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drawings/drawing5.xml" ContentType="application/vnd.openxmlformats-officedocument.drawing+xml"/>
  <Override PartName="/xl/ctrlProps/ctrlProp2.xml" ContentType="application/vnd.ms-excel.controlproperties+xml"/>
  <Override PartName="/xl/drawings/drawing6.xml" ContentType="application/vnd.openxmlformats-officedocument.drawing+xml"/>
  <Override PartName="/xl/ctrlProps/ctrlProp3.xml" ContentType="application/vnd.ms-excel.controlproperties+xml"/>
  <Override PartName="/xl/drawings/drawing7.xml" ContentType="application/vnd.openxmlformats-officedocument.drawing+xml"/>
  <Override PartName="/xl/ctrlProps/ctrlProp4.xml" ContentType="application/vnd.ms-excel.controlproperties+xml"/>
  <Override PartName="/xl/drawings/drawing8.xml" ContentType="application/vnd.openxmlformats-officedocument.drawing+xml"/>
  <Override PartName="/xl/ctrlProps/ctrlProp5.xml" ContentType="application/vnd.ms-excel.controlproperties+xml"/>
  <Override PartName="/xl/drawings/drawing9.xml" ContentType="application/vnd.openxmlformats-officedocument.drawing+xml"/>
  <Override PartName="/xl/ctrlProps/ctrlProp6.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AC18FAFD-FDCD-4649-953D-5BC4D0C50675}" xr6:coauthVersionLast="47" xr6:coauthVersionMax="47" xr10:uidLastSave="{00000000-0000-0000-0000-000000000000}"/>
  <bookViews>
    <workbookView xWindow="-110" yWindow="-110" windowWidth="19420" windowHeight="10420" tabRatio="945" xr2:uid="{00000000-000D-0000-FFFF-FFFF00000000}"/>
  </bookViews>
  <sheets>
    <sheet name="Deckblatt" sheetId="2" r:id="rId1"/>
    <sheet name="Impressum" sheetId="35" r:id="rId2"/>
    <sheet name="Inhaltsverzeichnis" sheetId="16" r:id="rId3"/>
    <sheet name="Tab 1" sheetId="18" r:id="rId4"/>
    <sheet name="Tab 2" sheetId="28" r:id="rId5"/>
    <sheet name="Tab 3" sheetId="26" r:id="rId6"/>
    <sheet name="Tab 4" sheetId="27" r:id="rId7"/>
    <sheet name="Tab 5" sheetId="22" r:id="rId8"/>
    <sheet name="Tab 6" sheetId="24" r:id="rId9"/>
    <sheet name="Hinweis_Arbeitslosengeld" sheetId="36" r:id="rId10"/>
    <sheet name="Hinweis_Beweg_Arbeitslosengeld" sheetId="37" r:id="rId11"/>
    <sheet name="Hinweis_Dauern_Arbeitslosengeld" sheetId="38" r:id="rId12"/>
    <sheet name="Statistik-Infoseite" sheetId="39" r:id="rId13"/>
    <sheet name="Rohdaten_tab1" sheetId="29" state="hidden" r:id="rId14"/>
    <sheet name="Rohdaten_tab2" sheetId="30" state="hidden" r:id="rId15"/>
    <sheet name="Rohdaten_tab3" sheetId="31" state="hidden" r:id="rId16"/>
    <sheet name="Rohdaten_tab4" sheetId="32" state="hidden" r:id="rId17"/>
    <sheet name="Rohdaten_tab5" sheetId="33" state="hidden" r:id="rId18"/>
    <sheet name="Rohdaten_tab6" sheetId="34" state="hidden" r:id="rId19"/>
    <sheet name="Steuerung" sheetId="25" state="hidden" r:id="rId20"/>
  </sheets>
  <definedNames>
    <definedName name="_xlnm._FilterDatabase" localSheetId="3" hidden="1">'Tab 1'!$A$15:$B$15</definedName>
    <definedName name="_xlnm._FilterDatabase" localSheetId="4" hidden="1">'Tab 2'!$A$15:$B$15</definedName>
    <definedName name="_xlnm._FilterDatabase" localSheetId="5" hidden="1">'Tab 3'!$A$15:$B$15</definedName>
    <definedName name="_xlnm._FilterDatabase" localSheetId="6" hidden="1">'Tab 4'!$A$15:$B$15</definedName>
    <definedName name="_xlnm._FilterDatabase" localSheetId="7" hidden="1">'Tab 5'!$A$15:$B$15</definedName>
    <definedName name="_xlnm._FilterDatabase" localSheetId="8" hidden="1">'Tab 6'!$A$15:$B$15</definedName>
    <definedName name="Auswahl">Steuerung!$A$4:$A$10</definedName>
    <definedName name="Auswahl_Text">Steuerung!$E$2</definedName>
    <definedName name="_xlnm.Print_Area" localSheetId="9">Hinweis_Arbeitslosengeld!$A$1:$B$31</definedName>
    <definedName name="_xlnm.Print_Area" localSheetId="10">Hinweis_Beweg_Arbeitslosengeld!$A$1:$B$32</definedName>
    <definedName name="_xlnm.Print_Area" localSheetId="11">Hinweis_Dauern_Arbeitslosengeld!$A$1:$B$34</definedName>
    <definedName name="_xlnm.Print_Area" localSheetId="1">Impressum!$A$1:$B$40</definedName>
    <definedName name="_xlnm.Print_Area" localSheetId="12">'Statistik-Infoseite'!$A$1:$G$46</definedName>
    <definedName name="_xlnm.Print_Titles" localSheetId="9">Hinweis_Arbeitslosengeld!$1:$3</definedName>
    <definedName name="_xlnm.Print_Titles" localSheetId="10">Hinweis_Beweg_Arbeitslosengeld!$1:$3</definedName>
    <definedName name="_xlnm.Print_Titles" localSheetId="11">Hinweis_Dauern_Arbeitslosengeld!$1:$3</definedName>
    <definedName name="_xlnm.Print_Titles" localSheetId="3">'Tab 1'!$1:$15</definedName>
    <definedName name="_xlnm.Print_Titles" localSheetId="4">'Tab 2'!$1:$15</definedName>
    <definedName name="_xlnm.Print_Titles" localSheetId="5">'Tab 3'!$1:$15</definedName>
    <definedName name="_xlnm.Print_Titles" localSheetId="6">'Tab 4'!$1:$15</definedName>
    <definedName name="_xlnm.Print_Titles" localSheetId="7">'Tab 5'!$1:$15</definedName>
    <definedName name="_xlnm.Print_Titles" localSheetId="8">'Tab 6'!$1:$15</definedName>
    <definedName name="Print_Area" localSheetId="9">Hinweis_Arbeitslosengeld!$A$1:$B$31</definedName>
    <definedName name="Print_Area" localSheetId="10">Hinweis_Beweg_Arbeitslosengeld!$A$1:$B$34</definedName>
    <definedName name="Print_Area" localSheetId="11">Hinweis_Dauern_Arbeitslosengeld!$A$1:$B$34</definedName>
    <definedName name="Print_Titles" localSheetId="9">Hinweis_Arbeitslosengeld!$1:$3</definedName>
    <definedName name="Print_Titles" localSheetId="10">Hinweis_Beweg_Arbeitslosengeld!$1:$3</definedName>
    <definedName name="Print_Titles" localSheetId="11">Hinweis_Dauern_Arbeitslosengeld!$1:$3</definedName>
    <definedName name="Z_2A57540F_CF43_4B80_AE49_E6ADFB988FE7_.wvu.PrintArea" localSheetId="9" hidden="1">Hinweis_Arbeitslosengeld!$A$1:$B$31</definedName>
    <definedName name="Z_2A57540F_CF43_4B80_AE49_E6ADFB988FE7_.wvu.PrintTitles" localSheetId="9" hidden="1">Hinweis_Arbeitslosengeld!$1:$3</definedName>
    <definedName name="Z_867B9283_A298_4CF9_BB47_B68956766DB8_.wvu.PrintArea" localSheetId="9" hidden="1">Hinweis_Arbeitslosengeld!$A$1:$B$31</definedName>
    <definedName name="Z_867B9283_A298_4CF9_BB47_B68956766DB8_.wvu.PrintTitles" localSheetId="9" hidden="1">Hinweis_Arbeitslosengeld!$1:$3</definedName>
    <definedName name="Z_88DCB151_4C4D_47C7_BD1A_B10B93A11455_.wvu.PrintArea" localSheetId="9" hidden="1">Hinweis_Arbeitslosengeld!$A$1:$B$31</definedName>
    <definedName name="Z_88DCB151_4C4D_47C7_BD1A_B10B93A11455_.wvu.PrintTitles" localSheetId="9"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8" i="24" l="1"/>
  <c r="F283" i="27" l="1"/>
  <c r="E283" i="27"/>
  <c r="D283" i="27"/>
  <c r="C283" i="27"/>
  <c r="F282" i="27"/>
  <c r="E282" i="27"/>
  <c r="D282" i="27"/>
  <c r="C282" i="27"/>
  <c r="F281" i="27"/>
  <c r="E281" i="27"/>
  <c r="D281" i="27"/>
  <c r="C281" i="27"/>
  <c r="F280" i="27"/>
  <c r="E280" i="27"/>
  <c r="D280" i="27"/>
  <c r="C280" i="27"/>
  <c r="F279" i="27"/>
  <c r="E279" i="27"/>
  <c r="D279" i="27"/>
  <c r="C279" i="27"/>
  <c r="F278" i="27"/>
  <c r="E278" i="27"/>
  <c r="D278" i="27"/>
  <c r="C278" i="27"/>
  <c r="F277" i="27"/>
  <c r="E277" i="27"/>
  <c r="D277" i="27"/>
  <c r="C277" i="27"/>
  <c r="F276" i="27"/>
  <c r="E276" i="27"/>
  <c r="D276" i="27"/>
  <c r="C276" i="27"/>
  <c r="F275" i="27"/>
  <c r="E275" i="27"/>
  <c r="D275" i="27"/>
  <c r="C275" i="27"/>
  <c r="F274" i="27"/>
  <c r="E274" i="27"/>
  <c r="D274" i="27"/>
  <c r="C274" i="27"/>
  <c r="F273" i="27"/>
  <c r="E273" i="27"/>
  <c r="D273" i="27"/>
  <c r="C273" i="27"/>
  <c r="F272" i="27"/>
  <c r="E272" i="27"/>
  <c r="D272" i="27"/>
  <c r="C272" i="27"/>
  <c r="F271" i="27"/>
  <c r="E271" i="27"/>
  <c r="D271" i="27"/>
  <c r="C271" i="27"/>
  <c r="F270" i="27"/>
  <c r="E270" i="27"/>
  <c r="D270" i="27"/>
  <c r="C270" i="27"/>
  <c r="F269" i="27"/>
  <c r="E269" i="27"/>
  <c r="D269" i="27"/>
  <c r="C269" i="27"/>
  <c r="F268" i="27"/>
  <c r="E268" i="27"/>
  <c r="D268" i="27"/>
  <c r="C268" i="27"/>
  <c r="F267" i="27"/>
  <c r="E267" i="27"/>
  <c r="D267" i="27"/>
  <c r="C267" i="27"/>
  <c r="F266" i="27"/>
  <c r="E266" i="27"/>
  <c r="D266" i="27"/>
  <c r="C266" i="27"/>
  <c r="F265" i="27"/>
  <c r="E265" i="27"/>
  <c r="D265" i="27"/>
  <c r="C265" i="27"/>
  <c r="F264" i="27"/>
  <c r="E264" i="27"/>
  <c r="D264" i="27"/>
  <c r="C264" i="27"/>
  <c r="F263" i="27"/>
  <c r="E263" i="27"/>
  <c r="D263" i="27"/>
  <c r="C263" i="27"/>
  <c r="F262" i="27"/>
  <c r="E262" i="27"/>
  <c r="D262" i="27"/>
  <c r="C262" i="27"/>
  <c r="F261" i="27"/>
  <c r="E261" i="27"/>
  <c r="D261" i="27"/>
  <c r="C261" i="27"/>
  <c r="F260" i="27"/>
  <c r="E260" i="27"/>
  <c r="D260" i="27"/>
  <c r="C260" i="27"/>
  <c r="F259" i="27"/>
  <c r="E259" i="27"/>
  <c r="D259" i="27"/>
  <c r="C259" i="27"/>
  <c r="F258" i="27"/>
  <c r="E258" i="27"/>
  <c r="D258" i="27"/>
  <c r="C258" i="27"/>
  <c r="F257" i="27"/>
  <c r="E257" i="27"/>
  <c r="D257" i="27"/>
  <c r="C257" i="27"/>
  <c r="F256" i="27"/>
  <c r="E256" i="27"/>
  <c r="D256" i="27"/>
  <c r="C256" i="27"/>
  <c r="F255" i="27"/>
  <c r="E255" i="27"/>
  <c r="D255" i="27"/>
  <c r="C255" i="27"/>
  <c r="F254" i="27"/>
  <c r="E254" i="27"/>
  <c r="D254" i="27"/>
  <c r="C254" i="27"/>
  <c r="F253" i="27"/>
  <c r="E253" i="27"/>
  <c r="D253" i="27"/>
  <c r="C253" i="27"/>
  <c r="F252" i="27"/>
  <c r="E252" i="27"/>
  <c r="D252" i="27"/>
  <c r="C252" i="27"/>
  <c r="F251" i="27"/>
  <c r="E251" i="27"/>
  <c r="D251" i="27"/>
  <c r="C251" i="27"/>
  <c r="F250" i="27"/>
  <c r="E250" i="27"/>
  <c r="D250" i="27"/>
  <c r="C250" i="27"/>
  <c r="F249" i="27"/>
  <c r="E249" i="27"/>
  <c r="D249" i="27"/>
  <c r="C249" i="27"/>
  <c r="F248" i="27"/>
  <c r="E248" i="27"/>
  <c r="D248" i="27"/>
  <c r="C248" i="27"/>
  <c r="F247" i="27"/>
  <c r="E247" i="27"/>
  <c r="D247" i="27"/>
  <c r="C247" i="27"/>
  <c r="F246" i="27"/>
  <c r="E246" i="27"/>
  <c r="D246" i="27"/>
  <c r="C246" i="27"/>
  <c r="F245" i="27"/>
  <c r="E245" i="27"/>
  <c r="D245" i="27"/>
  <c r="C245" i="27"/>
  <c r="F244" i="27"/>
  <c r="E244" i="27"/>
  <c r="D244" i="27"/>
  <c r="C244" i="27"/>
  <c r="F243" i="27"/>
  <c r="E243" i="27"/>
  <c r="D243" i="27"/>
  <c r="C243" i="27"/>
  <c r="F242" i="27"/>
  <c r="E242" i="27"/>
  <c r="D242" i="27"/>
  <c r="C242" i="27"/>
  <c r="F241" i="27"/>
  <c r="E241" i="27"/>
  <c r="D241" i="27"/>
  <c r="C241" i="27"/>
  <c r="F240" i="27"/>
  <c r="E240" i="27"/>
  <c r="D240" i="27"/>
  <c r="C240" i="27"/>
  <c r="F239" i="27"/>
  <c r="E239" i="27"/>
  <c r="D239" i="27"/>
  <c r="C239" i="27"/>
  <c r="F238" i="27"/>
  <c r="E238" i="27"/>
  <c r="D238" i="27"/>
  <c r="C238" i="27"/>
  <c r="F237" i="27"/>
  <c r="E237" i="27"/>
  <c r="D237" i="27"/>
  <c r="C237" i="27"/>
  <c r="F236" i="27"/>
  <c r="E236" i="27"/>
  <c r="D236" i="27"/>
  <c r="C236" i="27"/>
  <c r="F235" i="27"/>
  <c r="E235" i="27"/>
  <c r="D235" i="27"/>
  <c r="C235" i="27"/>
  <c r="F234" i="27"/>
  <c r="E234" i="27"/>
  <c r="D234" i="27"/>
  <c r="C234" i="27"/>
  <c r="F233" i="27"/>
  <c r="E233" i="27"/>
  <c r="D233" i="27"/>
  <c r="C233" i="27"/>
  <c r="F232" i="27"/>
  <c r="E232" i="27"/>
  <c r="D232" i="27"/>
  <c r="C232" i="27"/>
  <c r="F231" i="27"/>
  <c r="E231" i="27"/>
  <c r="D231" i="27"/>
  <c r="C231" i="27"/>
  <c r="F230" i="27"/>
  <c r="E230" i="27"/>
  <c r="D230" i="27"/>
  <c r="C230" i="27"/>
  <c r="F229" i="27"/>
  <c r="E229" i="27"/>
  <c r="D229" i="27"/>
  <c r="C229" i="27"/>
  <c r="F228" i="27"/>
  <c r="E228" i="27"/>
  <c r="D228" i="27"/>
  <c r="C228" i="27"/>
  <c r="F227" i="27"/>
  <c r="E227" i="27"/>
  <c r="D227" i="27"/>
  <c r="C227" i="27"/>
  <c r="F226" i="27"/>
  <c r="E226" i="27"/>
  <c r="D226" i="27"/>
  <c r="C226" i="27"/>
  <c r="F225" i="27"/>
  <c r="E225" i="27"/>
  <c r="D225" i="27"/>
  <c r="C225" i="27"/>
  <c r="F224" i="27"/>
  <c r="E224" i="27"/>
  <c r="D224" i="27"/>
  <c r="C224" i="27"/>
  <c r="F223" i="27"/>
  <c r="E223" i="27"/>
  <c r="D223" i="27"/>
  <c r="C223" i="27"/>
  <c r="F222" i="27"/>
  <c r="E222" i="27"/>
  <c r="D222" i="27"/>
  <c r="C222" i="27"/>
  <c r="F221" i="27"/>
  <c r="E221" i="27"/>
  <c r="D221" i="27"/>
  <c r="C221" i="27"/>
  <c r="F220" i="27"/>
  <c r="E220" i="27"/>
  <c r="D220" i="27"/>
  <c r="C220" i="27"/>
  <c r="F219" i="27"/>
  <c r="E219" i="27"/>
  <c r="D219" i="27"/>
  <c r="C219" i="27"/>
  <c r="F218" i="27"/>
  <c r="E218" i="27"/>
  <c r="D218" i="27"/>
  <c r="C218" i="27"/>
  <c r="F217" i="27"/>
  <c r="E217" i="27"/>
  <c r="D217" i="27"/>
  <c r="C217" i="27"/>
  <c r="F216" i="27"/>
  <c r="E216" i="27"/>
  <c r="D216" i="27"/>
  <c r="C216" i="27"/>
  <c r="F215" i="27"/>
  <c r="E215" i="27"/>
  <c r="D215" i="27"/>
  <c r="C215" i="27"/>
  <c r="F214" i="27"/>
  <c r="E214" i="27"/>
  <c r="D214" i="27"/>
  <c r="C214" i="27"/>
  <c r="F213" i="27"/>
  <c r="E213" i="27"/>
  <c r="D213" i="27"/>
  <c r="C213" i="27"/>
  <c r="F212" i="27"/>
  <c r="E212" i="27"/>
  <c r="D212" i="27"/>
  <c r="C212" i="27"/>
  <c r="F211" i="27"/>
  <c r="E211" i="27"/>
  <c r="D211" i="27"/>
  <c r="C211" i="27"/>
  <c r="F210" i="27"/>
  <c r="E210" i="27"/>
  <c r="D210" i="27"/>
  <c r="C210" i="27"/>
  <c r="F209" i="27"/>
  <c r="E209" i="27"/>
  <c r="D209" i="27"/>
  <c r="C209" i="27"/>
  <c r="F208" i="27"/>
  <c r="E208" i="27"/>
  <c r="D208" i="27"/>
  <c r="C208" i="27"/>
  <c r="F207" i="27"/>
  <c r="E207" i="27"/>
  <c r="D207" i="27"/>
  <c r="C207" i="27"/>
  <c r="F206" i="27"/>
  <c r="E206" i="27"/>
  <c r="D206" i="27"/>
  <c r="C206" i="27"/>
  <c r="F205" i="27"/>
  <c r="E205" i="27"/>
  <c r="D205" i="27"/>
  <c r="C205" i="27"/>
  <c r="F204" i="27"/>
  <c r="E204" i="27"/>
  <c r="D204" i="27"/>
  <c r="C204" i="27"/>
  <c r="F203" i="27"/>
  <c r="E203" i="27"/>
  <c r="D203" i="27"/>
  <c r="C203" i="27"/>
  <c r="F202" i="27"/>
  <c r="E202" i="27"/>
  <c r="D202" i="27"/>
  <c r="C202" i="27"/>
  <c r="F201" i="27"/>
  <c r="E201" i="27"/>
  <c r="D201" i="27"/>
  <c r="C201" i="27"/>
  <c r="F200" i="27"/>
  <c r="E200" i="27"/>
  <c r="D200" i="27"/>
  <c r="C200" i="27"/>
  <c r="F199" i="27"/>
  <c r="E199" i="27"/>
  <c r="D199" i="27"/>
  <c r="C199" i="27"/>
  <c r="F198" i="27"/>
  <c r="E198" i="27"/>
  <c r="D198" i="27"/>
  <c r="C198" i="27"/>
  <c r="F197" i="27"/>
  <c r="E197" i="27"/>
  <c r="D197" i="27"/>
  <c r="C197" i="27"/>
  <c r="F196" i="27"/>
  <c r="E196" i="27"/>
  <c r="D196" i="27"/>
  <c r="C196" i="27"/>
  <c r="F195" i="27"/>
  <c r="E195" i="27"/>
  <c r="D195" i="27"/>
  <c r="C195" i="27"/>
  <c r="F194" i="27"/>
  <c r="E194" i="27"/>
  <c r="D194" i="27"/>
  <c r="C194" i="27"/>
  <c r="F193" i="27"/>
  <c r="E193" i="27"/>
  <c r="D193" i="27"/>
  <c r="C193" i="27"/>
  <c r="F192" i="27"/>
  <c r="E192" i="27"/>
  <c r="D192" i="27"/>
  <c r="C192" i="27"/>
  <c r="F191" i="27"/>
  <c r="E191" i="27"/>
  <c r="D191" i="27"/>
  <c r="C191" i="27"/>
  <c r="F190" i="27"/>
  <c r="E190" i="27"/>
  <c r="D190" i="27"/>
  <c r="C190" i="27"/>
  <c r="F189" i="27"/>
  <c r="E189" i="27"/>
  <c r="D189" i="27"/>
  <c r="C189" i="27"/>
  <c r="F188" i="27"/>
  <c r="E188" i="27"/>
  <c r="D188" i="27"/>
  <c r="C188" i="27"/>
  <c r="F187" i="27"/>
  <c r="E187" i="27"/>
  <c r="D187" i="27"/>
  <c r="C187" i="27"/>
  <c r="F186" i="27"/>
  <c r="E186" i="27"/>
  <c r="D186" i="27"/>
  <c r="C186" i="27"/>
  <c r="F185" i="27"/>
  <c r="E185" i="27"/>
  <c r="D185" i="27"/>
  <c r="C185" i="27"/>
  <c r="F184" i="27"/>
  <c r="E184" i="27"/>
  <c r="D184" i="27"/>
  <c r="C184" i="27"/>
  <c r="F183" i="27"/>
  <c r="E183" i="27"/>
  <c r="D183" i="27"/>
  <c r="C183" i="27"/>
  <c r="F182" i="27"/>
  <c r="E182" i="27"/>
  <c r="D182" i="27"/>
  <c r="C182" i="27"/>
  <c r="F181" i="27"/>
  <c r="E181" i="27"/>
  <c r="D181" i="27"/>
  <c r="C181" i="27"/>
  <c r="F180" i="27"/>
  <c r="E180" i="27"/>
  <c r="D180" i="27"/>
  <c r="C180" i="27"/>
  <c r="F179" i="27"/>
  <c r="E179" i="27"/>
  <c r="D179" i="27"/>
  <c r="C179" i="27"/>
  <c r="F178" i="27"/>
  <c r="E178" i="27"/>
  <c r="D178" i="27"/>
  <c r="C178" i="27"/>
  <c r="F177" i="27"/>
  <c r="E177" i="27"/>
  <c r="D177" i="27"/>
  <c r="C177" i="27"/>
  <c r="F176" i="27"/>
  <c r="E176" i="27"/>
  <c r="D176" i="27"/>
  <c r="C176" i="27"/>
  <c r="F175" i="27"/>
  <c r="E175" i="27"/>
  <c r="D175" i="27"/>
  <c r="C175" i="27"/>
  <c r="F174" i="27"/>
  <c r="E174" i="27"/>
  <c r="D174" i="27"/>
  <c r="C174" i="27"/>
  <c r="F173" i="27"/>
  <c r="E173" i="27"/>
  <c r="D173" i="27"/>
  <c r="C173" i="27"/>
  <c r="F172" i="27"/>
  <c r="E172" i="27"/>
  <c r="D172" i="27"/>
  <c r="C172" i="27"/>
  <c r="F171" i="27"/>
  <c r="E171" i="27"/>
  <c r="D171" i="27"/>
  <c r="C171" i="27"/>
  <c r="F170" i="27"/>
  <c r="E170" i="27"/>
  <c r="D170" i="27"/>
  <c r="C170" i="27"/>
  <c r="F169" i="27"/>
  <c r="E169" i="27"/>
  <c r="D169" i="27"/>
  <c r="C169" i="27"/>
  <c r="F168" i="27"/>
  <c r="E168" i="27"/>
  <c r="D168" i="27"/>
  <c r="C168" i="27"/>
  <c r="F167" i="27"/>
  <c r="E167" i="27"/>
  <c r="D167" i="27"/>
  <c r="C167" i="27"/>
  <c r="F166" i="27"/>
  <c r="E166" i="27"/>
  <c r="D166" i="27"/>
  <c r="C166" i="27"/>
  <c r="F165" i="27"/>
  <c r="E165" i="27"/>
  <c r="D165" i="27"/>
  <c r="C165" i="27"/>
  <c r="F164" i="27"/>
  <c r="E164" i="27"/>
  <c r="D164" i="27"/>
  <c r="C164" i="27"/>
  <c r="F163" i="27"/>
  <c r="E163" i="27"/>
  <c r="D163" i="27"/>
  <c r="C163" i="27"/>
  <c r="F162" i="27"/>
  <c r="E162" i="27"/>
  <c r="D162" i="27"/>
  <c r="C162" i="27"/>
  <c r="F161" i="27"/>
  <c r="E161" i="27"/>
  <c r="D161" i="27"/>
  <c r="C161" i="27"/>
  <c r="F160" i="27"/>
  <c r="E160" i="27"/>
  <c r="D160" i="27"/>
  <c r="C160" i="27"/>
  <c r="F159" i="27"/>
  <c r="E159" i="27"/>
  <c r="D159" i="27"/>
  <c r="C159" i="27"/>
  <c r="F158" i="27"/>
  <c r="E158" i="27"/>
  <c r="D158" i="27"/>
  <c r="C158" i="27"/>
  <c r="F157" i="27"/>
  <c r="E157" i="27"/>
  <c r="D157" i="27"/>
  <c r="C157" i="27"/>
  <c r="F156" i="27"/>
  <c r="E156" i="27"/>
  <c r="D156" i="27"/>
  <c r="C156" i="27"/>
  <c r="F155" i="27"/>
  <c r="E155" i="27"/>
  <c r="D155" i="27"/>
  <c r="C155" i="27"/>
  <c r="F154" i="27"/>
  <c r="E154" i="27"/>
  <c r="D154" i="27"/>
  <c r="C154" i="27"/>
  <c r="F153" i="27"/>
  <c r="E153" i="27"/>
  <c r="D153" i="27"/>
  <c r="C153" i="27"/>
  <c r="F152" i="27"/>
  <c r="E152" i="27"/>
  <c r="D152" i="27"/>
  <c r="C152" i="27"/>
  <c r="F151" i="27"/>
  <c r="E151" i="27"/>
  <c r="D151" i="27"/>
  <c r="C151" i="27"/>
  <c r="F150" i="27"/>
  <c r="E150" i="27"/>
  <c r="D150" i="27"/>
  <c r="C150" i="27"/>
  <c r="F149" i="27"/>
  <c r="E149" i="27"/>
  <c r="D149" i="27"/>
  <c r="C149" i="27"/>
  <c r="F148" i="27"/>
  <c r="E148" i="27"/>
  <c r="D148" i="27"/>
  <c r="C148" i="27"/>
  <c r="F147" i="27"/>
  <c r="E147" i="27"/>
  <c r="D147" i="27"/>
  <c r="C147" i="27"/>
  <c r="F146" i="27"/>
  <c r="E146" i="27"/>
  <c r="D146" i="27"/>
  <c r="C146" i="27"/>
  <c r="F145" i="27"/>
  <c r="E145" i="27"/>
  <c r="D145" i="27"/>
  <c r="C145" i="27"/>
  <c r="F144" i="27"/>
  <c r="E144" i="27"/>
  <c r="D144" i="27"/>
  <c r="C144" i="27"/>
  <c r="F143" i="27"/>
  <c r="E143" i="27"/>
  <c r="D143" i="27"/>
  <c r="C143" i="27"/>
  <c r="F142" i="27"/>
  <c r="E142" i="27"/>
  <c r="D142" i="27"/>
  <c r="C142" i="27"/>
  <c r="F141" i="27"/>
  <c r="E141" i="27"/>
  <c r="D141" i="27"/>
  <c r="C141" i="27"/>
  <c r="F140" i="27"/>
  <c r="E140" i="27"/>
  <c r="D140" i="27"/>
  <c r="C140" i="27"/>
  <c r="F139" i="27"/>
  <c r="E139" i="27"/>
  <c r="D139" i="27"/>
  <c r="C139" i="27"/>
  <c r="F138" i="27"/>
  <c r="E138" i="27"/>
  <c r="D138" i="27"/>
  <c r="C138" i="27"/>
  <c r="F137" i="27"/>
  <c r="E137" i="27"/>
  <c r="D137" i="27"/>
  <c r="C137" i="27"/>
  <c r="F136" i="27"/>
  <c r="E136" i="27"/>
  <c r="D136" i="27"/>
  <c r="C136" i="27"/>
  <c r="F135" i="27"/>
  <c r="E135" i="27"/>
  <c r="D135" i="27"/>
  <c r="C135" i="27"/>
  <c r="F134" i="27"/>
  <c r="E134" i="27"/>
  <c r="D134" i="27"/>
  <c r="C134" i="27"/>
  <c r="F133" i="27"/>
  <c r="E133" i="27"/>
  <c r="D133" i="27"/>
  <c r="C133" i="27"/>
  <c r="F132" i="27"/>
  <c r="E132" i="27"/>
  <c r="D132" i="27"/>
  <c r="C132" i="27"/>
  <c r="F131" i="27"/>
  <c r="E131" i="27"/>
  <c r="D131" i="27"/>
  <c r="C131" i="27"/>
  <c r="F130" i="27"/>
  <c r="E130" i="27"/>
  <c r="D130" i="27"/>
  <c r="C130" i="27"/>
  <c r="F129" i="27"/>
  <c r="E129" i="27"/>
  <c r="D129" i="27"/>
  <c r="C129" i="27"/>
  <c r="F128" i="27"/>
  <c r="E128" i="27"/>
  <c r="D128" i="27"/>
  <c r="C128" i="27"/>
  <c r="F127" i="27"/>
  <c r="E127" i="27"/>
  <c r="D127" i="27"/>
  <c r="C127" i="27"/>
  <c r="F126" i="27"/>
  <c r="E126" i="27"/>
  <c r="D126" i="27"/>
  <c r="C126" i="27"/>
  <c r="F125" i="27"/>
  <c r="E125" i="27"/>
  <c r="D125" i="27"/>
  <c r="C125" i="27"/>
  <c r="F124" i="27"/>
  <c r="E124" i="27"/>
  <c r="D124" i="27"/>
  <c r="C124" i="27"/>
  <c r="F123" i="27"/>
  <c r="E123" i="27"/>
  <c r="D123" i="27"/>
  <c r="C123" i="27"/>
  <c r="F122" i="27"/>
  <c r="E122" i="27"/>
  <c r="D122" i="27"/>
  <c r="C122" i="27"/>
  <c r="F121" i="27"/>
  <c r="E121" i="27"/>
  <c r="D121" i="27"/>
  <c r="C121" i="27"/>
  <c r="F120" i="27"/>
  <c r="E120" i="27"/>
  <c r="D120" i="27"/>
  <c r="C120" i="27"/>
  <c r="F119" i="27"/>
  <c r="E119" i="27"/>
  <c r="D119" i="27"/>
  <c r="C119" i="27"/>
  <c r="F118" i="27"/>
  <c r="E118" i="27"/>
  <c r="D118" i="27"/>
  <c r="C118" i="27"/>
  <c r="F117" i="27"/>
  <c r="E117" i="27"/>
  <c r="D117" i="27"/>
  <c r="C117" i="27"/>
  <c r="F116" i="27"/>
  <c r="E116" i="27"/>
  <c r="D116" i="27"/>
  <c r="C116" i="27"/>
  <c r="F115" i="27"/>
  <c r="E115" i="27"/>
  <c r="D115" i="27"/>
  <c r="C115" i="27"/>
  <c r="F114" i="27"/>
  <c r="E114" i="27"/>
  <c r="D114" i="27"/>
  <c r="C114" i="27"/>
  <c r="F113" i="27"/>
  <c r="E113" i="27"/>
  <c r="D113" i="27"/>
  <c r="C113" i="27"/>
  <c r="F112" i="27"/>
  <c r="E112" i="27"/>
  <c r="D112" i="27"/>
  <c r="C112" i="27"/>
  <c r="F111" i="27"/>
  <c r="E111" i="27"/>
  <c r="D111" i="27"/>
  <c r="C111" i="27"/>
  <c r="F110" i="27"/>
  <c r="E110" i="27"/>
  <c r="D110" i="27"/>
  <c r="C110" i="27"/>
  <c r="F109" i="27"/>
  <c r="E109" i="27"/>
  <c r="D109" i="27"/>
  <c r="C109" i="27"/>
  <c r="F108" i="27"/>
  <c r="E108" i="27"/>
  <c r="D108" i="27"/>
  <c r="C108" i="27"/>
  <c r="F107" i="27"/>
  <c r="E107" i="27"/>
  <c r="D107" i="27"/>
  <c r="C107" i="27"/>
  <c r="F106" i="27"/>
  <c r="E106" i="27"/>
  <c r="D106" i="27"/>
  <c r="C106" i="27"/>
  <c r="F105" i="27"/>
  <c r="E105" i="27"/>
  <c r="D105" i="27"/>
  <c r="C105" i="27"/>
  <c r="F104" i="27"/>
  <c r="E104" i="27"/>
  <c r="D104" i="27"/>
  <c r="C104" i="27"/>
  <c r="F103" i="27"/>
  <c r="E103" i="27"/>
  <c r="D103" i="27"/>
  <c r="C103" i="27"/>
  <c r="F102" i="27"/>
  <c r="E102" i="27"/>
  <c r="D102" i="27"/>
  <c r="C102" i="27"/>
  <c r="F101" i="27"/>
  <c r="E101" i="27"/>
  <c r="D101" i="27"/>
  <c r="C101" i="27"/>
  <c r="F100" i="27"/>
  <c r="E100" i="27"/>
  <c r="D100" i="27"/>
  <c r="C100" i="27"/>
  <c r="F99" i="27"/>
  <c r="E99" i="27"/>
  <c r="D99" i="27"/>
  <c r="C99" i="27"/>
  <c r="F98" i="27"/>
  <c r="E98" i="27"/>
  <c r="D98" i="27"/>
  <c r="C98" i="27"/>
  <c r="F97" i="27"/>
  <c r="E97" i="27"/>
  <c r="D97" i="27"/>
  <c r="C97" i="27"/>
  <c r="F96" i="27"/>
  <c r="E96" i="27"/>
  <c r="D96" i="27"/>
  <c r="C96" i="27"/>
  <c r="F95" i="27"/>
  <c r="E95" i="27"/>
  <c r="D95" i="27"/>
  <c r="C95" i="27"/>
  <c r="F94" i="27"/>
  <c r="E94" i="27"/>
  <c r="D94" i="27"/>
  <c r="C94" i="27"/>
  <c r="F93" i="27"/>
  <c r="E93" i="27"/>
  <c r="D93" i="27"/>
  <c r="C93" i="27"/>
  <c r="F92" i="27"/>
  <c r="E92" i="27"/>
  <c r="D92" i="27"/>
  <c r="C92" i="27"/>
  <c r="F91" i="27"/>
  <c r="E91" i="27"/>
  <c r="D91" i="27"/>
  <c r="C91" i="27"/>
  <c r="F90" i="27"/>
  <c r="E90" i="27"/>
  <c r="D90" i="27"/>
  <c r="C90" i="27"/>
  <c r="F89" i="27"/>
  <c r="E89" i="27"/>
  <c r="D89" i="27"/>
  <c r="C89" i="27"/>
  <c r="F88" i="27"/>
  <c r="E88" i="27"/>
  <c r="D88" i="27"/>
  <c r="C88" i="27"/>
  <c r="F87" i="27"/>
  <c r="E87" i="27"/>
  <c r="D87" i="27"/>
  <c r="C87" i="27"/>
  <c r="F86" i="27"/>
  <c r="E86" i="27"/>
  <c r="D86" i="27"/>
  <c r="C86" i="27"/>
  <c r="F85" i="27"/>
  <c r="E85" i="27"/>
  <c r="D85" i="27"/>
  <c r="C85" i="27"/>
  <c r="F84" i="27"/>
  <c r="E84" i="27"/>
  <c r="D84" i="27"/>
  <c r="C84" i="27"/>
  <c r="F83" i="27"/>
  <c r="E83" i="27"/>
  <c r="D83" i="27"/>
  <c r="C83" i="27"/>
  <c r="F82" i="27"/>
  <c r="E82" i="27"/>
  <c r="D82" i="27"/>
  <c r="C82" i="27"/>
  <c r="F81" i="27"/>
  <c r="E81" i="27"/>
  <c r="D81" i="27"/>
  <c r="C81" i="27"/>
  <c r="F80" i="27"/>
  <c r="E80" i="27"/>
  <c r="D80" i="27"/>
  <c r="C80" i="27"/>
  <c r="F79" i="27"/>
  <c r="E79" i="27"/>
  <c r="D79" i="27"/>
  <c r="C79" i="27"/>
  <c r="F78" i="27"/>
  <c r="E78" i="27"/>
  <c r="D78" i="27"/>
  <c r="C78" i="27"/>
  <c r="F77" i="27"/>
  <c r="E77" i="27"/>
  <c r="D77" i="27"/>
  <c r="C77" i="27"/>
  <c r="F76" i="27"/>
  <c r="E76" i="27"/>
  <c r="D76" i="27"/>
  <c r="C76" i="27"/>
  <c r="F75" i="27"/>
  <c r="E75" i="27"/>
  <c r="D75" i="27"/>
  <c r="C75" i="27"/>
  <c r="F74" i="27"/>
  <c r="E74" i="27"/>
  <c r="D74" i="27"/>
  <c r="C74" i="27"/>
  <c r="F73" i="27"/>
  <c r="E73" i="27"/>
  <c r="D73" i="27"/>
  <c r="C73" i="27"/>
  <c r="F72" i="27"/>
  <c r="E72" i="27"/>
  <c r="D72" i="27"/>
  <c r="C72" i="27"/>
  <c r="F71" i="27"/>
  <c r="E71" i="27"/>
  <c r="D71" i="27"/>
  <c r="C71" i="27"/>
  <c r="F70" i="27"/>
  <c r="E70" i="27"/>
  <c r="D70" i="27"/>
  <c r="C70" i="27"/>
  <c r="F69" i="27"/>
  <c r="E69" i="27"/>
  <c r="D69" i="27"/>
  <c r="C69" i="27"/>
  <c r="F68" i="27"/>
  <c r="E68" i="27"/>
  <c r="D68" i="27"/>
  <c r="C68" i="27"/>
  <c r="F67" i="27"/>
  <c r="E67" i="27"/>
  <c r="D67" i="27"/>
  <c r="C67" i="27"/>
  <c r="F66" i="27"/>
  <c r="E66" i="27"/>
  <c r="D66" i="27"/>
  <c r="C66" i="27"/>
  <c r="F65" i="27"/>
  <c r="E65" i="27"/>
  <c r="D65" i="27"/>
  <c r="C65" i="27"/>
  <c r="F64" i="27"/>
  <c r="E64" i="27"/>
  <c r="D64" i="27"/>
  <c r="C64" i="27"/>
  <c r="F63" i="27"/>
  <c r="E63" i="27"/>
  <c r="D63" i="27"/>
  <c r="C63" i="27"/>
  <c r="F62" i="27"/>
  <c r="E62" i="27"/>
  <c r="D62" i="27"/>
  <c r="C62" i="27"/>
  <c r="F61" i="27"/>
  <c r="E61" i="27"/>
  <c r="D61" i="27"/>
  <c r="C61" i="27"/>
  <c r="F60" i="27"/>
  <c r="E60" i="27"/>
  <c r="D60" i="27"/>
  <c r="C60" i="27"/>
  <c r="F59" i="27"/>
  <c r="E59" i="27"/>
  <c r="D59" i="27"/>
  <c r="C59" i="27"/>
  <c r="F58" i="27"/>
  <c r="E58" i="27"/>
  <c r="D58" i="27"/>
  <c r="C58" i="27"/>
  <c r="F57" i="27"/>
  <c r="E57" i="27"/>
  <c r="D57" i="27"/>
  <c r="C57" i="27"/>
  <c r="F56" i="27"/>
  <c r="E56" i="27"/>
  <c r="D56" i="27"/>
  <c r="C56" i="27"/>
  <c r="F55" i="27"/>
  <c r="E55" i="27"/>
  <c r="D55" i="27"/>
  <c r="C55" i="27"/>
  <c r="F54" i="27"/>
  <c r="E54" i="27"/>
  <c r="D54" i="27"/>
  <c r="C54" i="27"/>
  <c r="F53" i="27"/>
  <c r="E53" i="27"/>
  <c r="D53" i="27"/>
  <c r="C53" i="27"/>
  <c r="F52" i="27"/>
  <c r="E52" i="27"/>
  <c r="D52" i="27"/>
  <c r="C52" i="27"/>
  <c r="F51" i="27"/>
  <c r="E51" i="27"/>
  <c r="D51" i="27"/>
  <c r="C51" i="27"/>
  <c r="F50" i="27"/>
  <c r="E50" i="27"/>
  <c r="D50" i="27"/>
  <c r="C50" i="27"/>
  <c r="F49" i="27"/>
  <c r="E49" i="27"/>
  <c r="D49" i="27"/>
  <c r="C49" i="27"/>
  <c r="F48" i="27"/>
  <c r="E48" i="27"/>
  <c r="D48" i="27"/>
  <c r="C48" i="27"/>
  <c r="F47" i="27"/>
  <c r="E47" i="27"/>
  <c r="D47" i="27"/>
  <c r="C47" i="27"/>
  <c r="F46" i="27"/>
  <c r="E46" i="27"/>
  <c r="D46" i="27"/>
  <c r="C46" i="27"/>
  <c r="F45" i="27"/>
  <c r="E45" i="27"/>
  <c r="D45" i="27"/>
  <c r="C45" i="27"/>
  <c r="F44" i="27"/>
  <c r="E44" i="27"/>
  <c r="D44" i="27"/>
  <c r="C44" i="27"/>
  <c r="F43" i="27"/>
  <c r="E43" i="27"/>
  <c r="D43" i="27"/>
  <c r="C43" i="27"/>
  <c r="F42" i="27"/>
  <c r="E42" i="27"/>
  <c r="D42" i="27"/>
  <c r="C42" i="27"/>
  <c r="F41" i="27"/>
  <c r="E41" i="27"/>
  <c r="D41" i="27"/>
  <c r="C41" i="27"/>
  <c r="F40" i="27"/>
  <c r="E40" i="27"/>
  <c r="D40" i="27"/>
  <c r="C40" i="27"/>
  <c r="F39" i="27"/>
  <c r="E39" i="27"/>
  <c r="D39" i="27"/>
  <c r="C39" i="27"/>
  <c r="F38" i="27"/>
  <c r="E38" i="27"/>
  <c r="D38" i="27"/>
  <c r="C38" i="27"/>
  <c r="F37" i="27"/>
  <c r="E37" i="27"/>
  <c r="D37" i="27"/>
  <c r="C37" i="27"/>
  <c r="F36" i="27"/>
  <c r="E36" i="27"/>
  <c r="D36" i="27"/>
  <c r="C36" i="27"/>
  <c r="F35" i="27"/>
  <c r="E35" i="27"/>
  <c r="D35" i="27"/>
  <c r="C35" i="27"/>
  <c r="F34" i="27"/>
  <c r="E34" i="27"/>
  <c r="D34" i="27"/>
  <c r="C34" i="27"/>
  <c r="F33" i="27"/>
  <c r="E33" i="27"/>
  <c r="D33" i="27"/>
  <c r="C33" i="27"/>
  <c r="F32" i="27"/>
  <c r="E32" i="27"/>
  <c r="D32" i="27"/>
  <c r="C32" i="27"/>
  <c r="F31" i="27"/>
  <c r="E31" i="27"/>
  <c r="D31" i="27"/>
  <c r="C31" i="27"/>
  <c r="F30" i="27"/>
  <c r="E30" i="27"/>
  <c r="D30" i="27"/>
  <c r="C30" i="27"/>
  <c r="F29" i="27"/>
  <c r="E29" i="27"/>
  <c r="D29" i="27"/>
  <c r="C29" i="27"/>
  <c r="F28" i="27"/>
  <c r="E28" i="27"/>
  <c r="D28" i="27"/>
  <c r="C28" i="27"/>
  <c r="F27" i="27"/>
  <c r="E27" i="27"/>
  <c r="D27" i="27"/>
  <c r="C27" i="27"/>
  <c r="F26" i="27"/>
  <c r="E26" i="27"/>
  <c r="D26" i="27"/>
  <c r="C26" i="27"/>
  <c r="F25" i="27"/>
  <c r="E25" i="27"/>
  <c r="D25" i="27"/>
  <c r="C25" i="27"/>
  <c r="F24" i="27"/>
  <c r="E24" i="27"/>
  <c r="D24" i="27"/>
  <c r="C24" i="27"/>
  <c r="F23" i="27"/>
  <c r="E23" i="27"/>
  <c r="D23" i="27"/>
  <c r="C23" i="27"/>
  <c r="F22" i="27"/>
  <c r="E22" i="27"/>
  <c r="D22" i="27"/>
  <c r="C22" i="27"/>
  <c r="F21" i="27"/>
  <c r="E21" i="27"/>
  <c r="D21" i="27"/>
  <c r="C21" i="27"/>
  <c r="F20" i="27"/>
  <c r="E20" i="27"/>
  <c r="D20" i="27"/>
  <c r="C20" i="27"/>
  <c r="F19" i="27"/>
  <c r="E19" i="27"/>
  <c r="D19" i="27"/>
  <c r="C19" i="27"/>
  <c r="F18" i="27"/>
  <c r="E18" i="27"/>
  <c r="D18" i="27"/>
  <c r="C18" i="27"/>
  <c r="F17" i="27"/>
  <c r="E17" i="27"/>
  <c r="D17" i="27"/>
  <c r="C17" i="27"/>
  <c r="F16" i="27"/>
  <c r="E16" i="27"/>
  <c r="D16" i="27"/>
  <c r="C16" i="27"/>
  <c r="F283" i="26"/>
  <c r="E283" i="26"/>
  <c r="D283" i="26"/>
  <c r="C283" i="26"/>
  <c r="F282" i="26"/>
  <c r="E282" i="26"/>
  <c r="D282" i="26"/>
  <c r="C282" i="26"/>
  <c r="F281" i="26"/>
  <c r="E281" i="26"/>
  <c r="D281" i="26"/>
  <c r="C281" i="26"/>
  <c r="F280" i="26"/>
  <c r="E280" i="26"/>
  <c r="D280" i="26"/>
  <c r="C280" i="26"/>
  <c r="F279" i="26"/>
  <c r="E279" i="26"/>
  <c r="D279" i="26"/>
  <c r="C279" i="26"/>
  <c r="F278" i="26"/>
  <c r="E278" i="26"/>
  <c r="D278" i="26"/>
  <c r="C278" i="26"/>
  <c r="F277" i="26"/>
  <c r="E277" i="26"/>
  <c r="D277" i="26"/>
  <c r="C277" i="26"/>
  <c r="F276" i="26"/>
  <c r="E276" i="26"/>
  <c r="D276" i="26"/>
  <c r="C276" i="26"/>
  <c r="F275" i="26"/>
  <c r="E275" i="26"/>
  <c r="D275" i="26"/>
  <c r="C275" i="26"/>
  <c r="F274" i="26"/>
  <c r="E274" i="26"/>
  <c r="D274" i="26"/>
  <c r="C274" i="26"/>
  <c r="F273" i="26"/>
  <c r="E273" i="26"/>
  <c r="D273" i="26"/>
  <c r="C273" i="26"/>
  <c r="F272" i="26"/>
  <c r="E272" i="26"/>
  <c r="D272" i="26"/>
  <c r="C272" i="26"/>
  <c r="F271" i="26"/>
  <c r="E271" i="26"/>
  <c r="D271" i="26"/>
  <c r="C271" i="26"/>
  <c r="F270" i="26"/>
  <c r="E270" i="26"/>
  <c r="D270" i="26"/>
  <c r="C270" i="26"/>
  <c r="F269" i="26"/>
  <c r="E269" i="26"/>
  <c r="D269" i="26"/>
  <c r="C269" i="26"/>
  <c r="F268" i="26"/>
  <c r="E268" i="26"/>
  <c r="D268" i="26"/>
  <c r="C268" i="26"/>
  <c r="F267" i="26"/>
  <c r="E267" i="26"/>
  <c r="D267" i="26"/>
  <c r="C267" i="26"/>
  <c r="F266" i="26"/>
  <c r="E266" i="26"/>
  <c r="D266" i="26"/>
  <c r="C266" i="26"/>
  <c r="F265" i="26"/>
  <c r="E265" i="26"/>
  <c r="D265" i="26"/>
  <c r="C265" i="26"/>
  <c r="F264" i="26"/>
  <c r="E264" i="26"/>
  <c r="D264" i="26"/>
  <c r="C264" i="26"/>
  <c r="F263" i="26"/>
  <c r="E263" i="26"/>
  <c r="D263" i="26"/>
  <c r="C263" i="26"/>
  <c r="F262" i="26"/>
  <c r="E262" i="26"/>
  <c r="D262" i="26"/>
  <c r="C262" i="26"/>
  <c r="F261" i="26"/>
  <c r="E261" i="26"/>
  <c r="D261" i="26"/>
  <c r="C261" i="26"/>
  <c r="F260" i="26"/>
  <c r="E260" i="26"/>
  <c r="D260" i="26"/>
  <c r="C260" i="26"/>
  <c r="F259" i="26"/>
  <c r="E259" i="26"/>
  <c r="D259" i="26"/>
  <c r="C259" i="26"/>
  <c r="F258" i="26"/>
  <c r="E258" i="26"/>
  <c r="D258" i="26"/>
  <c r="C258" i="26"/>
  <c r="F257" i="26"/>
  <c r="E257" i="26"/>
  <c r="D257" i="26"/>
  <c r="C257" i="26"/>
  <c r="F256" i="26"/>
  <c r="E256" i="26"/>
  <c r="D256" i="26"/>
  <c r="C256" i="26"/>
  <c r="F255" i="26"/>
  <c r="E255" i="26"/>
  <c r="D255" i="26"/>
  <c r="C255" i="26"/>
  <c r="F254" i="26"/>
  <c r="E254" i="26"/>
  <c r="D254" i="26"/>
  <c r="C254" i="26"/>
  <c r="F253" i="26"/>
  <c r="E253" i="26"/>
  <c r="D253" i="26"/>
  <c r="C253" i="26"/>
  <c r="F252" i="26"/>
  <c r="E252" i="26"/>
  <c r="D252" i="26"/>
  <c r="C252" i="26"/>
  <c r="F251" i="26"/>
  <c r="E251" i="26"/>
  <c r="D251" i="26"/>
  <c r="C251" i="26"/>
  <c r="F250" i="26"/>
  <c r="E250" i="26"/>
  <c r="D250" i="26"/>
  <c r="C250" i="26"/>
  <c r="F249" i="26"/>
  <c r="E249" i="26"/>
  <c r="D249" i="26"/>
  <c r="C249" i="26"/>
  <c r="F248" i="26"/>
  <c r="E248" i="26"/>
  <c r="D248" i="26"/>
  <c r="C248" i="26"/>
  <c r="F247" i="26"/>
  <c r="E247" i="26"/>
  <c r="D247" i="26"/>
  <c r="C247" i="26"/>
  <c r="F246" i="26"/>
  <c r="E246" i="26"/>
  <c r="D246" i="26"/>
  <c r="C246" i="26"/>
  <c r="F245" i="26"/>
  <c r="E245" i="26"/>
  <c r="D245" i="26"/>
  <c r="C245" i="26"/>
  <c r="F244" i="26"/>
  <c r="E244" i="26"/>
  <c r="D244" i="26"/>
  <c r="C244" i="26"/>
  <c r="F243" i="26"/>
  <c r="E243" i="26"/>
  <c r="D243" i="26"/>
  <c r="C243" i="26"/>
  <c r="F242" i="26"/>
  <c r="E242" i="26"/>
  <c r="D242" i="26"/>
  <c r="C242" i="26"/>
  <c r="F241" i="26"/>
  <c r="E241" i="26"/>
  <c r="D241" i="26"/>
  <c r="C241" i="26"/>
  <c r="F240" i="26"/>
  <c r="E240" i="26"/>
  <c r="D240" i="26"/>
  <c r="C240" i="26"/>
  <c r="F239" i="26"/>
  <c r="E239" i="26"/>
  <c r="D239" i="26"/>
  <c r="C239" i="26"/>
  <c r="F238" i="26"/>
  <c r="E238" i="26"/>
  <c r="D238" i="26"/>
  <c r="C238" i="26"/>
  <c r="F237" i="26"/>
  <c r="E237" i="26"/>
  <c r="D237" i="26"/>
  <c r="C237" i="26"/>
  <c r="F236" i="26"/>
  <c r="E236" i="26"/>
  <c r="D236" i="26"/>
  <c r="C236" i="26"/>
  <c r="F235" i="26"/>
  <c r="E235" i="26"/>
  <c r="D235" i="26"/>
  <c r="C235" i="26"/>
  <c r="F234" i="26"/>
  <c r="E234" i="26"/>
  <c r="D234" i="26"/>
  <c r="C234" i="26"/>
  <c r="F233" i="26"/>
  <c r="E233" i="26"/>
  <c r="D233" i="26"/>
  <c r="C233" i="26"/>
  <c r="F232" i="26"/>
  <c r="E232" i="26"/>
  <c r="D232" i="26"/>
  <c r="C232" i="26"/>
  <c r="F231" i="26"/>
  <c r="E231" i="26"/>
  <c r="D231" i="26"/>
  <c r="C231" i="26"/>
  <c r="F230" i="26"/>
  <c r="E230" i="26"/>
  <c r="D230" i="26"/>
  <c r="C230" i="26"/>
  <c r="F229" i="26"/>
  <c r="E229" i="26"/>
  <c r="D229" i="26"/>
  <c r="C229" i="26"/>
  <c r="F228" i="26"/>
  <c r="E228" i="26"/>
  <c r="D228" i="26"/>
  <c r="C228" i="26"/>
  <c r="F227" i="26"/>
  <c r="E227" i="26"/>
  <c r="D227" i="26"/>
  <c r="C227" i="26"/>
  <c r="F226" i="26"/>
  <c r="E226" i="26"/>
  <c r="D226" i="26"/>
  <c r="C226" i="26"/>
  <c r="F225" i="26"/>
  <c r="E225" i="26"/>
  <c r="D225" i="26"/>
  <c r="C225" i="26"/>
  <c r="F224" i="26"/>
  <c r="E224" i="26"/>
  <c r="D224" i="26"/>
  <c r="C224" i="26"/>
  <c r="F223" i="26"/>
  <c r="E223" i="26"/>
  <c r="D223" i="26"/>
  <c r="C223" i="26"/>
  <c r="F222" i="26"/>
  <c r="E222" i="26"/>
  <c r="D222" i="26"/>
  <c r="C222" i="26"/>
  <c r="F221" i="26"/>
  <c r="E221" i="26"/>
  <c r="D221" i="26"/>
  <c r="C221" i="26"/>
  <c r="F220" i="26"/>
  <c r="E220" i="26"/>
  <c r="D220" i="26"/>
  <c r="C220" i="26"/>
  <c r="F219" i="26"/>
  <c r="E219" i="26"/>
  <c r="D219" i="26"/>
  <c r="C219" i="26"/>
  <c r="F218" i="26"/>
  <c r="E218" i="26"/>
  <c r="D218" i="26"/>
  <c r="C218" i="26"/>
  <c r="F217" i="26"/>
  <c r="E217" i="26"/>
  <c r="D217" i="26"/>
  <c r="C217" i="26"/>
  <c r="F216" i="26"/>
  <c r="E216" i="26"/>
  <c r="D216" i="26"/>
  <c r="C216" i="26"/>
  <c r="F215" i="26"/>
  <c r="E215" i="26"/>
  <c r="D215" i="26"/>
  <c r="C215" i="26"/>
  <c r="F214" i="26"/>
  <c r="E214" i="26"/>
  <c r="D214" i="26"/>
  <c r="C214" i="26"/>
  <c r="F213" i="26"/>
  <c r="E213" i="26"/>
  <c r="D213" i="26"/>
  <c r="C213" i="26"/>
  <c r="F212" i="26"/>
  <c r="E212" i="26"/>
  <c r="D212" i="26"/>
  <c r="C212" i="26"/>
  <c r="F211" i="26"/>
  <c r="E211" i="26"/>
  <c r="D211" i="26"/>
  <c r="C211" i="26"/>
  <c r="F210" i="26"/>
  <c r="E210" i="26"/>
  <c r="D210" i="26"/>
  <c r="C210" i="26"/>
  <c r="F209" i="26"/>
  <c r="E209" i="26"/>
  <c r="D209" i="26"/>
  <c r="C209" i="26"/>
  <c r="F208" i="26"/>
  <c r="E208" i="26"/>
  <c r="D208" i="26"/>
  <c r="C208" i="26"/>
  <c r="F207" i="26"/>
  <c r="E207" i="26"/>
  <c r="D207" i="26"/>
  <c r="C207" i="26"/>
  <c r="F206" i="26"/>
  <c r="E206" i="26"/>
  <c r="D206" i="26"/>
  <c r="C206" i="26"/>
  <c r="F205" i="26"/>
  <c r="E205" i="26"/>
  <c r="D205" i="26"/>
  <c r="C205" i="26"/>
  <c r="F204" i="26"/>
  <c r="E204" i="26"/>
  <c r="D204" i="26"/>
  <c r="C204" i="26"/>
  <c r="F203" i="26"/>
  <c r="E203" i="26"/>
  <c r="D203" i="26"/>
  <c r="C203" i="26"/>
  <c r="F202" i="26"/>
  <c r="E202" i="26"/>
  <c r="D202" i="26"/>
  <c r="C202" i="26"/>
  <c r="F201" i="26"/>
  <c r="E201" i="26"/>
  <c r="D201" i="26"/>
  <c r="C201" i="26"/>
  <c r="F200" i="26"/>
  <c r="E200" i="26"/>
  <c r="D200" i="26"/>
  <c r="C200" i="26"/>
  <c r="F199" i="26"/>
  <c r="E199" i="26"/>
  <c r="D199" i="26"/>
  <c r="C199" i="26"/>
  <c r="F198" i="26"/>
  <c r="E198" i="26"/>
  <c r="D198" i="26"/>
  <c r="C198" i="26"/>
  <c r="F197" i="26"/>
  <c r="E197" i="26"/>
  <c r="D197" i="26"/>
  <c r="C197" i="26"/>
  <c r="F196" i="26"/>
  <c r="E196" i="26"/>
  <c r="D196" i="26"/>
  <c r="C196" i="26"/>
  <c r="F195" i="26"/>
  <c r="E195" i="26"/>
  <c r="D195" i="26"/>
  <c r="C195" i="26"/>
  <c r="F194" i="26"/>
  <c r="E194" i="26"/>
  <c r="D194" i="26"/>
  <c r="C194" i="26"/>
  <c r="F193" i="26"/>
  <c r="E193" i="26"/>
  <c r="D193" i="26"/>
  <c r="C193" i="26"/>
  <c r="F192" i="26"/>
  <c r="E192" i="26"/>
  <c r="D192" i="26"/>
  <c r="C192" i="26"/>
  <c r="F191" i="26"/>
  <c r="E191" i="26"/>
  <c r="D191" i="26"/>
  <c r="C191" i="26"/>
  <c r="F190" i="26"/>
  <c r="E190" i="26"/>
  <c r="D190" i="26"/>
  <c r="C190" i="26"/>
  <c r="F189" i="26"/>
  <c r="E189" i="26"/>
  <c r="D189" i="26"/>
  <c r="C189" i="26"/>
  <c r="F188" i="26"/>
  <c r="E188" i="26"/>
  <c r="D188" i="26"/>
  <c r="C188" i="26"/>
  <c r="F187" i="26"/>
  <c r="E187" i="26"/>
  <c r="D187" i="26"/>
  <c r="C187" i="26"/>
  <c r="F186" i="26"/>
  <c r="E186" i="26"/>
  <c r="D186" i="26"/>
  <c r="C186" i="26"/>
  <c r="F185" i="26"/>
  <c r="E185" i="26"/>
  <c r="D185" i="26"/>
  <c r="C185" i="26"/>
  <c r="F184" i="26"/>
  <c r="E184" i="26"/>
  <c r="D184" i="26"/>
  <c r="C184" i="26"/>
  <c r="F183" i="26"/>
  <c r="E183" i="26"/>
  <c r="D183" i="26"/>
  <c r="C183" i="26"/>
  <c r="F182" i="26"/>
  <c r="E182" i="26"/>
  <c r="D182" i="26"/>
  <c r="C182" i="26"/>
  <c r="F181" i="26"/>
  <c r="E181" i="26"/>
  <c r="D181" i="26"/>
  <c r="C181" i="26"/>
  <c r="F180" i="26"/>
  <c r="E180" i="26"/>
  <c r="D180" i="26"/>
  <c r="C180" i="26"/>
  <c r="F179" i="26"/>
  <c r="E179" i="26"/>
  <c r="D179" i="26"/>
  <c r="C179" i="26"/>
  <c r="F178" i="26"/>
  <c r="E178" i="26"/>
  <c r="D178" i="26"/>
  <c r="C178" i="26"/>
  <c r="F177" i="26"/>
  <c r="E177" i="26"/>
  <c r="D177" i="26"/>
  <c r="C177" i="26"/>
  <c r="F176" i="26"/>
  <c r="E176" i="26"/>
  <c r="D176" i="26"/>
  <c r="C176" i="26"/>
  <c r="F175" i="26"/>
  <c r="E175" i="26"/>
  <c r="D175" i="26"/>
  <c r="C175" i="26"/>
  <c r="F174" i="26"/>
  <c r="E174" i="26"/>
  <c r="D174" i="26"/>
  <c r="C174" i="26"/>
  <c r="F173" i="26"/>
  <c r="E173" i="26"/>
  <c r="D173" i="26"/>
  <c r="C173" i="26"/>
  <c r="F172" i="26"/>
  <c r="E172" i="26"/>
  <c r="D172" i="26"/>
  <c r="C172" i="26"/>
  <c r="F171" i="26"/>
  <c r="E171" i="26"/>
  <c r="D171" i="26"/>
  <c r="C171" i="26"/>
  <c r="F170" i="26"/>
  <c r="E170" i="26"/>
  <c r="D170" i="26"/>
  <c r="C170" i="26"/>
  <c r="F169" i="26"/>
  <c r="E169" i="26"/>
  <c r="D169" i="26"/>
  <c r="C169" i="26"/>
  <c r="F168" i="26"/>
  <c r="E168" i="26"/>
  <c r="D168" i="26"/>
  <c r="C168" i="26"/>
  <c r="F167" i="26"/>
  <c r="E167" i="26"/>
  <c r="D167" i="26"/>
  <c r="C167" i="26"/>
  <c r="F166" i="26"/>
  <c r="E166" i="26"/>
  <c r="D166" i="26"/>
  <c r="C166" i="26"/>
  <c r="F165" i="26"/>
  <c r="E165" i="26"/>
  <c r="D165" i="26"/>
  <c r="C165" i="26"/>
  <c r="F164" i="26"/>
  <c r="E164" i="26"/>
  <c r="D164" i="26"/>
  <c r="C164" i="26"/>
  <c r="F163" i="26"/>
  <c r="E163" i="26"/>
  <c r="D163" i="26"/>
  <c r="C163" i="26"/>
  <c r="F162" i="26"/>
  <c r="E162" i="26"/>
  <c r="D162" i="26"/>
  <c r="C162" i="26"/>
  <c r="F161" i="26"/>
  <c r="E161" i="26"/>
  <c r="D161" i="26"/>
  <c r="C161" i="26"/>
  <c r="F160" i="26"/>
  <c r="E160" i="26"/>
  <c r="D160" i="26"/>
  <c r="C160" i="26"/>
  <c r="F159" i="26"/>
  <c r="E159" i="26"/>
  <c r="D159" i="26"/>
  <c r="C159" i="26"/>
  <c r="F158" i="26"/>
  <c r="E158" i="26"/>
  <c r="D158" i="26"/>
  <c r="C158" i="26"/>
  <c r="F157" i="26"/>
  <c r="E157" i="26"/>
  <c r="D157" i="26"/>
  <c r="C157" i="26"/>
  <c r="F156" i="26"/>
  <c r="E156" i="26"/>
  <c r="D156" i="26"/>
  <c r="C156" i="26"/>
  <c r="F155" i="26"/>
  <c r="E155" i="26"/>
  <c r="D155" i="26"/>
  <c r="C155" i="26"/>
  <c r="F154" i="26"/>
  <c r="E154" i="26"/>
  <c r="D154" i="26"/>
  <c r="C154" i="26"/>
  <c r="F153" i="26"/>
  <c r="E153" i="26"/>
  <c r="D153" i="26"/>
  <c r="C153" i="26"/>
  <c r="F152" i="26"/>
  <c r="E152" i="26"/>
  <c r="D152" i="26"/>
  <c r="C152" i="26"/>
  <c r="F151" i="26"/>
  <c r="E151" i="26"/>
  <c r="D151" i="26"/>
  <c r="C151" i="26"/>
  <c r="F150" i="26"/>
  <c r="E150" i="26"/>
  <c r="D150" i="26"/>
  <c r="C150" i="26"/>
  <c r="F149" i="26"/>
  <c r="E149" i="26"/>
  <c r="D149" i="26"/>
  <c r="C149" i="26"/>
  <c r="F148" i="26"/>
  <c r="E148" i="26"/>
  <c r="D148" i="26"/>
  <c r="C148" i="26"/>
  <c r="F147" i="26"/>
  <c r="E147" i="26"/>
  <c r="D147" i="26"/>
  <c r="C147" i="26"/>
  <c r="F146" i="26"/>
  <c r="E146" i="26"/>
  <c r="D146" i="26"/>
  <c r="C146" i="26"/>
  <c r="F145" i="26"/>
  <c r="E145" i="26"/>
  <c r="D145" i="26"/>
  <c r="C145" i="26"/>
  <c r="F144" i="26"/>
  <c r="E144" i="26"/>
  <c r="D144" i="26"/>
  <c r="C144" i="26"/>
  <c r="F143" i="26"/>
  <c r="E143" i="26"/>
  <c r="D143" i="26"/>
  <c r="C143" i="26"/>
  <c r="F142" i="26"/>
  <c r="E142" i="26"/>
  <c r="D142" i="26"/>
  <c r="C142" i="26"/>
  <c r="F141" i="26"/>
  <c r="E141" i="26"/>
  <c r="D141" i="26"/>
  <c r="C141" i="26"/>
  <c r="F140" i="26"/>
  <c r="E140" i="26"/>
  <c r="D140" i="26"/>
  <c r="C140" i="26"/>
  <c r="F139" i="26"/>
  <c r="E139" i="26"/>
  <c r="D139" i="26"/>
  <c r="C139" i="26"/>
  <c r="F138" i="26"/>
  <c r="E138" i="26"/>
  <c r="D138" i="26"/>
  <c r="C138" i="26"/>
  <c r="F137" i="26"/>
  <c r="E137" i="26"/>
  <c r="D137" i="26"/>
  <c r="C137" i="26"/>
  <c r="F136" i="26"/>
  <c r="E136" i="26"/>
  <c r="D136" i="26"/>
  <c r="C136" i="26"/>
  <c r="F135" i="26"/>
  <c r="E135" i="26"/>
  <c r="D135" i="26"/>
  <c r="C135" i="26"/>
  <c r="F134" i="26"/>
  <c r="E134" i="26"/>
  <c r="D134" i="26"/>
  <c r="C134" i="26"/>
  <c r="F133" i="26"/>
  <c r="E133" i="26"/>
  <c r="D133" i="26"/>
  <c r="C133" i="26"/>
  <c r="F132" i="26"/>
  <c r="E132" i="26"/>
  <c r="D132" i="26"/>
  <c r="C132" i="26"/>
  <c r="F131" i="26"/>
  <c r="E131" i="26"/>
  <c r="D131" i="26"/>
  <c r="C131" i="26"/>
  <c r="F130" i="26"/>
  <c r="E130" i="26"/>
  <c r="D130" i="26"/>
  <c r="C130" i="26"/>
  <c r="F129" i="26"/>
  <c r="E129" i="26"/>
  <c r="D129" i="26"/>
  <c r="C129" i="26"/>
  <c r="F128" i="26"/>
  <c r="E128" i="26"/>
  <c r="D128" i="26"/>
  <c r="C128" i="26"/>
  <c r="F127" i="26"/>
  <c r="E127" i="26"/>
  <c r="D127" i="26"/>
  <c r="C127" i="26"/>
  <c r="F126" i="26"/>
  <c r="E126" i="26"/>
  <c r="D126" i="26"/>
  <c r="C126" i="26"/>
  <c r="F125" i="26"/>
  <c r="E125" i="26"/>
  <c r="D125" i="26"/>
  <c r="C125" i="26"/>
  <c r="F124" i="26"/>
  <c r="E124" i="26"/>
  <c r="D124" i="26"/>
  <c r="C124" i="26"/>
  <c r="F123" i="26"/>
  <c r="E123" i="26"/>
  <c r="D123" i="26"/>
  <c r="C123" i="26"/>
  <c r="F122" i="26"/>
  <c r="E122" i="26"/>
  <c r="D122" i="26"/>
  <c r="C122" i="26"/>
  <c r="F121" i="26"/>
  <c r="E121" i="26"/>
  <c r="D121" i="26"/>
  <c r="C121" i="26"/>
  <c r="F120" i="26"/>
  <c r="E120" i="26"/>
  <c r="D120" i="26"/>
  <c r="C120" i="26"/>
  <c r="F119" i="26"/>
  <c r="E119" i="26"/>
  <c r="D119" i="26"/>
  <c r="C119" i="26"/>
  <c r="F118" i="26"/>
  <c r="E118" i="26"/>
  <c r="D118" i="26"/>
  <c r="C118" i="26"/>
  <c r="F117" i="26"/>
  <c r="E117" i="26"/>
  <c r="D117" i="26"/>
  <c r="C117" i="26"/>
  <c r="F116" i="26"/>
  <c r="E116" i="26"/>
  <c r="D116" i="26"/>
  <c r="C116" i="26"/>
  <c r="F115" i="26"/>
  <c r="E115" i="26"/>
  <c r="D115" i="26"/>
  <c r="C115" i="26"/>
  <c r="F114" i="26"/>
  <c r="E114" i="26"/>
  <c r="D114" i="26"/>
  <c r="C114" i="26"/>
  <c r="F113" i="26"/>
  <c r="E113" i="26"/>
  <c r="D113" i="26"/>
  <c r="C113" i="26"/>
  <c r="F112" i="26"/>
  <c r="E112" i="26"/>
  <c r="D112" i="26"/>
  <c r="C112" i="26"/>
  <c r="F111" i="26"/>
  <c r="E111" i="26"/>
  <c r="D111" i="26"/>
  <c r="C111" i="26"/>
  <c r="F110" i="26"/>
  <c r="E110" i="26"/>
  <c r="D110" i="26"/>
  <c r="C110" i="26"/>
  <c r="F109" i="26"/>
  <c r="E109" i="26"/>
  <c r="D109" i="26"/>
  <c r="C109" i="26"/>
  <c r="F108" i="26"/>
  <c r="E108" i="26"/>
  <c r="D108" i="26"/>
  <c r="C108" i="26"/>
  <c r="F107" i="26"/>
  <c r="E107" i="26"/>
  <c r="D107" i="26"/>
  <c r="C107" i="26"/>
  <c r="F106" i="26"/>
  <c r="E106" i="26"/>
  <c r="D106" i="26"/>
  <c r="C106" i="26"/>
  <c r="F105" i="26"/>
  <c r="E105" i="26"/>
  <c r="D105" i="26"/>
  <c r="C105" i="26"/>
  <c r="F104" i="26"/>
  <c r="E104" i="26"/>
  <c r="D104" i="26"/>
  <c r="C104" i="26"/>
  <c r="F103" i="26"/>
  <c r="E103" i="26"/>
  <c r="D103" i="26"/>
  <c r="C103" i="26"/>
  <c r="F102" i="26"/>
  <c r="E102" i="26"/>
  <c r="D102" i="26"/>
  <c r="C102" i="26"/>
  <c r="F101" i="26"/>
  <c r="E101" i="26"/>
  <c r="D101" i="26"/>
  <c r="C101" i="26"/>
  <c r="F100" i="26"/>
  <c r="E100" i="26"/>
  <c r="D100" i="26"/>
  <c r="C100" i="26"/>
  <c r="F99" i="26"/>
  <c r="E99" i="26"/>
  <c r="D99" i="26"/>
  <c r="C99" i="26"/>
  <c r="F98" i="26"/>
  <c r="E98" i="26"/>
  <c r="D98" i="26"/>
  <c r="C98" i="26"/>
  <c r="F97" i="26"/>
  <c r="E97" i="26"/>
  <c r="D97" i="26"/>
  <c r="C97" i="26"/>
  <c r="F96" i="26"/>
  <c r="E96" i="26"/>
  <c r="D96" i="26"/>
  <c r="C96" i="26"/>
  <c r="F95" i="26"/>
  <c r="E95" i="26"/>
  <c r="D95" i="26"/>
  <c r="C95" i="26"/>
  <c r="F94" i="26"/>
  <c r="E94" i="26"/>
  <c r="D94" i="26"/>
  <c r="C94" i="26"/>
  <c r="F93" i="26"/>
  <c r="E93" i="26"/>
  <c r="D93" i="26"/>
  <c r="C93" i="26"/>
  <c r="F92" i="26"/>
  <c r="E92" i="26"/>
  <c r="D92" i="26"/>
  <c r="C92" i="26"/>
  <c r="F91" i="26"/>
  <c r="E91" i="26"/>
  <c r="D91" i="26"/>
  <c r="C91" i="26"/>
  <c r="F90" i="26"/>
  <c r="E90" i="26"/>
  <c r="D90" i="26"/>
  <c r="C90" i="26"/>
  <c r="F89" i="26"/>
  <c r="E89" i="26"/>
  <c r="D89" i="26"/>
  <c r="C89" i="26"/>
  <c r="F88" i="26"/>
  <c r="E88" i="26"/>
  <c r="D88" i="26"/>
  <c r="C88" i="26"/>
  <c r="F87" i="26"/>
  <c r="E87" i="26"/>
  <c r="D87" i="26"/>
  <c r="C87" i="26"/>
  <c r="F86" i="26"/>
  <c r="E86" i="26"/>
  <c r="D86" i="26"/>
  <c r="C86" i="26"/>
  <c r="F85" i="26"/>
  <c r="E85" i="26"/>
  <c r="D85" i="26"/>
  <c r="C85" i="26"/>
  <c r="F84" i="26"/>
  <c r="E84" i="26"/>
  <c r="D84" i="26"/>
  <c r="C84" i="26"/>
  <c r="F83" i="26"/>
  <c r="E83" i="26"/>
  <c r="D83" i="26"/>
  <c r="C83" i="26"/>
  <c r="F82" i="26"/>
  <c r="E82" i="26"/>
  <c r="D82" i="26"/>
  <c r="C82" i="26"/>
  <c r="F81" i="26"/>
  <c r="E81" i="26"/>
  <c r="D81" i="26"/>
  <c r="C81" i="26"/>
  <c r="F80" i="26"/>
  <c r="E80" i="26"/>
  <c r="D80" i="26"/>
  <c r="C80" i="26"/>
  <c r="F79" i="26"/>
  <c r="E79" i="26"/>
  <c r="D79" i="26"/>
  <c r="C79" i="26"/>
  <c r="F78" i="26"/>
  <c r="E78" i="26"/>
  <c r="D78" i="26"/>
  <c r="C78" i="26"/>
  <c r="F77" i="26"/>
  <c r="E77" i="26"/>
  <c r="D77" i="26"/>
  <c r="C77" i="26"/>
  <c r="F76" i="26"/>
  <c r="E76" i="26"/>
  <c r="D76" i="26"/>
  <c r="C76" i="26"/>
  <c r="F75" i="26"/>
  <c r="E75" i="26"/>
  <c r="D75" i="26"/>
  <c r="C75" i="26"/>
  <c r="F74" i="26"/>
  <c r="E74" i="26"/>
  <c r="D74" i="26"/>
  <c r="C74" i="26"/>
  <c r="F73" i="26"/>
  <c r="E73" i="26"/>
  <c r="D73" i="26"/>
  <c r="C73" i="26"/>
  <c r="F72" i="26"/>
  <c r="E72" i="26"/>
  <c r="D72" i="26"/>
  <c r="C72" i="26"/>
  <c r="F71" i="26"/>
  <c r="E71" i="26"/>
  <c r="D71" i="26"/>
  <c r="C71" i="26"/>
  <c r="F70" i="26"/>
  <c r="E70" i="26"/>
  <c r="D70" i="26"/>
  <c r="C70" i="26"/>
  <c r="F69" i="26"/>
  <c r="E69" i="26"/>
  <c r="D69" i="26"/>
  <c r="C69" i="26"/>
  <c r="F68" i="26"/>
  <c r="E68" i="26"/>
  <c r="D68" i="26"/>
  <c r="C68" i="26"/>
  <c r="F67" i="26"/>
  <c r="E67" i="26"/>
  <c r="D67" i="26"/>
  <c r="C67" i="26"/>
  <c r="F66" i="26"/>
  <c r="E66" i="26"/>
  <c r="D66" i="26"/>
  <c r="C66" i="26"/>
  <c r="F65" i="26"/>
  <c r="E65" i="26"/>
  <c r="D65" i="26"/>
  <c r="C65" i="26"/>
  <c r="F64" i="26"/>
  <c r="E64" i="26"/>
  <c r="D64" i="26"/>
  <c r="C64" i="26"/>
  <c r="F63" i="26"/>
  <c r="E63" i="26"/>
  <c r="D63" i="26"/>
  <c r="C63" i="26"/>
  <c r="F62" i="26"/>
  <c r="E62" i="26"/>
  <c r="D62" i="26"/>
  <c r="C62" i="26"/>
  <c r="F61" i="26"/>
  <c r="E61" i="26"/>
  <c r="D61" i="26"/>
  <c r="C61" i="26"/>
  <c r="F60" i="26"/>
  <c r="E60" i="26"/>
  <c r="D60" i="26"/>
  <c r="C60" i="26"/>
  <c r="F59" i="26"/>
  <c r="E59" i="26"/>
  <c r="D59" i="26"/>
  <c r="C59" i="26"/>
  <c r="F58" i="26"/>
  <c r="E58" i="26"/>
  <c r="D58" i="26"/>
  <c r="C58" i="26"/>
  <c r="F57" i="26"/>
  <c r="E57" i="26"/>
  <c r="D57" i="26"/>
  <c r="C57" i="26"/>
  <c r="F56" i="26"/>
  <c r="E56" i="26"/>
  <c r="D56" i="26"/>
  <c r="C56" i="26"/>
  <c r="F55" i="26"/>
  <c r="E55" i="26"/>
  <c r="D55" i="26"/>
  <c r="C55" i="26"/>
  <c r="F54" i="26"/>
  <c r="E54" i="26"/>
  <c r="D54" i="26"/>
  <c r="C54" i="26"/>
  <c r="F53" i="26"/>
  <c r="E53" i="26"/>
  <c r="D53" i="26"/>
  <c r="C53" i="26"/>
  <c r="F52" i="26"/>
  <c r="E52" i="26"/>
  <c r="D52" i="26"/>
  <c r="C52" i="26"/>
  <c r="F51" i="26"/>
  <c r="E51" i="26"/>
  <c r="D51" i="26"/>
  <c r="C51" i="26"/>
  <c r="F50" i="26"/>
  <c r="E50" i="26"/>
  <c r="D50" i="26"/>
  <c r="C50" i="26"/>
  <c r="F49" i="26"/>
  <c r="E49" i="26"/>
  <c r="D49" i="26"/>
  <c r="C49" i="26"/>
  <c r="F48" i="26"/>
  <c r="E48" i="26"/>
  <c r="D48" i="26"/>
  <c r="C48" i="26"/>
  <c r="F47" i="26"/>
  <c r="E47" i="26"/>
  <c r="D47" i="26"/>
  <c r="C47" i="26"/>
  <c r="F46" i="26"/>
  <c r="E46" i="26"/>
  <c r="D46" i="26"/>
  <c r="C46" i="26"/>
  <c r="F45" i="26"/>
  <c r="E45" i="26"/>
  <c r="D45" i="26"/>
  <c r="C45" i="26"/>
  <c r="F44" i="26"/>
  <c r="E44" i="26"/>
  <c r="D44" i="26"/>
  <c r="C44" i="26"/>
  <c r="F43" i="26"/>
  <c r="E43" i="26"/>
  <c r="D43" i="26"/>
  <c r="C43" i="26"/>
  <c r="F42" i="26"/>
  <c r="E42" i="26"/>
  <c r="D42" i="26"/>
  <c r="C42" i="26"/>
  <c r="F41" i="26"/>
  <c r="E41" i="26"/>
  <c r="D41" i="26"/>
  <c r="C41" i="26"/>
  <c r="F40" i="26"/>
  <c r="E40" i="26"/>
  <c r="D40" i="26"/>
  <c r="C40" i="26"/>
  <c r="F39" i="26"/>
  <c r="E39" i="26"/>
  <c r="D39" i="26"/>
  <c r="C39" i="26"/>
  <c r="F38" i="26"/>
  <c r="E38" i="26"/>
  <c r="D38" i="26"/>
  <c r="C38" i="26"/>
  <c r="F37" i="26"/>
  <c r="E37" i="26"/>
  <c r="D37" i="26"/>
  <c r="C37" i="26"/>
  <c r="F36" i="26"/>
  <c r="E36" i="26"/>
  <c r="D36" i="26"/>
  <c r="C36" i="26"/>
  <c r="F35" i="26"/>
  <c r="E35" i="26"/>
  <c r="D35" i="26"/>
  <c r="C35" i="26"/>
  <c r="F34" i="26"/>
  <c r="E34" i="26"/>
  <c r="D34" i="26"/>
  <c r="C34" i="26"/>
  <c r="F33" i="26"/>
  <c r="E33" i="26"/>
  <c r="D33" i="26"/>
  <c r="C33" i="26"/>
  <c r="F32" i="26"/>
  <c r="E32" i="26"/>
  <c r="D32" i="26"/>
  <c r="C32" i="26"/>
  <c r="F31" i="26"/>
  <c r="E31" i="26"/>
  <c r="D31" i="26"/>
  <c r="C31" i="26"/>
  <c r="F30" i="26"/>
  <c r="E30" i="26"/>
  <c r="D30" i="26"/>
  <c r="C30" i="26"/>
  <c r="F29" i="26"/>
  <c r="E29" i="26"/>
  <c r="D29" i="26"/>
  <c r="C29" i="26"/>
  <c r="F28" i="26"/>
  <c r="E28" i="26"/>
  <c r="D28" i="26"/>
  <c r="C28" i="26"/>
  <c r="F27" i="26"/>
  <c r="E27" i="26"/>
  <c r="D27" i="26"/>
  <c r="C27" i="26"/>
  <c r="F26" i="26"/>
  <c r="E26" i="26"/>
  <c r="D26" i="26"/>
  <c r="C26" i="26"/>
  <c r="F25" i="26"/>
  <c r="E25" i="26"/>
  <c r="D25" i="26"/>
  <c r="C25" i="26"/>
  <c r="F24" i="26"/>
  <c r="E24" i="26"/>
  <c r="D24" i="26"/>
  <c r="C24" i="26"/>
  <c r="F23" i="26"/>
  <c r="E23" i="26"/>
  <c r="D23" i="26"/>
  <c r="C23" i="26"/>
  <c r="F22" i="26"/>
  <c r="E22" i="26"/>
  <c r="D22" i="26"/>
  <c r="C22" i="26"/>
  <c r="F21" i="26"/>
  <c r="E21" i="26"/>
  <c r="D21" i="26"/>
  <c r="C21" i="26"/>
  <c r="F20" i="26"/>
  <c r="E20" i="26"/>
  <c r="D20" i="26"/>
  <c r="C20" i="26"/>
  <c r="F19" i="26"/>
  <c r="E19" i="26"/>
  <c r="D19" i="26"/>
  <c r="C19" i="26"/>
  <c r="F18" i="26"/>
  <c r="E18" i="26"/>
  <c r="D18" i="26"/>
  <c r="C18" i="26"/>
  <c r="F17" i="26"/>
  <c r="E17" i="26"/>
  <c r="D17" i="26"/>
  <c r="C17" i="26"/>
  <c r="F16" i="26"/>
  <c r="E16" i="26"/>
  <c r="D16" i="26"/>
  <c r="C16" i="26"/>
  <c r="L283" i="22" l="1"/>
  <c r="K283" i="22"/>
  <c r="J283" i="22"/>
  <c r="I283" i="22"/>
  <c r="H283" i="22"/>
  <c r="G283" i="22"/>
  <c r="F283" i="22"/>
  <c r="E283" i="22"/>
  <c r="D283" i="22"/>
  <c r="C283" i="22"/>
  <c r="L282" i="22"/>
  <c r="K282" i="22"/>
  <c r="J282" i="22"/>
  <c r="I282" i="22"/>
  <c r="H282" i="22"/>
  <c r="G282" i="22"/>
  <c r="F282" i="22"/>
  <c r="E282" i="22"/>
  <c r="D282" i="22"/>
  <c r="C282" i="22"/>
  <c r="L281" i="22"/>
  <c r="K281" i="22"/>
  <c r="J281" i="22"/>
  <c r="I281" i="22"/>
  <c r="H281" i="22"/>
  <c r="G281" i="22"/>
  <c r="F281" i="22"/>
  <c r="E281" i="22"/>
  <c r="D281" i="22"/>
  <c r="C281" i="22"/>
  <c r="L280" i="22"/>
  <c r="K280" i="22"/>
  <c r="J280" i="22"/>
  <c r="I280" i="22"/>
  <c r="H280" i="22"/>
  <c r="G280" i="22"/>
  <c r="F280" i="22"/>
  <c r="E280" i="22"/>
  <c r="D280" i="22"/>
  <c r="C280" i="22"/>
  <c r="L279" i="22"/>
  <c r="K279" i="22"/>
  <c r="J279" i="22"/>
  <c r="I279" i="22"/>
  <c r="H279" i="22"/>
  <c r="G279" i="22"/>
  <c r="F279" i="22"/>
  <c r="E279" i="22"/>
  <c r="D279" i="22"/>
  <c r="C279" i="22"/>
  <c r="L278" i="22"/>
  <c r="K278" i="22"/>
  <c r="J278" i="22"/>
  <c r="I278" i="22"/>
  <c r="H278" i="22"/>
  <c r="G278" i="22"/>
  <c r="F278" i="22"/>
  <c r="E278" i="22"/>
  <c r="D278" i="22"/>
  <c r="C278" i="22"/>
  <c r="L277" i="22"/>
  <c r="K277" i="22"/>
  <c r="J277" i="22"/>
  <c r="I277" i="22"/>
  <c r="H277" i="22"/>
  <c r="G277" i="22"/>
  <c r="F277" i="22"/>
  <c r="E277" i="22"/>
  <c r="D277" i="22"/>
  <c r="C277" i="22"/>
  <c r="L276" i="22"/>
  <c r="K276" i="22"/>
  <c r="J276" i="22"/>
  <c r="I276" i="22"/>
  <c r="H276" i="22"/>
  <c r="G276" i="22"/>
  <c r="F276" i="22"/>
  <c r="E276" i="22"/>
  <c r="D276" i="22"/>
  <c r="C276" i="22"/>
  <c r="L275" i="22"/>
  <c r="K275" i="22"/>
  <c r="J275" i="22"/>
  <c r="I275" i="22"/>
  <c r="H275" i="22"/>
  <c r="G275" i="22"/>
  <c r="F275" i="22"/>
  <c r="E275" i="22"/>
  <c r="D275" i="22"/>
  <c r="C275" i="22"/>
  <c r="L274" i="22"/>
  <c r="K274" i="22"/>
  <c r="J274" i="22"/>
  <c r="I274" i="22"/>
  <c r="H274" i="22"/>
  <c r="G274" i="22"/>
  <c r="F274" i="22"/>
  <c r="E274" i="22"/>
  <c r="D274" i="22"/>
  <c r="C274" i="22"/>
  <c r="L273" i="22"/>
  <c r="K273" i="22"/>
  <c r="J273" i="22"/>
  <c r="I273" i="22"/>
  <c r="H273" i="22"/>
  <c r="G273" i="22"/>
  <c r="F273" i="22"/>
  <c r="E273" i="22"/>
  <c r="D273" i="22"/>
  <c r="C273" i="22"/>
  <c r="L272" i="22"/>
  <c r="K272" i="22"/>
  <c r="J272" i="22"/>
  <c r="I272" i="22"/>
  <c r="H272" i="22"/>
  <c r="G272" i="22"/>
  <c r="F272" i="22"/>
  <c r="E272" i="22"/>
  <c r="D272" i="22"/>
  <c r="C272" i="22"/>
  <c r="L271" i="22"/>
  <c r="K271" i="22"/>
  <c r="J271" i="22"/>
  <c r="I271" i="22"/>
  <c r="H271" i="22"/>
  <c r="G271" i="22"/>
  <c r="F271" i="22"/>
  <c r="E271" i="22"/>
  <c r="D271" i="22"/>
  <c r="C271" i="22"/>
  <c r="L270" i="22"/>
  <c r="K270" i="22"/>
  <c r="J270" i="22"/>
  <c r="I270" i="22"/>
  <c r="H270" i="22"/>
  <c r="G270" i="22"/>
  <c r="F270" i="22"/>
  <c r="E270" i="22"/>
  <c r="D270" i="22"/>
  <c r="C270" i="22"/>
  <c r="L269" i="22"/>
  <c r="K269" i="22"/>
  <c r="J269" i="22"/>
  <c r="I269" i="22"/>
  <c r="H269" i="22"/>
  <c r="G269" i="22"/>
  <c r="F269" i="22"/>
  <c r="E269" i="22"/>
  <c r="D269" i="22"/>
  <c r="C269" i="22"/>
  <c r="L268" i="22"/>
  <c r="K268" i="22"/>
  <c r="J268" i="22"/>
  <c r="I268" i="22"/>
  <c r="H268" i="22"/>
  <c r="G268" i="22"/>
  <c r="F268" i="22"/>
  <c r="E268" i="22"/>
  <c r="D268" i="22"/>
  <c r="C268" i="22"/>
  <c r="L267" i="22"/>
  <c r="K267" i="22"/>
  <c r="J267" i="22"/>
  <c r="I267" i="22"/>
  <c r="H267" i="22"/>
  <c r="G267" i="22"/>
  <c r="F267" i="22"/>
  <c r="E267" i="22"/>
  <c r="D267" i="22"/>
  <c r="C267" i="22"/>
  <c r="L266" i="22"/>
  <c r="K266" i="22"/>
  <c r="J266" i="22"/>
  <c r="I266" i="22"/>
  <c r="H266" i="22"/>
  <c r="G266" i="22"/>
  <c r="F266" i="22"/>
  <c r="E266" i="22"/>
  <c r="D266" i="22"/>
  <c r="C266" i="22"/>
  <c r="L265" i="22"/>
  <c r="K265" i="22"/>
  <c r="J265" i="22"/>
  <c r="I265" i="22"/>
  <c r="H265" i="22"/>
  <c r="G265" i="22"/>
  <c r="F265" i="22"/>
  <c r="E265" i="22"/>
  <c r="D265" i="22"/>
  <c r="C265" i="22"/>
  <c r="L264" i="22"/>
  <c r="K264" i="22"/>
  <c r="J264" i="22"/>
  <c r="I264" i="22"/>
  <c r="H264" i="22"/>
  <c r="G264" i="22"/>
  <c r="F264" i="22"/>
  <c r="E264" i="22"/>
  <c r="D264" i="22"/>
  <c r="C264" i="22"/>
  <c r="L263" i="22"/>
  <c r="K263" i="22"/>
  <c r="J263" i="22"/>
  <c r="I263" i="22"/>
  <c r="H263" i="22"/>
  <c r="G263" i="22"/>
  <c r="F263" i="22"/>
  <c r="E263" i="22"/>
  <c r="D263" i="22"/>
  <c r="C263" i="22"/>
  <c r="L262" i="22"/>
  <c r="K262" i="22"/>
  <c r="J262" i="22"/>
  <c r="I262" i="22"/>
  <c r="H262" i="22"/>
  <c r="G262" i="22"/>
  <c r="F262" i="22"/>
  <c r="E262" i="22"/>
  <c r="D262" i="22"/>
  <c r="C262" i="22"/>
  <c r="L261" i="22"/>
  <c r="K261" i="22"/>
  <c r="J261" i="22"/>
  <c r="I261" i="22"/>
  <c r="H261" i="22"/>
  <c r="G261" i="22"/>
  <c r="F261" i="22"/>
  <c r="E261" i="22"/>
  <c r="D261" i="22"/>
  <c r="C261" i="22"/>
  <c r="L260" i="22"/>
  <c r="K260" i="22"/>
  <c r="J260" i="22"/>
  <c r="I260" i="22"/>
  <c r="H260" i="22"/>
  <c r="G260" i="22"/>
  <c r="F260" i="22"/>
  <c r="E260" i="22"/>
  <c r="D260" i="22"/>
  <c r="C260" i="22"/>
  <c r="L259" i="22"/>
  <c r="K259" i="22"/>
  <c r="J259" i="22"/>
  <c r="I259" i="22"/>
  <c r="H259" i="22"/>
  <c r="G259" i="22"/>
  <c r="F259" i="22"/>
  <c r="E259" i="22"/>
  <c r="D259" i="22"/>
  <c r="C259" i="22"/>
  <c r="L258" i="22"/>
  <c r="K258" i="22"/>
  <c r="J258" i="22"/>
  <c r="I258" i="22"/>
  <c r="H258" i="22"/>
  <c r="G258" i="22"/>
  <c r="F258" i="22"/>
  <c r="E258" i="22"/>
  <c r="D258" i="22"/>
  <c r="C258" i="22"/>
  <c r="L257" i="22"/>
  <c r="K257" i="22"/>
  <c r="J257" i="22"/>
  <c r="I257" i="22"/>
  <c r="H257" i="22"/>
  <c r="G257" i="22"/>
  <c r="F257" i="22"/>
  <c r="E257" i="22"/>
  <c r="D257" i="22"/>
  <c r="C257" i="22"/>
  <c r="L256" i="22"/>
  <c r="K256" i="22"/>
  <c r="J256" i="22"/>
  <c r="I256" i="22"/>
  <c r="H256" i="22"/>
  <c r="G256" i="22"/>
  <c r="F256" i="22"/>
  <c r="E256" i="22"/>
  <c r="D256" i="22"/>
  <c r="C256" i="22"/>
  <c r="L255" i="22"/>
  <c r="K255" i="22"/>
  <c r="J255" i="22"/>
  <c r="I255" i="22"/>
  <c r="H255" i="22"/>
  <c r="G255" i="22"/>
  <c r="F255" i="22"/>
  <c r="E255" i="22"/>
  <c r="D255" i="22"/>
  <c r="C255" i="22"/>
  <c r="L254" i="22"/>
  <c r="K254" i="22"/>
  <c r="J254" i="22"/>
  <c r="I254" i="22"/>
  <c r="H254" i="22"/>
  <c r="G254" i="22"/>
  <c r="F254" i="22"/>
  <c r="E254" i="22"/>
  <c r="D254" i="22"/>
  <c r="C254" i="22"/>
  <c r="L253" i="22"/>
  <c r="K253" i="22"/>
  <c r="J253" i="22"/>
  <c r="I253" i="22"/>
  <c r="H253" i="22"/>
  <c r="G253" i="22"/>
  <c r="F253" i="22"/>
  <c r="E253" i="22"/>
  <c r="D253" i="22"/>
  <c r="C253" i="22"/>
  <c r="L252" i="22"/>
  <c r="K252" i="22"/>
  <c r="J252" i="22"/>
  <c r="I252" i="22"/>
  <c r="H252" i="22"/>
  <c r="G252" i="22"/>
  <c r="F252" i="22"/>
  <c r="E252" i="22"/>
  <c r="D252" i="22"/>
  <c r="C252" i="22"/>
  <c r="L251" i="22"/>
  <c r="K251" i="22"/>
  <c r="J251" i="22"/>
  <c r="I251" i="22"/>
  <c r="H251" i="22"/>
  <c r="G251" i="22"/>
  <c r="F251" i="22"/>
  <c r="E251" i="22"/>
  <c r="D251" i="22"/>
  <c r="C251" i="22"/>
  <c r="L250" i="22"/>
  <c r="K250" i="22"/>
  <c r="J250" i="22"/>
  <c r="I250" i="22"/>
  <c r="H250" i="22"/>
  <c r="G250" i="22"/>
  <c r="F250" i="22"/>
  <c r="E250" i="22"/>
  <c r="D250" i="22"/>
  <c r="C250" i="22"/>
  <c r="L249" i="22"/>
  <c r="K249" i="22"/>
  <c r="J249" i="22"/>
  <c r="I249" i="22"/>
  <c r="H249" i="22"/>
  <c r="G249" i="22"/>
  <c r="F249" i="22"/>
  <c r="E249" i="22"/>
  <c r="D249" i="22"/>
  <c r="C249" i="22"/>
  <c r="L248" i="22"/>
  <c r="K248" i="22"/>
  <c r="J248" i="22"/>
  <c r="I248" i="22"/>
  <c r="H248" i="22"/>
  <c r="G248" i="22"/>
  <c r="F248" i="22"/>
  <c r="E248" i="22"/>
  <c r="D248" i="22"/>
  <c r="C248" i="22"/>
  <c r="L247" i="22"/>
  <c r="K247" i="22"/>
  <c r="J247" i="22"/>
  <c r="I247" i="22"/>
  <c r="H247" i="22"/>
  <c r="G247" i="22"/>
  <c r="F247" i="22"/>
  <c r="E247" i="22"/>
  <c r="D247" i="22"/>
  <c r="C247" i="22"/>
  <c r="L246" i="22"/>
  <c r="K246" i="22"/>
  <c r="J246" i="22"/>
  <c r="I246" i="22"/>
  <c r="H246" i="22"/>
  <c r="G246" i="22"/>
  <c r="F246" i="22"/>
  <c r="E246" i="22"/>
  <c r="D246" i="22"/>
  <c r="C246" i="22"/>
  <c r="L245" i="22"/>
  <c r="K245" i="22"/>
  <c r="J245" i="22"/>
  <c r="I245" i="22"/>
  <c r="H245" i="22"/>
  <c r="G245" i="22"/>
  <c r="F245" i="22"/>
  <c r="E245" i="22"/>
  <c r="D245" i="22"/>
  <c r="C245" i="22"/>
  <c r="L244" i="22"/>
  <c r="K244" i="22"/>
  <c r="J244" i="22"/>
  <c r="I244" i="22"/>
  <c r="H244" i="22"/>
  <c r="G244" i="22"/>
  <c r="F244" i="22"/>
  <c r="E244" i="22"/>
  <c r="D244" i="22"/>
  <c r="C244" i="22"/>
  <c r="L243" i="22"/>
  <c r="K243" i="22"/>
  <c r="J243" i="22"/>
  <c r="I243" i="22"/>
  <c r="H243" i="22"/>
  <c r="G243" i="22"/>
  <c r="F243" i="22"/>
  <c r="E243" i="22"/>
  <c r="D243" i="22"/>
  <c r="C243" i="22"/>
  <c r="L242" i="22"/>
  <c r="K242" i="22"/>
  <c r="J242" i="22"/>
  <c r="I242" i="22"/>
  <c r="H242" i="22"/>
  <c r="G242" i="22"/>
  <c r="F242" i="22"/>
  <c r="E242" i="22"/>
  <c r="D242" i="22"/>
  <c r="C242" i="22"/>
  <c r="L241" i="22"/>
  <c r="K241" i="22"/>
  <c r="J241" i="22"/>
  <c r="I241" i="22"/>
  <c r="H241" i="22"/>
  <c r="G241" i="22"/>
  <c r="F241" i="22"/>
  <c r="E241" i="22"/>
  <c r="D241" i="22"/>
  <c r="C241" i="22"/>
  <c r="L240" i="22"/>
  <c r="K240" i="22"/>
  <c r="J240" i="22"/>
  <c r="I240" i="22"/>
  <c r="H240" i="22"/>
  <c r="G240" i="22"/>
  <c r="F240" i="22"/>
  <c r="E240" i="22"/>
  <c r="D240" i="22"/>
  <c r="C240" i="22"/>
  <c r="L239" i="22"/>
  <c r="K239" i="22"/>
  <c r="J239" i="22"/>
  <c r="I239" i="22"/>
  <c r="H239" i="22"/>
  <c r="G239" i="22"/>
  <c r="F239" i="22"/>
  <c r="E239" i="22"/>
  <c r="D239" i="22"/>
  <c r="C239" i="22"/>
  <c r="L238" i="22"/>
  <c r="K238" i="22"/>
  <c r="J238" i="22"/>
  <c r="I238" i="22"/>
  <c r="H238" i="22"/>
  <c r="G238" i="22"/>
  <c r="F238" i="22"/>
  <c r="E238" i="22"/>
  <c r="D238" i="22"/>
  <c r="C238" i="22"/>
  <c r="L237" i="22"/>
  <c r="K237" i="22"/>
  <c r="J237" i="22"/>
  <c r="I237" i="22"/>
  <c r="H237" i="22"/>
  <c r="G237" i="22"/>
  <c r="F237" i="22"/>
  <c r="E237" i="22"/>
  <c r="D237" i="22"/>
  <c r="C237" i="22"/>
  <c r="L236" i="22"/>
  <c r="K236" i="22"/>
  <c r="J236" i="22"/>
  <c r="I236" i="22"/>
  <c r="H236" i="22"/>
  <c r="G236" i="22"/>
  <c r="F236" i="22"/>
  <c r="E236" i="22"/>
  <c r="D236" i="22"/>
  <c r="C236" i="22"/>
  <c r="L235" i="22"/>
  <c r="K235" i="22"/>
  <c r="J235" i="22"/>
  <c r="I235" i="22"/>
  <c r="H235" i="22"/>
  <c r="G235" i="22"/>
  <c r="F235" i="22"/>
  <c r="E235" i="22"/>
  <c r="D235" i="22"/>
  <c r="C235" i="22"/>
  <c r="L234" i="22"/>
  <c r="K234" i="22"/>
  <c r="J234" i="22"/>
  <c r="I234" i="22"/>
  <c r="H234" i="22"/>
  <c r="G234" i="22"/>
  <c r="F234" i="22"/>
  <c r="E234" i="22"/>
  <c r="D234" i="22"/>
  <c r="C234" i="22"/>
  <c r="L233" i="22"/>
  <c r="K233" i="22"/>
  <c r="J233" i="22"/>
  <c r="I233" i="22"/>
  <c r="H233" i="22"/>
  <c r="G233" i="22"/>
  <c r="F233" i="22"/>
  <c r="E233" i="22"/>
  <c r="D233" i="22"/>
  <c r="C233" i="22"/>
  <c r="L232" i="22"/>
  <c r="K232" i="22"/>
  <c r="J232" i="22"/>
  <c r="I232" i="22"/>
  <c r="H232" i="22"/>
  <c r="G232" i="22"/>
  <c r="F232" i="22"/>
  <c r="E232" i="22"/>
  <c r="D232" i="22"/>
  <c r="C232" i="22"/>
  <c r="L231" i="22"/>
  <c r="K231" i="22"/>
  <c r="J231" i="22"/>
  <c r="I231" i="22"/>
  <c r="H231" i="22"/>
  <c r="G231" i="22"/>
  <c r="F231" i="22"/>
  <c r="E231" i="22"/>
  <c r="D231" i="22"/>
  <c r="C231" i="22"/>
  <c r="L230" i="22"/>
  <c r="K230" i="22"/>
  <c r="J230" i="22"/>
  <c r="I230" i="22"/>
  <c r="H230" i="22"/>
  <c r="G230" i="22"/>
  <c r="F230" i="22"/>
  <c r="E230" i="22"/>
  <c r="D230" i="22"/>
  <c r="C230" i="22"/>
  <c r="L229" i="22"/>
  <c r="K229" i="22"/>
  <c r="J229" i="22"/>
  <c r="I229" i="22"/>
  <c r="H229" i="22"/>
  <c r="G229" i="22"/>
  <c r="F229" i="22"/>
  <c r="E229" i="22"/>
  <c r="D229" i="22"/>
  <c r="C229" i="22"/>
  <c r="L228" i="22"/>
  <c r="K228" i="22"/>
  <c r="J228" i="22"/>
  <c r="I228" i="22"/>
  <c r="H228" i="22"/>
  <c r="G228" i="22"/>
  <c r="F228" i="22"/>
  <c r="E228" i="22"/>
  <c r="D228" i="22"/>
  <c r="C228" i="22"/>
  <c r="L227" i="22"/>
  <c r="K227" i="22"/>
  <c r="J227" i="22"/>
  <c r="I227" i="22"/>
  <c r="H227" i="22"/>
  <c r="G227" i="22"/>
  <c r="F227" i="22"/>
  <c r="E227" i="22"/>
  <c r="D227" i="22"/>
  <c r="C227" i="22"/>
  <c r="L226" i="22"/>
  <c r="K226" i="22"/>
  <c r="J226" i="22"/>
  <c r="I226" i="22"/>
  <c r="H226" i="22"/>
  <c r="G226" i="22"/>
  <c r="F226" i="22"/>
  <c r="E226" i="22"/>
  <c r="D226" i="22"/>
  <c r="C226" i="22"/>
  <c r="L225" i="22"/>
  <c r="K225" i="22"/>
  <c r="J225" i="22"/>
  <c r="I225" i="22"/>
  <c r="H225" i="22"/>
  <c r="G225" i="22"/>
  <c r="F225" i="22"/>
  <c r="E225" i="22"/>
  <c r="D225" i="22"/>
  <c r="C225" i="22"/>
  <c r="L224" i="22"/>
  <c r="K224" i="22"/>
  <c r="J224" i="22"/>
  <c r="I224" i="22"/>
  <c r="H224" i="22"/>
  <c r="G224" i="22"/>
  <c r="F224" i="22"/>
  <c r="E224" i="22"/>
  <c r="D224" i="22"/>
  <c r="C224" i="22"/>
  <c r="L223" i="22"/>
  <c r="K223" i="22"/>
  <c r="J223" i="22"/>
  <c r="I223" i="22"/>
  <c r="H223" i="22"/>
  <c r="G223" i="22"/>
  <c r="F223" i="22"/>
  <c r="E223" i="22"/>
  <c r="D223" i="22"/>
  <c r="C223" i="22"/>
  <c r="L222" i="22"/>
  <c r="K222" i="22"/>
  <c r="J222" i="22"/>
  <c r="I222" i="22"/>
  <c r="H222" i="22"/>
  <c r="G222" i="22"/>
  <c r="F222" i="22"/>
  <c r="E222" i="22"/>
  <c r="D222" i="22"/>
  <c r="C222" i="22"/>
  <c r="L221" i="22"/>
  <c r="K221" i="22"/>
  <c r="J221" i="22"/>
  <c r="I221" i="22"/>
  <c r="H221" i="22"/>
  <c r="G221" i="22"/>
  <c r="F221" i="22"/>
  <c r="E221" i="22"/>
  <c r="D221" i="22"/>
  <c r="C221" i="22"/>
  <c r="L220" i="22"/>
  <c r="K220" i="22"/>
  <c r="J220" i="22"/>
  <c r="I220" i="22"/>
  <c r="H220" i="22"/>
  <c r="G220" i="22"/>
  <c r="F220" i="22"/>
  <c r="E220" i="22"/>
  <c r="D220" i="22"/>
  <c r="C220" i="22"/>
  <c r="L219" i="22"/>
  <c r="K219" i="22"/>
  <c r="J219" i="22"/>
  <c r="I219" i="22"/>
  <c r="H219" i="22"/>
  <c r="G219" i="22"/>
  <c r="F219" i="22"/>
  <c r="E219" i="22"/>
  <c r="D219" i="22"/>
  <c r="C219" i="22"/>
  <c r="L218" i="22"/>
  <c r="K218" i="22"/>
  <c r="J218" i="22"/>
  <c r="I218" i="22"/>
  <c r="H218" i="22"/>
  <c r="G218" i="22"/>
  <c r="F218" i="22"/>
  <c r="E218" i="22"/>
  <c r="D218" i="22"/>
  <c r="C218" i="22"/>
  <c r="L217" i="22"/>
  <c r="K217" i="22"/>
  <c r="J217" i="22"/>
  <c r="I217" i="22"/>
  <c r="H217" i="22"/>
  <c r="G217" i="22"/>
  <c r="F217" i="22"/>
  <c r="E217" i="22"/>
  <c r="D217" i="22"/>
  <c r="C217" i="22"/>
  <c r="L216" i="22"/>
  <c r="K216" i="22"/>
  <c r="J216" i="22"/>
  <c r="I216" i="22"/>
  <c r="H216" i="22"/>
  <c r="G216" i="22"/>
  <c r="F216" i="22"/>
  <c r="E216" i="22"/>
  <c r="D216" i="22"/>
  <c r="C216" i="22"/>
  <c r="L215" i="22"/>
  <c r="K215" i="22"/>
  <c r="J215" i="22"/>
  <c r="I215" i="22"/>
  <c r="H215" i="22"/>
  <c r="G215" i="22"/>
  <c r="F215" i="22"/>
  <c r="E215" i="22"/>
  <c r="D215" i="22"/>
  <c r="C215" i="22"/>
  <c r="L214" i="22"/>
  <c r="K214" i="22"/>
  <c r="J214" i="22"/>
  <c r="I214" i="22"/>
  <c r="H214" i="22"/>
  <c r="G214" i="22"/>
  <c r="F214" i="22"/>
  <c r="E214" i="22"/>
  <c r="D214" i="22"/>
  <c r="C214" i="22"/>
  <c r="L213" i="22"/>
  <c r="K213" i="22"/>
  <c r="J213" i="22"/>
  <c r="I213" i="22"/>
  <c r="H213" i="22"/>
  <c r="G213" i="22"/>
  <c r="F213" i="22"/>
  <c r="E213" i="22"/>
  <c r="D213" i="22"/>
  <c r="C213" i="22"/>
  <c r="L212" i="22"/>
  <c r="K212" i="22"/>
  <c r="J212" i="22"/>
  <c r="I212" i="22"/>
  <c r="H212" i="22"/>
  <c r="G212" i="22"/>
  <c r="F212" i="22"/>
  <c r="E212" i="22"/>
  <c r="D212" i="22"/>
  <c r="C212" i="22"/>
  <c r="L211" i="22"/>
  <c r="K211" i="22"/>
  <c r="J211" i="22"/>
  <c r="I211" i="22"/>
  <c r="H211" i="22"/>
  <c r="G211" i="22"/>
  <c r="F211" i="22"/>
  <c r="E211" i="22"/>
  <c r="D211" i="22"/>
  <c r="C211" i="22"/>
  <c r="L210" i="22"/>
  <c r="K210" i="22"/>
  <c r="J210" i="22"/>
  <c r="I210" i="22"/>
  <c r="H210" i="22"/>
  <c r="G210" i="22"/>
  <c r="F210" i="22"/>
  <c r="E210" i="22"/>
  <c r="D210" i="22"/>
  <c r="C210" i="22"/>
  <c r="L209" i="22"/>
  <c r="K209" i="22"/>
  <c r="J209" i="22"/>
  <c r="I209" i="22"/>
  <c r="H209" i="22"/>
  <c r="G209" i="22"/>
  <c r="F209" i="22"/>
  <c r="E209" i="22"/>
  <c r="D209" i="22"/>
  <c r="C209" i="22"/>
  <c r="L208" i="22"/>
  <c r="K208" i="22"/>
  <c r="J208" i="22"/>
  <c r="I208" i="22"/>
  <c r="H208" i="22"/>
  <c r="G208" i="22"/>
  <c r="F208" i="22"/>
  <c r="E208" i="22"/>
  <c r="D208" i="22"/>
  <c r="C208" i="22"/>
  <c r="L207" i="22"/>
  <c r="K207" i="22"/>
  <c r="J207" i="22"/>
  <c r="I207" i="22"/>
  <c r="H207" i="22"/>
  <c r="G207" i="22"/>
  <c r="F207" i="22"/>
  <c r="E207" i="22"/>
  <c r="D207" i="22"/>
  <c r="C207" i="22"/>
  <c r="L206" i="22"/>
  <c r="K206" i="22"/>
  <c r="J206" i="22"/>
  <c r="I206" i="22"/>
  <c r="H206" i="22"/>
  <c r="G206" i="22"/>
  <c r="F206" i="22"/>
  <c r="E206" i="22"/>
  <c r="D206" i="22"/>
  <c r="C206" i="22"/>
  <c r="L205" i="22"/>
  <c r="K205" i="22"/>
  <c r="J205" i="22"/>
  <c r="I205" i="22"/>
  <c r="H205" i="22"/>
  <c r="G205" i="22"/>
  <c r="F205" i="22"/>
  <c r="E205" i="22"/>
  <c r="D205" i="22"/>
  <c r="C205" i="22"/>
  <c r="L204" i="22"/>
  <c r="K204" i="22"/>
  <c r="J204" i="22"/>
  <c r="I204" i="22"/>
  <c r="H204" i="22"/>
  <c r="G204" i="22"/>
  <c r="F204" i="22"/>
  <c r="E204" i="22"/>
  <c r="D204" i="22"/>
  <c r="C204" i="22"/>
  <c r="L203" i="22"/>
  <c r="K203" i="22"/>
  <c r="J203" i="22"/>
  <c r="I203" i="22"/>
  <c r="H203" i="22"/>
  <c r="G203" i="22"/>
  <c r="F203" i="22"/>
  <c r="E203" i="22"/>
  <c r="D203" i="22"/>
  <c r="C203" i="22"/>
  <c r="L202" i="22"/>
  <c r="K202" i="22"/>
  <c r="J202" i="22"/>
  <c r="I202" i="22"/>
  <c r="H202" i="22"/>
  <c r="G202" i="22"/>
  <c r="F202" i="22"/>
  <c r="E202" i="22"/>
  <c r="D202" i="22"/>
  <c r="C202" i="22"/>
  <c r="L201" i="22"/>
  <c r="K201" i="22"/>
  <c r="J201" i="22"/>
  <c r="I201" i="22"/>
  <c r="H201" i="22"/>
  <c r="G201" i="22"/>
  <c r="F201" i="22"/>
  <c r="E201" i="22"/>
  <c r="D201" i="22"/>
  <c r="C201" i="22"/>
  <c r="L200" i="22"/>
  <c r="K200" i="22"/>
  <c r="J200" i="22"/>
  <c r="I200" i="22"/>
  <c r="H200" i="22"/>
  <c r="G200" i="22"/>
  <c r="F200" i="22"/>
  <c r="E200" i="22"/>
  <c r="D200" i="22"/>
  <c r="C200" i="22"/>
  <c r="L199" i="22"/>
  <c r="K199" i="22"/>
  <c r="J199" i="22"/>
  <c r="I199" i="22"/>
  <c r="H199" i="22"/>
  <c r="G199" i="22"/>
  <c r="F199" i="22"/>
  <c r="E199" i="22"/>
  <c r="D199" i="22"/>
  <c r="C199" i="22"/>
  <c r="L198" i="22"/>
  <c r="K198" i="22"/>
  <c r="J198" i="22"/>
  <c r="I198" i="22"/>
  <c r="H198" i="22"/>
  <c r="G198" i="22"/>
  <c r="F198" i="22"/>
  <c r="E198" i="22"/>
  <c r="D198" i="22"/>
  <c r="C198" i="22"/>
  <c r="L197" i="22"/>
  <c r="K197" i="22"/>
  <c r="J197" i="22"/>
  <c r="I197" i="22"/>
  <c r="H197" i="22"/>
  <c r="G197" i="22"/>
  <c r="F197" i="22"/>
  <c r="E197" i="22"/>
  <c r="D197" i="22"/>
  <c r="C197" i="22"/>
  <c r="L196" i="22"/>
  <c r="K196" i="22"/>
  <c r="J196" i="22"/>
  <c r="I196" i="22"/>
  <c r="H196" i="22"/>
  <c r="G196" i="22"/>
  <c r="F196" i="22"/>
  <c r="E196" i="22"/>
  <c r="D196" i="22"/>
  <c r="C196" i="22"/>
  <c r="L195" i="22"/>
  <c r="K195" i="22"/>
  <c r="J195" i="22"/>
  <c r="I195" i="22"/>
  <c r="H195" i="22"/>
  <c r="G195" i="22"/>
  <c r="F195" i="22"/>
  <c r="E195" i="22"/>
  <c r="D195" i="22"/>
  <c r="C195" i="22"/>
  <c r="L194" i="22"/>
  <c r="K194" i="22"/>
  <c r="J194" i="22"/>
  <c r="I194" i="22"/>
  <c r="H194" i="22"/>
  <c r="G194" i="22"/>
  <c r="F194" i="22"/>
  <c r="E194" i="22"/>
  <c r="D194" i="22"/>
  <c r="C194" i="22"/>
  <c r="L193" i="22"/>
  <c r="K193" i="22"/>
  <c r="J193" i="22"/>
  <c r="I193" i="22"/>
  <c r="H193" i="22"/>
  <c r="G193" i="22"/>
  <c r="F193" i="22"/>
  <c r="E193" i="22"/>
  <c r="D193" i="22"/>
  <c r="C193" i="22"/>
  <c r="L192" i="22"/>
  <c r="K192" i="22"/>
  <c r="J192" i="22"/>
  <c r="I192" i="22"/>
  <c r="H192" i="22"/>
  <c r="G192" i="22"/>
  <c r="F192" i="22"/>
  <c r="E192" i="22"/>
  <c r="D192" i="22"/>
  <c r="C192" i="22"/>
  <c r="L191" i="22"/>
  <c r="K191" i="22"/>
  <c r="J191" i="22"/>
  <c r="I191" i="22"/>
  <c r="H191" i="22"/>
  <c r="G191" i="22"/>
  <c r="F191" i="22"/>
  <c r="E191" i="22"/>
  <c r="D191" i="22"/>
  <c r="C191" i="22"/>
  <c r="L190" i="22"/>
  <c r="K190" i="22"/>
  <c r="J190" i="22"/>
  <c r="I190" i="22"/>
  <c r="H190" i="22"/>
  <c r="G190" i="22"/>
  <c r="F190" i="22"/>
  <c r="E190" i="22"/>
  <c r="D190" i="22"/>
  <c r="C190" i="22"/>
  <c r="L189" i="22"/>
  <c r="K189" i="22"/>
  <c r="J189" i="22"/>
  <c r="I189" i="22"/>
  <c r="H189" i="22"/>
  <c r="G189" i="22"/>
  <c r="F189" i="22"/>
  <c r="E189" i="22"/>
  <c r="D189" i="22"/>
  <c r="C189" i="22"/>
  <c r="L188" i="22"/>
  <c r="K188" i="22"/>
  <c r="J188" i="22"/>
  <c r="I188" i="22"/>
  <c r="H188" i="22"/>
  <c r="G188" i="22"/>
  <c r="F188" i="22"/>
  <c r="E188" i="22"/>
  <c r="D188" i="22"/>
  <c r="C188" i="22"/>
  <c r="L187" i="22"/>
  <c r="K187" i="22"/>
  <c r="J187" i="22"/>
  <c r="I187" i="22"/>
  <c r="H187" i="22"/>
  <c r="G187" i="22"/>
  <c r="F187" i="22"/>
  <c r="E187" i="22"/>
  <c r="D187" i="22"/>
  <c r="C187" i="22"/>
  <c r="L186" i="22"/>
  <c r="K186" i="22"/>
  <c r="J186" i="22"/>
  <c r="I186" i="22"/>
  <c r="H186" i="22"/>
  <c r="G186" i="22"/>
  <c r="F186" i="22"/>
  <c r="E186" i="22"/>
  <c r="D186" i="22"/>
  <c r="C186" i="22"/>
  <c r="L185" i="22"/>
  <c r="K185" i="22"/>
  <c r="J185" i="22"/>
  <c r="I185" i="22"/>
  <c r="H185" i="22"/>
  <c r="G185" i="22"/>
  <c r="F185" i="22"/>
  <c r="E185" i="22"/>
  <c r="D185" i="22"/>
  <c r="C185" i="22"/>
  <c r="L184" i="22"/>
  <c r="K184" i="22"/>
  <c r="J184" i="22"/>
  <c r="I184" i="22"/>
  <c r="H184" i="22"/>
  <c r="G184" i="22"/>
  <c r="F184" i="22"/>
  <c r="E184" i="22"/>
  <c r="D184" i="22"/>
  <c r="C184" i="22"/>
  <c r="L183" i="22"/>
  <c r="K183" i="22"/>
  <c r="J183" i="22"/>
  <c r="I183" i="22"/>
  <c r="H183" i="22"/>
  <c r="G183" i="22"/>
  <c r="F183" i="22"/>
  <c r="E183" i="22"/>
  <c r="D183" i="22"/>
  <c r="C183" i="22"/>
  <c r="L182" i="22"/>
  <c r="K182" i="22"/>
  <c r="J182" i="22"/>
  <c r="I182" i="22"/>
  <c r="H182" i="22"/>
  <c r="G182" i="22"/>
  <c r="F182" i="22"/>
  <c r="E182" i="22"/>
  <c r="D182" i="22"/>
  <c r="C182" i="22"/>
  <c r="L181" i="22"/>
  <c r="K181" i="22"/>
  <c r="J181" i="22"/>
  <c r="I181" i="22"/>
  <c r="H181" i="22"/>
  <c r="G181" i="22"/>
  <c r="F181" i="22"/>
  <c r="E181" i="22"/>
  <c r="D181" i="22"/>
  <c r="C181" i="22"/>
  <c r="L180" i="22"/>
  <c r="K180" i="22"/>
  <c r="J180" i="22"/>
  <c r="I180" i="22"/>
  <c r="H180" i="22"/>
  <c r="G180" i="22"/>
  <c r="F180" i="22"/>
  <c r="E180" i="22"/>
  <c r="D180" i="22"/>
  <c r="C180" i="22"/>
  <c r="L179" i="22"/>
  <c r="K179" i="22"/>
  <c r="J179" i="22"/>
  <c r="I179" i="22"/>
  <c r="H179" i="22"/>
  <c r="G179" i="22"/>
  <c r="F179" i="22"/>
  <c r="E179" i="22"/>
  <c r="D179" i="22"/>
  <c r="C179" i="22"/>
  <c r="L178" i="22"/>
  <c r="K178" i="22"/>
  <c r="J178" i="22"/>
  <c r="I178" i="22"/>
  <c r="H178" i="22"/>
  <c r="G178" i="22"/>
  <c r="F178" i="22"/>
  <c r="E178" i="22"/>
  <c r="D178" i="22"/>
  <c r="C178" i="22"/>
  <c r="L177" i="22"/>
  <c r="K177" i="22"/>
  <c r="J177" i="22"/>
  <c r="I177" i="22"/>
  <c r="H177" i="22"/>
  <c r="G177" i="22"/>
  <c r="F177" i="22"/>
  <c r="E177" i="22"/>
  <c r="D177" i="22"/>
  <c r="C177" i="22"/>
  <c r="L176" i="22"/>
  <c r="K176" i="22"/>
  <c r="J176" i="22"/>
  <c r="I176" i="22"/>
  <c r="H176" i="22"/>
  <c r="G176" i="22"/>
  <c r="F176" i="22"/>
  <c r="E176" i="22"/>
  <c r="D176" i="22"/>
  <c r="C176" i="22"/>
  <c r="L175" i="22"/>
  <c r="K175" i="22"/>
  <c r="J175" i="22"/>
  <c r="I175" i="22"/>
  <c r="H175" i="22"/>
  <c r="G175" i="22"/>
  <c r="F175" i="22"/>
  <c r="E175" i="22"/>
  <c r="D175" i="22"/>
  <c r="C175" i="22"/>
  <c r="L174" i="22"/>
  <c r="K174" i="22"/>
  <c r="J174" i="22"/>
  <c r="I174" i="22"/>
  <c r="H174" i="22"/>
  <c r="G174" i="22"/>
  <c r="F174" i="22"/>
  <c r="E174" i="22"/>
  <c r="D174" i="22"/>
  <c r="C174" i="22"/>
  <c r="L173" i="22"/>
  <c r="K173" i="22"/>
  <c r="J173" i="22"/>
  <c r="I173" i="22"/>
  <c r="H173" i="22"/>
  <c r="G173" i="22"/>
  <c r="F173" i="22"/>
  <c r="E173" i="22"/>
  <c r="D173" i="22"/>
  <c r="C173" i="22"/>
  <c r="L172" i="22"/>
  <c r="K172" i="22"/>
  <c r="J172" i="22"/>
  <c r="I172" i="22"/>
  <c r="H172" i="22"/>
  <c r="G172" i="22"/>
  <c r="F172" i="22"/>
  <c r="E172" i="22"/>
  <c r="D172" i="22"/>
  <c r="C172" i="22"/>
  <c r="L171" i="22"/>
  <c r="K171" i="22"/>
  <c r="J171" i="22"/>
  <c r="I171" i="22"/>
  <c r="H171" i="22"/>
  <c r="G171" i="22"/>
  <c r="F171" i="22"/>
  <c r="E171" i="22"/>
  <c r="D171" i="22"/>
  <c r="C171" i="22"/>
  <c r="L170" i="22"/>
  <c r="K170" i="22"/>
  <c r="J170" i="22"/>
  <c r="I170" i="22"/>
  <c r="H170" i="22"/>
  <c r="G170" i="22"/>
  <c r="F170" i="22"/>
  <c r="E170" i="22"/>
  <c r="D170" i="22"/>
  <c r="C170" i="22"/>
  <c r="L169" i="22"/>
  <c r="K169" i="22"/>
  <c r="J169" i="22"/>
  <c r="I169" i="22"/>
  <c r="H169" i="22"/>
  <c r="G169" i="22"/>
  <c r="F169" i="22"/>
  <c r="E169" i="22"/>
  <c r="D169" i="22"/>
  <c r="C169" i="22"/>
  <c r="L168" i="22"/>
  <c r="K168" i="22"/>
  <c r="J168" i="22"/>
  <c r="I168" i="22"/>
  <c r="H168" i="22"/>
  <c r="G168" i="22"/>
  <c r="F168" i="22"/>
  <c r="E168" i="22"/>
  <c r="D168" i="22"/>
  <c r="C168" i="22"/>
  <c r="L167" i="22"/>
  <c r="K167" i="22"/>
  <c r="J167" i="22"/>
  <c r="I167" i="22"/>
  <c r="H167" i="22"/>
  <c r="G167" i="22"/>
  <c r="F167" i="22"/>
  <c r="E167" i="22"/>
  <c r="D167" i="22"/>
  <c r="C167" i="22"/>
  <c r="L166" i="22"/>
  <c r="K166" i="22"/>
  <c r="J166" i="22"/>
  <c r="I166" i="22"/>
  <c r="H166" i="22"/>
  <c r="G166" i="22"/>
  <c r="F166" i="22"/>
  <c r="E166" i="22"/>
  <c r="D166" i="22"/>
  <c r="C166" i="22"/>
  <c r="L165" i="22"/>
  <c r="K165" i="22"/>
  <c r="J165" i="22"/>
  <c r="I165" i="22"/>
  <c r="H165" i="22"/>
  <c r="G165" i="22"/>
  <c r="F165" i="22"/>
  <c r="E165" i="22"/>
  <c r="D165" i="22"/>
  <c r="C165" i="22"/>
  <c r="L164" i="22"/>
  <c r="K164" i="22"/>
  <c r="J164" i="22"/>
  <c r="I164" i="22"/>
  <c r="H164" i="22"/>
  <c r="G164" i="22"/>
  <c r="F164" i="22"/>
  <c r="E164" i="22"/>
  <c r="D164" i="22"/>
  <c r="C164" i="22"/>
  <c r="L163" i="22"/>
  <c r="K163" i="22"/>
  <c r="J163" i="22"/>
  <c r="I163" i="22"/>
  <c r="H163" i="22"/>
  <c r="G163" i="22"/>
  <c r="F163" i="22"/>
  <c r="E163" i="22"/>
  <c r="D163" i="22"/>
  <c r="C163" i="22"/>
  <c r="L162" i="22"/>
  <c r="K162" i="22"/>
  <c r="J162" i="22"/>
  <c r="I162" i="22"/>
  <c r="H162" i="22"/>
  <c r="G162" i="22"/>
  <c r="F162" i="22"/>
  <c r="E162" i="22"/>
  <c r="D162" i="22"/>
  <c r="C162" i="22"/>
  <c r="L161" i="22"/>
  <c r="K161" i="22"/>
  <c r="J161" i="22"/>
  <c r="I161" i="22"/>
  <c r="H161" i="22"/>
  <c r="G161" i="22"/>
  <c r="F161" i="22"/>
  <c r="E161" i="22"/>
  <c r="D161" i="22"/>
  <c r="C161" i="22"/>
  <c r="L160" i="22"/>
  <c r="K160" i="22"/>
  <c r="J160" i="22"/>
  <c r="I160" i="22"/>
  <c r="H160" i="22"/>
  <c r="G160" i="22"/>
  <c r="F160" i="22"/>
  <c r="E160" i="22"/>
  <c r="D160" i="22"/>
  <c r="C160" i="22"/>
  <c r="L159" i="22"/>
  <c r="K159" i="22"/>
  <c r="J159" i="22"/>
  <c r="I159" i="22"/>
  <c r="H159" i="22"/>
  <c r="G159" i="22"/>
  <c r="F159" i="22"/>
  <c r="E159" i="22"/>
  <c r="D159" i="22"/>
  <c r="C159" i="22"/>
  <c r="L158" i="22"/>
  <c r="K158" i="22"/>
  <c r="J158" i="22"/>
  <c r="I158" i="22"/>
  <c r="H158" i="22"/>
  <c r="G158" i="22"/>
  <c r="F158" i="22"/>
  <c r="E158" i="22"/>
  <c r="D158" i="22"/>
  <c r="C158" i="22"/>
  <c r="L157" i="22"/>
  <c r="K157" i="22"/>
  <c r="J157" i="22"/>
  <c r="I157" i="22"/>
  <c r="H157" i="22"/>
  <c r="G157" i="22"/>
  <c r="F157" i="22"/>
  <c r="E157" i="22"/>
  <c r="D157" i="22"/>
  <c r="C157" i="22"/>
  <c r="L156" i="22"/>
  <c r="K156" i="22"/>
  <c r="J156" i="22"/>
  <c r="I156" i="22"/>
  <c r="H156" i="22"/>
  <c r="G156" i="22"/>
  <c r="F156" i="22"/>
  <c r="E156" i="22"/>
  <c r="D156" i="22"/>
  <c r="C156" i="22"/>
  <c r="L155" i="22"/>
  <c r="K155" i="22"/>
  <c r="J155" i="22"/>
  <c r="I155" i="22"/>
  <c r="H155" i="22"/>
  <c r="G155" i="22"/>
  <c r="F155" i="22"/>
  <c r="E155" i="22"/>
  <c r="D155" i="22"/>
  <c r="C155" i="22"/>
  <c r="L154" i="22"/>
  <c r="K154" i="22"/>
  <c r="J154" i="22"/>
  <c r="I154" i="22"/>
  <c r="H154" i="22"/>
  <c r="G154" i="22"/>
  <c r="F154" i="22"/>
  <c r="E154" i="22"/>
  <c r="D154" i="22"/>
  <c r="C154" i="22"/>
  <c r="L153" i="22"/>
  <c r="K153" i="22"/>
  <c r="J153" i="22"/>
  <c r="I153" i="22"/>
  <c r="H153" i="22"/>
  <c r="G153" i="22"/>
  <c r="F153" i="22"/>
  <c r="E153" i="22"/>
  <c r="D153" i="22"/>
  <c r="C153" i="22"/>
  <c r="L152" i="22"/>
  <c r="K152" i="22"/>
  <c r="J152" i="22"/>
  <c r="I152" i="22"/>
  <c r="H152" i="22"/>
  <c r="G152" i="22"/>
  <c r="F152" i="22"/>
  <c r="E152" i="22"/>
  <c r="D152" i="22"/>
  <c r="C152" i="22"/>
  <c r="L151" i="22"/>
  <c r="K151" i="22"/>
  <c r="J151" i="22"/>
  <c r="I151" i="22"/>
  <c r="H151" i="22"/>
  <c r="G151" i="22"/>
  <c r="F151" i="22"/>
  <c r="E151" i="22"/>
  <c r="D151" i="22"/>
  <c r="C151" i="22"/>
  <c r="L150" i="22"/>
  <c r="K150" i="22"/>
  <c r="J150" i="22"/>
  <c r="I150" i="22"/>
  <c r="H150" i="22"/>
  <c r="G150" i="22"/>
  <c r="F150" i="22"/>
  <c r="E150" i="22"/>
  <c r="D150" i="22"/>
  <c r="C150" i="22"/>
  <c r="L149" i="22"/>
  <c r="K149" i="22"/>
  <c r="J149" i="22"/>
  <c r="I149" i="22"/>
  <c r="H149" i="22"/>
  <c r="G149" i="22"/>
  <c r="F149" i="22"/>
  <c r="E149" i="22"/>
  <c r="D149" i="22"/>
  <c r="C149" i="22"/>
  <c r="L148" i="22"/>
  <c r="K148" i="22"/>
  <c r="J148" i="22"/>
  <c r="I148" i="22"/>
  <c r="H148" i="22"/>
  <c r="G148" i="22"/>
  <c r="F148" i="22"/>
  <c r="E148" i="22"/>
  <c r="D148" i="22"/>
  <c r="C148" i="22"/>
  <c r="L147" i="22"/>
  <c r="K147" i="22"/>
  <c r="J147" i="22"/>
  <c r="I147" i="22"/>
  <c r="H147" i="22"/>
  <c r="G147" i="22"/>
  <c r="F147" i="22"/>
  <c r="E147" i="22"/>
  <c r="D147" i="22"/>
  <c r="C147" i="22"/>
  <c r="L146" i="22"/>
  <c r="K146" i="22"/>
  <c r="J146" i="22"/>
  <c r="I146" i="22"/>
  <c r="H146" i="22"/>
  <c r="G146" i="22"/>
  <c r="F146" i="22"/>
  <c r="E146" i="22"/>
  <c r="D146" i="22"/>
  <c r="C146" i="22"/>
  <c r="L145" i="22"/>
  <c r="K145" i="22"/>
  <c r="J145" i="22"/>
  <c r="I145" i="22"/>
  <c r="H145" i="22"/>
  <c r="G145" i="22"/>
  <c r="F145" i="22"/>
  <c r="E145" i="22"/>
  <c r="D145" i="22"/>
  <c r="C145" i="22"/>
  <c r="L144" i="22"/>
  <c r="K144" i="22"/>
  <c r="J144" i="22"/>
  <c r="I144" i="22"/>
  <c r="H144" i="22"/>
  <c r="G144" i="22"/>
  <c r="F144" i="22"/>
  <c r="E144" i="22"/>
  <c r="D144" i="22"/>
  <c r="C144" i="22"/>
  <c r="L143" i="22"/>
  <c r="K143" i="22"/>
  <c r="J143" i="22"/>
  <c r="I143" i="22"/>
  <c r="H143" i="22"/>
  <c r="G143" i="22"/>
  <c r="F143" i="22"/>
  <c r="E143" i="22"/>
  <c r="D143" i="22"/>
  <c r="C143" i="22"/>
  <c r="L142" i="22"/>
  <c r="K142" i="22"/>
  <c r="J142" i="22"/>
  <c r="I142" i="22"/>
  <c r="H142" i="22"/>
  <c r="G142" i="22"/>
  <c r="F142" i="22"/>
  <c r="E142" i="22"/>
  <c r="D142" i="22"/>
  <c r="C142" i="22"/>
  <c r="L141" i="22"/>
  <c r="K141" i="22"/>
  <c r="J141" i="22"/>
  <c r="I141" i="22"/>
  <c r="H141" i="22"/>
  <c r="G141" i="22"/>
  <c r="F141" i="22"/>
  <c r="E141" i="22"/>
  <c r="D141" i="22"/>
  <c r="C141" i="22"/>
  <c r="L140" i="22"/>
  <c r="K140" i="22"/>
  <c r="J140" i="22"/>
  <c r="I140" i="22"/>
  <c r="H140" i="22"/>
  <c r="G140" i="22"/>
  <c r="F140" i="22"/>
  <c r="E140" i="22"/>
  <c r="D140" i="22"/>
  <c r="C140" i="22"/>
  <c r="L139" i="22"/>
  <c r="K139" i="22"/>
  <c r="J139" i="22"/>
  <c r="I139" i="22"/>
  <c r="H139" i="22"/>
  <c r="G139" i="22"/>
  <c r="F139" i="22"/>
  <c r="E139" i="22"/>
  <c r="D139" i="22"/>
  <c r="C139" i="22"/>
  <c r="L138" i="22"/>
  <c r="K138" i="22"/>
  <c r="J138" i="22"/>
  <c r="I138" i="22"/>
  <c r="H138" i="22"/>
  <c r="G138" i="22"/>
  <c r="F138" i="22"/>
  <c r="E138" i="22"/>
  <c r="D138" i="22"/>
  <c r="C138" i="22"/>
  <c r="L137" i="22"/>
  <c r="K137" i="22"/>
  <c r="J137" i="22"/>
  <c r="I137" i="22"/>
  <c r="H137" i="22"/>
  <c r="G137" i="22"/>
  <c r="F137" i="22"/>
  <c r="E137" i="22"/>
  <c r="D137" i="22"/>
  <c r="C137" i="22"/>
  <c r="L136" i="22"/>
  <c r="K136" i="22"/>
  <c r="J136" i="22"/>
  <c r="I136" i="22"/>
  <c r="H136" i="22"/>
  <c r="G136" i="22"/>
  <c r="F136" i="22"/>
  <c r="E136" i="22"/>
  <c r="D136" i="22"/>
  <c r="C136" i="22"/>
  <c r="L135" i="22"/>
  <c r="K135" i="22"/>
  <c r="J135" i="22"/>
  <c r="I135" i="22"/>
  <c r="H135" i="22"/>
  <c r="G135" i="22"/>
  <c r="F135" i="22"/>
  <c r="E135" i="22"/>
  <c r="D135" i="22"/>
  <c r="C135" i="22"/>
  <c r="L134" i="22"/>
  <c r="K134" i="22"/>
  <c r="J134" i="22"/>
  <c r="I134" i="22"/>
  <c r="H134" i="22"/>
  <c r="G134" i="22"/>
  <c r="F134" i="22"/>
  <c r="E134" i="22"/>
  <c r="D134" i="22"/>
  <c r="C134" i="22"/>
  <c r="L133" i="22"/>
  <c r="K133" i="22"/>
  <c r="J133" i="22"/>
  <c r="I133" i="22"/>
  <c r="H133" i="22"/>
  <c r="G133" i="22"/>
  <c r="F133" i="22"/>
  <c r="E133" i="22"/>
  <c r="D133" i="22"/>
  <c r="C133" i="22"/>
  <c r="L132" i="22"/>
  <c r="K132" i="22"/>
  <c r="J132" i="22"/>
  <c r="I132" i="22"/>
  <c r="H132" i="22"/>
  <c r="G132" i="22"/>
  <c r="F132" i="22"/>
  <c r="E132" i="22"/>
  <c r="D132" i="22"/>
  <c r="C132" i="22"/>
  <c r="L131" i="22"/>
  <c r="K131" i="22"/>
  <c r="J131" i="22"/>
  <c r="I131" i="22"/>
  <c r="H131" i="22"/>
  <c r="G131" i="22"/>
  <c r="F131" i="22"/>
  <c r="E131" i="22"/>
  <c r="D131" i="22"/>
  <c r="C131" i="22"/>
  <c r="L130" i="22"/>
  <c r="K130" i="22"/>
  <c r="J130" i="22"/>
  <c r="I130" i="22"/>
  <c r="H130" i="22"/>
  <c r="G130" i="22"/>
  <c r="F130" i="22"/>
  <c r="E130" i="22"/>
  <c r="D130" i="22"/>
  <c r="C130" i="22"/>
  <c r="L129" i="22"/>
  <c r="K129" i="22"/>
  <c r="J129" i="22"/>
  <c r="I129" i="22"/>
  <c r="H129" i="22"/>
  <c r="G129" i="22"/>
  <c r="F129" i="22"/>
  <c r="E129" i="22"/>
  <c r="D129" i="22"/>
  <c r="C129" i="22"/>
  <c r="L128" i="22"/>
  <c r="K128" i="22"/>
  <c r="J128" i="22"/>
  <c r="I128" i="22"/>
  <c r="H128" i="22"/>
  <c r="G128" i="22"/>
  <c r="F128" i="22"/>
  <c r="E128" i="22"/>
  <c r="D128" i="22"/>
  <c r="C128" i="22"/>
  <c r="L127" i="22"/>
  <c r="K127" i="22"/>
  <c r="J127" i="22"/>
  <c r="I127" i="22"/>
  <c r="H127" i="22"/>
  <c r="G127" i="22"/>
  <c r="F127" i="22"/>
  <c r="E127" i="22"/>
  <c r="D127" i="22"/>
  <c r="C127" i="22"/>
  <c r="L126" i="22"/>
  <c r="K126" i="22"/>
  <c r="J126" i="22"/>
  <c r="I126" i="22"/>
  <c r="H126" i="22"/>
  <c r="G126" i="22"/>
  <c r="F126" i="22"/>
  <c r="E126" i="22"/>
  <c r="D126" i="22"/>
  <c r="C126" i="22"/>
  <c r="L125" i="22"/>
  <c r="K125" i="22"/>
  <c r="J125" i="22"/>
  <c r="I125" i="22"/>
  <c r="H125" i="22"/>
  <c r="G125" i="22"/>
  <c r="F125" i="22"/>
  <c r="E125" i="22"/>
  <c r="D125" i="22"/>
  <c r="C125" i="22"/>
  <c r="L124" i="22"/>
  <c r="K124" i="22"/>
  <c r="J124" i="22"/>
  <c r="I124" i="22"/>
  <c r="H124" i="22"/>
  <c r="G124" i="22"/>
  <c r="F124" i="22"/>
  <c r="E124" i="22"/>
  <c r="D124" i="22"/>
  <c r="C124" i="22"/>
  <c r="L123" i="22"/>
  <c r="K123" i="22"/>
  <c r="J123" i="22"/>
  <c r="I123" i="22"/>
  <c r="H123" i="22"/>
  <c r="G123" i="22"/>
  <c r="F123" i="22"/>
  <c r="E123" i="22"/>
  <c r="D123" i="22"/>
  <c r="C123" i="22"/>
  <c r="L122" i="22"/>
  <c r="K122" i="22"/>
  <c r="J122" i="22"/>
  <c r="I122" i="22"/>
  <c r="H122" i="22"/>
  <c r="G122" i="22"/>
  <c r="F122" i="22"/>
  <c r="E122" i="22"/>
  <c r="D122" i="22"/>
  <c r="C122" i="22"/>
  <c r="L121" i="22"/>
  <c r="K121" i="22"/>
  <c r="J121" i="22"/>
  <c r="I121" i="22"/>
  <c r="H121" i="22"/>
  <c r="G121" i="22"/>
  <c r="F121" i="22"/>
  <c r="E121" i="22"/>
  <c r="D121" i="22"/>
  <c r="C121" i="22"/>
  <c r="L120" i="22"/>
  <c r="K120" i="22"/>
  <c r="J120" i="22"/>
  <c r="I120" i="22"/>
  <c r="H120" i="22"/>
  <c r="G120" i="22"/>
  <c r="F120" i="22"/>
  <c r="E120" i="22"/>
  <c r="D120" i="22"/>
  <c r="C120" i="22"/>
  <c r="L119" i="22"/>
  <c r="K119" i="22"/>
  <c r="J119" i="22"/>
  <c r="I119" i="22"/>
  <c r="H119" i="22"/>
  <c r="G119" i="22"/>
  <c r="F119" i="22"/>
  <c r="E119" i="22"/>
  <c r="D119" i="22"/>
  <c r="C119" i="22"/>
  <c r="L118" i="22"/>
  <c r="K118" i="22"/>
  <c r="J118" i="22"/>
  <c r="I118" i="22"/>
  <c r="H118" i="22"/>
  <c r="G118" i="22"/>
  <c r="F118" i="22"/>
  <c r="E118" i="22"/>
  <c r="D118" i="22"/>
  <c r="C118" i="22"/>
  <c r="L117" i="22"/>
  <c r="K117" i="22"/>
  <c r="J117" i="22"/>
  <c r="I117" i="22"/>
  <c r="H117" i="22"/>
  <c r="G117" i="22"/>
  <c r="F117" i="22"/>
  <c r="E117" i="22"/>
  <c r="D117" i="22"/>
  <c r="C117" i="22"/>
  <c r="L116" i="22"/>
  <c r="K116" i="22"/>
  <c r="J116" i="22"/>
  <c r="I116" i="22"/>
  <c r="H116" i="22"/>
  <c r="G116" i="22"/>
  <c r="F116" i="22"/>
  <c r="E116" i="22"/>
  <c r="D116" i="22"/>
  <c r="C116" i="22"/>
  <c r="L115" i="22"/>
  <c r="K115" i="22"/>
  <c r="J115" i="22"/>
  <c r="I115" i="22"/>
  <c r="H115" i="22"/>
  <c r="G115" i="22"/>
  <c r="F115" i="22"/>
  <c r="E115" i="22"/>
  <c r="D115" i="22"/>
  <c r="C115" i="22"/>
  <c r="L114" i="22"/>
  <c r="K114" i="22"/>
  <c r="J114" i="22"/>
  <c r="I114" i="22"/>
  <c r="H114" i="22"/>
  <c r="G114" i="22"/>
  <c r="F114" i="22"/>
  <c r="E114" i="22"/>
  <c r="D114" i="22"/>
  <c r="C114" i="22"/>
  <c r="L113" i="22"/>
  <c r="K113" i="22"/>
  <c r="J113" i="22"/>
  <c r="I113" i="22"/>
  <c r="H113" i="22"/>
  <c r="G113" i="22"/>
  <c r="F113" i="22"/>
  <c r="E113" i="22"/>
  <c r="D113" i="22"/>
  <c r="C113" i="22"/>
  <c r="L112" i="22"/>
  <c r="K112" i="22"/>
  <c r="J112" i="22"/>
  <c r="I112" i="22"/>
  <c r="H112" i="22"/>
  <c r="G112" i="22"/>
  <c r="F112" i="22"/>
  <c r="E112" i="22"/>
  <c r="D112" i="22"/>
  <c r="C112" i="22"/>
  <c r="L111" i="22"/>
  <c r="K111" i="22"/>
  <c r="J111" i="22"/>
  <c r="I111" i="22"/>
  <c r="H111" i="22"/>
  <c r="G111" i="22"/>
  <c r="F111" i="22"/>
  <c r="E111" i="22"/>
  <c r="D111" i="22"/>
  <c r="C111" i="22"/>
  <c r="L110" i="22"/>
  <c r="K110" i="22"/>
  <c r="J110" i="22"/>
  <c r="I110" i="22"/>
  <c r="H110" i="22"/>
  <c r="G110" i="22"/>
  <c r="F110" i="22"/>
  <c r="E110" i="22"/>
  <c r="D110" i="22"/>
  <c r="C110" i="22"/>
  <c r="L109" i="22"/>
  <c r="K109" i="22"/>
  <c r="J109" i="22"/>
  <c r="I109" i="22"/>
  <c r="H109" i="22"/>
  <c r="G109" i="22"/>
  <c r="F109" i="22"/>
  <c r="E109" i="22"/>
  <c r="D109" i="22"/>
  <c r="C109" i="22"/>
  <c r="L108" i="22"/>
  <c r="K108" i="22"/>
  <c r="J108" i="22"/>
  <c r="I108" i="22"/>
  <c r="H108" i="22"/>
  <c r="G108" i="22"/>
  <c r="F108" i="22"/>
  <c r="E108" i="22"/>
  <c r="D108" i="22"/>
  <c r="C108" i="22"/>
  <c r="L107" i="22"/>
  <c r="K107" i="22"/>
  <c r="J107" i="22"/>
  <c r="I107" i="22"/>
  <c r="H107" i="22"/>
  <c r="G107" i="22"/>
  <c r="F107" i="22"/>
  <c r="E107" i="22"/>
  <c r="D107" i="22"/>
  <c r="C107" i="22"/>
  <c r="L106" i="22"/>
  <c r="K106" i="22"/>
  <c r="J106" i="22"/>
  <c r="I106" i="22"/>
  <c r="H106" i="22"/>
  <c r="G106" i="22"/>
  <c r="F106" i="22"/>
  <c r="E106" i="22"/>
  <c r="D106" i="22"/>
  <c r="C106" i="22"/>
  <c r="L105" i="22"/>
  <c r="K105" i="22"/>
  <c r="J105" i="22"/>
  <c r="I105" i="22"/>
  <c r="H105" i="22"/>
  <c r="G105" i="22"/>
  <c r="F105" i="22"/>
  <c r="E105" i="22"/>
  <c r="D105" i="22"/>
  <c r="C105" i="22"/>
  <c r="L104" i="22"/>
  <c r="K104" i="22"/>
  <c r="J104" i="22"/>
  <c r="I104" i="22"/>
  <c r="H104" i="22"/>
  <c r="G104" i="22"/>
  <c r="F104" i="22"/>
  <c r="E104" i="22"/>
  <c r="D104" i="22"/>
  <c r="C104" i="22"/>
  <c r="L103" i="22"/>
  <c r="K103" i="22"/>
  <c r="J103" i="22"/>
  <c r="I103" i="22"/>
  <c r="H103" i="22"/>
  <c r="G103" i="22"/>
  <c r="F103" i="22"/>
  <c r="E103" i="22"/>
  <c r="D103" i="22"/>
  <c r="C103" i="22"/>
  <c r="L102" i="22"/>
  <c r="K102" i="22"/>
  <c r="J102" i="22"/>
  <c r="I102" i="22"/>
  <c r="H102" i="22"/>
  <c r="G102" i="22"/>
  <c r="F102" i="22"/>
  <c r="E102" i="22"/>
  <c r="D102" i="22"/>
  <c r="C102" i="22"/>
  <c r="L101" i="22"/>
  <c r="K101" i="22"/>
  <c r="J101" i="22"/>
  <c r="I101" i="22"/>
  <c r="H101" i="22"/>
  <c r="G101" i="22"/>
  <c r="F101" i="22"/>
  <c r="E101" i="22"/>
  <c r="D101" i="22"/>
  <c r="C101" i="22"/>
  <c r="L100" i="22"/>
  <c r="K100" i="22"/>
  <c r="J100" i="22"/>
  <c r="I100" i="22"/>
  <c r="H100" i="22"/>
  <c r="G100" i="22"/>
  <c r="F100" i="22"/>
  <c r="E100" i="22"/>
  <c r="D100" i="22"/>
  <c r="C100" i="22"/>
  <c r="L99" i="22"/>
  <c r="K99" i="22"/>
  <c r="J99" i="22"/>
  <c r="I99" i="22"/>
  <c r="H99" i="22"/>
  <c r="G99" i="22"/>
  <c r="F99" i="22"/>
  <c r="E99" i="22"/>
  <c r="D99" i="22"/>
  <c r="C99" i="22"/>
  <c r="L98" i="22"/>
  <c r="K98" i="22"/>
  <c r="J98" i="22"/>
  <c r="I98" i="22"/>
  <c r="H98" i="22"/>
  <c r="G98" i="22"/>
  <c r="F98" i="22"/>
  <c r="E98" i="22"/>
  <c r="D98" i="22"/>
  <c r="C98" i="22"/>
  <c r="L97" i="22"/>
  <c r="K97" i="22"/>
  <c r="J97" i="22"/>
  <c r="I97" i="22"/>
  <c r="H97" i="22"/>
  <c r="G97" i="22"/>
  <c r="F97" i="22"/>
  <c r="E97" i="22"/>
  <c r="D97" i="22"/>
  <c r="C97" i="22"/>
  <c r="L96" i="22"/>
  <c r="K96" i="22"/>
  <c r="J96" i="22"/>
  <c r="I96" i="22"/>
  <c r="H96" i="22"/>
  <c r="G96" i="22"/>
  <c r="F96" i="22"/>
  <c r="E96" i="22"/>
  <c r="D96" i="22"/>
  <c r="C96" i="22"/>
  <c r="L95" i="22"/>
  <c r="K95" i="22"/>
  <c r="J95" i="22"/>
  <c r="I95" i="22"/>
  <c r="H95" i="22"/>
  <c r="G95" i="22"/>
  <c r="F95" i="22"/>
  <c r="E95" i="22"/>
  <c r="D95" i="22"/>
  <c r="C95" i="22"/>
  <c r="L94" i="22"/>
  <c r="K94" i="22"/>
  <c r="J94" i="22"/>
  <c r="I94" i="22"/>
  <c r="H94" i="22"/>
  <c r="G94" i="22"/>
  <c r="F94" i="22"/>
  <c r="E94" i="22"/>
  <c r="D94" i="22"/>
  <c r="C94" i="22"/>
  <c r="L93" i="22"/>
  <c r="K93" i="22"/>
  <c r="J93" i="22"/>
  <c r="I93" i="22"/>
  <c r="H93" i="22"/>
  <c r="G93" i="22"/>
  <c r="F93" i="22"/>
  <c r="E93" i="22"/>
  <c r="D93" i="22"/>
  <c r="C93" i="22"/>
  <c r="L92" i="22"/>
  <c r="K92" i="22"/>
  <c r="J92" i="22"/>
  <c r="I92" i="22"/>
  <c r="H92" i="22"/>
  <c r="G92" i="22"/>
  <c r="F92" i="22"/>
  <c r="E92" i="22"/>
  <c r="D92" i="22"/>
  <c r="C92" i="22"/>
  <c r="L91" i="22"/>
  <c r="K91" i="22"/>
  <c r="J91" i="22"/>
  <c r="I91" i="22"/>
  <c r="H91" i="22"/>
  <c r="G91" i="22"/>
  <c r="F91" i="22"/>
  <c r="E91" i="22"/>
  <c r="D91" i="22"/>
  <c r="C91" i="22"/>
  <c r="L90" i="22"/>
  <c r="K90" i="22"/>
  <c r="J90" i="22"/>
  <c r="I90" i="22"/>
  <c r="H90" i="22"/>
  <c r="G90" i="22"/>
  <c r="F90" i="22"/>
  <c r="E90" i="22"/>
  <c r="D90" i="22"/>
  <c r="C90" i="22"/>
  <c r="L89" i="22"/>
  <c r="K89" i="22"/>
  <c r="J89" i="22"/>
  <c r="I89" i="22"/>
  <c r="H89" i="22"/>
  <c r="G89" i="22"/>
  <c r="F89" i="22"/>
  <c r="E89" i="22"/>
  <c r="D89" i="22"/>
  <c r="C89" i="22"/>
  <c r="L88" i="22"/>
  <c r="K88" i="22"/>
  <c r="J88" i="22"/>
  <c r="I88" i="22"/>
  <c r="H88" i="22"/>
  <c r="G88" i="22"/>
  <c r="F88" i="22"/>
  <c r="E88" i="22"/>
  <c r="D88" i="22"/>
  <c r="C88" i="22"/>
  <c r="L87" i="22"/>
  <c r="K87" i="22"/>
  <c r="J87" i="22"/>
  <c r="I87" i="22"/>
  <c r="H87" i="22"/>
  <c r="G87" i="22"/>
  <c r="F87" i="22"/>
  <c r="E87" i="22"/>
  <c r="D87" i="22"/>
  <c r="C87" i="22"/>
  <c r="L86" i="22"/>
  <c r="K86" i="22"/>
  <c r="J86" i="22"/>
  <c r="I86" i="22"/>
  <c r="H86" i="22"/>
  <c r="G86" i="22"/>
  <c r="F86" i="22"/>
  <c r="E86" i="22"/>
  <c r="D86" i="22"/>
  <c r="C86" i="22"/>
  <c r="L85" i="22"/>
  <c r="K85" i="22"/>
  <c r="J85" i="22"/>
  <c r="I85" i="22"/>
  <c r="H85" i="22"/>
  <c r="G85" i="22"/>
  <c r="F85" i="22"/>
  <c r="E85" i="22"/>
  <c r="D85" i="22"/>
  <c r="C85" i="22"/>
  <c r="L84" i="22"/>
  <c r="K84" i="22"/>
  <c r="J84" i="22"/>
  <c r="I84" i="22"/>
  <c r="H84" i="22"/>
  <c r="G84" i="22"/>
  <c r="F84" i="22"/>
  <c r="E84" i="22"/>
  <c r="D84" i="22"/>
  <c r="C84" i="22"/>
  <c r="L83" i="22"/>
  <c r="K83" i="22"/>
  <c r="J83" i="22"/>
  <c r="I83" i="22"/>
  <c r="H83" i="22"/>
  <c r="G83" i="22"/>
  <c r="F83" i="22"/>
  <c r="E83" i="22"/>
  <c r="D83" i="22"/>
  <c r="C83" i="22"/>
  <c r="L82" i="22"/>
  <c r="K82" i="22"/>
  <c r="J82" i="22"/>
  <c r="I82" i="22"/>
  <c r="H82" i="22"/>
  <c r="G82" i="22"/>
  <c r="F82" i="22"/>
  <c r="E82" i="22"/>
  <c r="D82" i="22"/>
  <c r="C82" i="22"/>
  <c r="L81" i="22"/>
  <c r="K81" i="22"/>
  <c r="J81" i="22"/>
  <c r="I81" i="22"/>
  <c r="H81" i="22"/>
  <c r="G81" i="22"/>
  <c r="F81" i="22"/>
  <c r="E81" i="22"/>
  <c r="D81" i="22"/>
  <c r="C81" i="22"/>
  <c r="L80" i="22"/>
  <c r="K80" i="22"/>
  <c r="J80" i="22"/>
  <c r="I80" i="22"/>
  <c r="H80" i="22"/>
  <c r="G80" i="22"/>
  <c r="F80" i="22"/>
  <c r="E80" i="22"/>
  <c r="D80" i="22"/>
  <c r="C80" i="22"/>
  <c r="L79" i="22"/>
  <c r="K79" i="22"/>
  <c r="J79" i="22"/>
  <c r="I79" i="22"/>
  <c r="H79" i="22"/>
  <c r="G79" i="22"/>
  <c r="F79" i="22"/>
  <c r="E79" i="22"/>
  <c r="D79" i="22"/>
  <c r="C79" i="22"/>
  <c r="L78" i="22"/>
  <c r="K78" i="22"/>
  <c r="J78" i="22"/>
  <c r="I78" i="22"/>
  <c r="H78" i="22"/>
  <c r="G78" i="22"/>
  <c r="F78" i="22"/>
  <c r="E78" i="22"/>
  <c r="D78" i="22"/>
  <c r="C78" i="22"/>
  <c r="L77" i="22"/>
  <c r="K77" i="22"/>
  <c r="J77" i="22"/>
  <c r="I77" i="22"/>
  <c r="H77" i="22"/>
  <c r="G77" i="22"/>
  <c r="F77" i="22"/>
  <c r="E77" i="22"/>
  <c r="D77" i="22"/>
  <c r="C77" i="22"/>
  <c r="L76" i="22"/>
  <c r="K76" i="22"/>
  <c r="J76" i="22"/>
  <c r="I76" i="22"/>
  <c r="H76" i="22"/>
  <c r="G76" i="22"/>
  <c r="F76" i="22"/>
  <c r="E76" i="22"/>
  <c r="D76" i="22"/>
  <c r="C76" i="22"/>
  <c r="L75" i="22"/>
  <c r="K75" i="22"/>
  <c r="J75" i="22"/>
  <c r="I75" i="22"/>
  <c r="H75" i="22"/>
  <c r="G75" i="22"/>
  <c r="F75" i="22"/>
  <c r="E75" i="22"/>
  <c r="D75" i="22"/>
  <c r="C75" i="22"/>
  <c r="L74" i="22"/>
  <c r="K74" i="22"/>
  <c r="J74" i="22"/>
  <c r="I74" i="22"/>
  <c r="H74" i="22"/>
  <c r="G74" i="22"/>
  <c r="F74" i="22"/>
  <c r="E74" i="22"/>
  <c r="D74" i="22"/>
  <c r="C74" i="22"/>
  <c r="L73" i="22"/>
  <c r="K73" i="22"/>
  <c r="J73" i="22"/>
  <c r="I73" i="22"/>
  <c r="H73" i="22"/>
  <c r="G73" i="22"/>
  <c r="F73" i="22"/>
  <c r="E73" i="22"/>
  <c r="D73" i="22"/>
  <c r="C73" i="22"/>
  <c r="L72" i="22"/>
  <c r="K72" i="22"/>
  <c r="J72" i="22"/>
  <c r="I72" i="22"/>
  <c r="H72" i="22"/>
  <c r="G72" i="22"/>
  <c r="F72" i="22"/>
  <c r="E72" i="22"/>
  <c r="D72" i="22"/>
  <c r="C72" i="22"/>
  <c r="L71" i="22"/>
  <c r="K71" i="22"/>
  <c r="J71" i="22"/>
  <c r="I71" i="22"/>
  <c r="H71" i="22"/>
  <c r="G71" i="22"/>
  <c r="F71" i="22"/>
  <c r="E71" i="22"/>
  <c r="D71" i="22"/>
  <c r="C71" i="22"/>
  <c r="L70" i="22"/>
  <c r="K70" i="22"/>
  <c r="J70" i="22"/>
  <c r="I70" i="22"/>
  <c r="H70" i="22"/>
  <c r="G70" i="22"/>
  <c r="F70" i="22"/>
  <c r="E70" i="22"/>
  <c r="D70" i="22"/>
  <c r="C70" i="22"/>
  <c r="L69" i="22"/>
  <c r="K69" i="22"/>
  <c r="J69" i="22"/>
  <c r="I69" i="22"/>
  <c r="H69" i="22"/>
  <c r="G69" i="22"/>
  <c r="F69" i="22"/>
  <c r="E69" i="22"/>
  <c r="D69" i="22"/>
  <c r="C69" i="22"/>
  <c r="L68" i="22"/>
  <c r="K68" i="22"/>
  <c r="J68" i="22"/>
  <c r="I68" i="22"/>
  <c r="H68" i="22"/>
  <c r="G68" i="22"/>
  <c r="F68" i="22"/>
  <c r="E68" i="22"/>
  <c r="D68" i="22"/>
  <c r="C68" i="22"/>
  <c r="L67" i="22"/>
  <c r="K67" i="22"/>
  <c r="J67" i="22"/>
  <c r="I67" i="22"/>
  <c r="H67" i="22"/>
  <c r="G67" i="22"/>
  <c r="F67" i="22"/>
  <c r="E67" i="22"/>
  <c r="D67" i="22"/>
  <c r="C67" i="22"/>
  <c r="L66" i="22"/>
  <c r="K66" i="22"/>
  <c r="J66" i="22"/>
  <c r="I66" i="22"/>
  <c r="H66" i="22"/>
  <c r="G66" i="22"/>
  <c r="F66" i="22"/>
  <c r="E66" i="22"/>
  <c r="D66" i="22"/>
  <c r="C66" i="22"/>
  <c r="L65" i="22"/>
  <c r="K65" i="22"/>
  <c r="J65" i="22"/>
  <c r="I65" i="22"/>
  <c r="H65" i="22"/>
  <c r="G65" i="22"/>
  <c r="F65" i="22"/>
  <c r="E65" i="22"/>
  <c r="D65" i="22"/>
  <c r="C65" i="22"/>
  <c r="L64" i="22"/>
  <c r="K64" i="22"/>
  <c r="J64" i="22"/>
  <c r="I64" i="22"/>
  <c r="H64" i="22"/>
  <c r="G64" i="22"/>
  <c r="F64" i="22"/>
  <c r="E64" i="22"/>
  <c r="D64" i="22"/>
  <c r="C64" i="22"/>
  <c r="L63" i="22"/>
  <c r="K63" i="22"/>
  <c r="J63" i="22"/>
  <c r="I63" i="22"/>
  <c r="H63" i="22"/>
  <c r="G63" i="22"/>
  <c r="F63" i="22"/>
  <c r="E63" i="22"/>
  <c r="D63" i="22"/>
  <c r="C63" i="22"/>
  <c r="L62" i="22"/>
  <c r="K62" i="22"/>
  <c r="J62" i="22"/>
  <c r="I62" i="22"/>
  <c r="H62" i="22"/>
  <c r="G62" i="22"/>
  <c r="F62" i="22"/>
  <c r="E62" i="22"/>
  <c r="D62" i="22"/>
  <c r="C62" i="22"/>
  <c r="L61" i="22"/>
  <c r="K61" i="22"/>
  <c r="J61" i="22"/>
  <c r="I61" i="22"/>
  <c r="H61" i="22"/>
  <c r="G61" i="22"/>
  <c r="F61" i="22"/>
  <c r="E61" i="22"/>
  <c r="D61" i="22"/>
  <c r="C61" i="22"/>
  <c r="L60" i="22"/>
  <c r="K60" i="22"/>
  <c r="J60" i="22"/>
  <c r="I60" i="22"/>
  <c r="H60" i="22"/>
  <c r="G60" i="22"/>
  <c r="F60" i="22"/>
  <c r="E60" i="22"/>
  <c r="D60" i="22"/>
  <c r="C60" i="22"/>
  <c r="L59" i="22"/>
  <c r="K59" i="22"/>
  <c r="J59" i="22"/>
  <c r="I59" i="22"/>
  <c r="H59" i="22"/>
  <c r="G59" i="22"/>
  <c r="F59" i="22"/>
  <c r="E59" i="22"/>
  <c r="D59" i="22"/>
  <c r="C59" i="22"/>
  <c r="L58" i="22"/>
  <c r="K58" i="22"/>
  <c r="J58" i="22"/>
  <c r="I58" i="22"/>
  <c r="H58" i="22"/>
  <c r="G58" i="22"/>
  <c r="F58" i="22"/>
  <c r="E58" i="22"/>
  <c r="D58" i="22"/>
  <c r="C58" i="22"/>
  <c r="L57" i="22"/>
  <c r="K57" i="22"/>
  <c r="J57" i="22"/>
  <c r="I57" i="22"/>
  <c r="H57" i="22"/>
  <c r="G57" i="22"/>
  <c r="F57" i="22"/>
  <c r="E57" i="22"/>
  <c r="D57" i="22"/>
  <c r="C57" i="22"/>
  <c r="L56" i="22"/>
  <c r="K56" i="22"/>
  <c r="J56" i="22"/>
  <c r="I56" i="22"/>
  <c r="H56" i="22"/>
  <c r="G56" i="22"/>
  <c r="F56" i="22"/>
  <c r="E56" i="22"/>
  <c r="D56" i="22"/>
  <c r="C56" i="22"/>
  <c r="L55" i="22"/>
  <c r="K55" i="22"/>
  <c r="J55" i="22"/>
  <c r="I55" i="22"/>
  <c r="H55" i="22"/>
  <c r="G55" i="22"/>
  <c r="F55" i="22"/>
  <c r="E55" i="22"/>
  <c r="D55" i="22"/>
  <c r="C55" i="22"/>
  <c r="L54" i="22"/>
  <c r="K54" i="22"/>
  <c r="J54" i="22"/>
  <c r="I54" i="22"/>
  <c r="H54" i="22"/>
  <c r="G54" i="22"/>
  <c r="F54" i="22"/>
  <c r="E54" i="22"/>
  <c r="D54" i="22"/>
  <c r="C54" i="22"/>
  <c r="L53" i="22"/>
  <c r="K53" i="22"/>
  <c r="J53" i="22"/>
  <c r="I53" i="22"/>
  <c r="H53" i="22"/>
  <c r="G53" i="22"/>
  <c r="F53" i="22"/>
  <c r="E53" i="22"/>
  <c r="D53" i="22"/>
  <c r="C53" i="22"/>
  <c r="L52" i="22"/>
  <c r="K52" i="22"/>
  <c r="J52" i="22"/>
  <c r="I52" i="22"/>
  <c r="H52" i="22"/>
  <c r="G52" i="22"/>
  <c r="F52" i="22"/>
  <c r="E52" i="22"/>
  <c r="D52" i="22"/>
  <c r="C52" i="22"/>
  <c r="L51" i="22"/>
  <c r="K51" i="22"/>
  <c r="J51" i="22"/>
  <c r="I51" i="22"/>
  <c r="H51" i="22"/>
  <c r="G51" i="22"/>
  <c r="F51" i="22"/>
  <c r="E51" i="22"/>
  <c r="D51" i="22"/>
  <c r="C51" i="22"/>
  <c r="L50" i="22"/>
  <c r="K50" i="22"/>
  <c r="J50" i="22"/>
  <c r="I50" i="22"/>
  <c r="H50" i="22"/>
  <c r="G50" i="22"/>
  <c r="F50" i="22"/>
  <c r="E50" i="22"/>
  <c r="D50" i="22"/>
  <c r="C50" i="22"/>
  <c r="L49" i="22"/>
  <c r="K49" i="22"/>
  <c r="J49" i="22"/>
  <c r="I49" i="22"/>
  <c r="H49" i="22"/>
  <c r="G49" i="22"/>
  <c r="F49" i="22"/>
  <c r="E49" i="22"/>
  <c r="D49" i="22"/>
  <c r="C49" i="22"/>
  <c r="L48" i="22"/>
  <c r="K48" i="22"/>
  <c r="J48" i="22"/>
  <c r="I48" i="22"/>
  <c r="H48" i="22"/>
  <c r="G48" i="22"/>
  <c r="F48" i="22"/>
  <c r="E48" i="22"/>
  <c r="D48" i="22"/>
  <c r="C48" i="22"/>
  <c r="L47" i="22"/>
  <c r="K47" i="22"/>
  <c r="J47" i="22"/>
  <c r="I47" i="22"/>
  <c r="H47" i="22"/>
  <c r="G47" i="22"/>
  <c r="F47" i="22"/>
  <c r="E47" i="22"/>
  <c r="D47" i="22"/>
  <c r="C47" i="22"/>
  <c r="L46" i="22"/>
  <c r="K46" i="22"/>
  <c r="J46" i="22"/>
  <c r="I46" i="22"/>
  <c r="H46" i="22"/>
  <c r="G46" i="22"/>
  <c r="F46" i="22"/>
  <c r="E46" i="22"/>
  <c r="D46" i="22"/>
  <c r="C46" i="22"/>
  <c r="L45" i="22"/>
  <c r="K45" i="22"/>
  <c r="J45" i="22"/>
  <c r="I45" i="22"/>
  <c r="H45" i="22"/>
  <c r="G45" i="22"/>
  <c r="F45" i="22"/>
  <c r="E45" i="22"/>
  <c r="D45" i="22"/>
  <c r="C45" i="22"/>
  <c r="L44" i="22"/>
  <c r="K44" i="22"/>
  <c r="J44" i="22"/>
  <c r="I44" i="22"/>
  <c r="H44" i="22"/>
  <c r="G44" i="22"/>
  <c r="F44" i="22"/>
  <c r="E44" i="22"/>
  <c r="D44" i="22"/>
  <c r="C44" i="22"/>
  <c r="L43" i="22"/>
  <c r="K43" i="22"/>
  <c r="J43" i="22"/>
  <c r="I43" i="22"/>
  <c r="H43" i="22"/>
  <c r="G43" i="22"/>
  <c r="F43" i="22"/>
  <c r="E43" i="22"/>
  <c r="D43" i="22"/>
  <c r="C43" i="22"/>
  <c r="L42" i="22"/>
  <c r="K42" i="22"/>
  <c r="J42" i="22"/>
  <c r="I42" i="22"/>
  <c r="H42" i="22"/>
  <c r="G42" i="22"/>
  <c r="F42" i="22"/>
  <c r="E42" i="22"/>
  <c r="D42" i="22"/>
  <c r="C42" i="22"/>
  <c r="L41" i="22"/>
  <c r="K41" i="22"/>
  <c r="J41" i="22"/>
  <c r="I41" i="22"/>
  <c r="H41" i="22"/>
  <c r="G41" i="22"/>
  <c r="F41" i="22"/>
  <c r="E41" i="22"/>
  <c r="D41" i="22"/>
  <c r="C41" i="22"/>
  <c r="L40" i="22"/>
  <c r="K40" i="22"/>
  <c r="J40" i="22"/>
  <c r="I40" i="22"/>
  <c r="H40" i="22"/>
  <c r="G40" i="22"/>
  <c r="F40" i="22"/>
  <c r="E40" i="22"/>
  <c r="D40" i="22"/>
  <c r="C40" i="22"/>
  <c r="L39" i="22"/>
  <c r="K39" i="22"/>
  <c r="J39" i="22"/>
  <c r="I39" i="22"/>
  <c r="H39" i="22"/>
  <c r="G39" i="22"/>
  <c r="F39" i="22"/>
  <c r="E39" i="22"/>
  <c r="D39" i="22"/>
  <c r="C39" i="22"/>
  <c r="L38" i="22"/>
  <c r="K38" i="22"/>
  <c r="J38" i="22"/>
  <c r="I38" i="22"/>
  <c r="H38" i="22"/>
  <c r="G38" i="22"/>
  <c r="F38" i="22"/>
  <c r="E38" i="22"/>
  <c r="D38" i="22"/>
  <c r="C38" i="22"/>
  <c r="L37" i="22"/>
  <c r="K37" i="22"/>
  <c r="J37" i="22"/>
  <c r="I37" i="22"/>
  <c r="H37" i="22"/>
  <c r="G37" i="22"/>
  <c r="F37" i="22"/>
  <c r="E37" i="22"/>
  <c r="D37" i="22"/>
  <c r="C37" i="22"/>
  <c r="L36" i="22"/>
  <c r="K36" i="22"/>
  <c r="J36" i="22"/>
  <c r="I36" i="22"/>
  <c r="H36" i="22"/>
  <c r="G36" i="22"/>
  <c r="F36" i="22"/>
  <c r="E36" i="22"/>
  <c r="D36" i="22"/>
  <c r="C36" i="22"/>
  <c r="L35" i="22"/>
  <c r="K35" i="22"/>
  <c r="J35" i="22"/>
  <c r="I35" i="22"/>
  <c r="H35" i="22"/>
  <c r="G35" i="22"/>
  <c r="F35" i="22"/>
  <c r="E35" i="22"/>
  <c r="D35" i="22"/>
  <c r="C35" i="22"/>
  <c r="L34" i="22"/>
  <c r="K34" i="22"/>
  <c r="J34" i="22"/>
  <c r="I34" i="22"/>
  <c r="H34" i="22"/>
  <c r="G34" i="22"/>
  <c r="F34" i="22"/>
  <c r="E34" i="22"/>
  <c r="D34" i="22"/>
  <c r="C34" i="22"/>
  <c r="L33" i="22"/>
  <c r="K33" i="22"/>
  <c r="J33" i="22"/>
  <c r="I33" i="22"/>
  <c r="H33" i="22"/>
  <c r="G33" i="22"/>
  <c r="F33" i="22"/>
  <c r="E33" i="22"/>
  <c r="D33" i="22"/>
  <c r="C33" i="22"/>
  <c r="L32" i="22"/>
  <c r="K32" i="22"/>
  <c r="J32" i="22"/>
  <c r="I32" i="22"/>
  <c r="H32" i="22"/>
  <c r="G32" i="22"/>
  <c r="F32" i="22"/>
  <c r="E32" i="22"/>
  <c r="D32" i="22"/>
  <c r="C32" i="22"/>
  <c r="L31" i="22"/>
  <c r="K31" i="22"/>
  <c r="J31" i="22"/>
  <c r="I31" i="22"/>
  <c r="H31" i="22"/>
  <c r="G31" i="22"/>
  <c r="F31" i="22"/>
  <c r="E31" i="22"/>
  <c r="D31" i="22"/>
  <c r="C31" i="22"/>
  <c r="L30" i="22"/>
  <c r="K30" i="22"/>
  <c r="J30" i="22"/>
  <c r="I30" i="22"/>
  <c r="H30" i="22"/>
  <c r="G30" i="22"/>
  <c r="F30" i="22"/>
  <c r="E30" i="22"/>
  <c r="D30" i="22"/>
  <c r="C30" i="22"/>
  <c r="L29" i="22"/>
  <c r="K29" i="22"/>
  <c r="J29" i="22"/>
  <c r="I29" i="22"/>
  <c r="H29" i="22"/>
  <c r="G29" i="22"/>
  <c r="F29" i="22"/>
  <c r="E29" i="22"/>
  <c r="D29" i="22"/>
  <c r="C29" i="22"/>
  <c r="L28" i="22"/>
  <c r="K28" i="22"/>
  <c r="J28" i="22"/>
  <c r="I28" i="22"/>
  <c r="H28" i="22"/>
  <c r="G28" i="22"/>
  <c r="F28" i="22"/>
  <c r="E28" i="22"/>
  <c r="D28" i="22"/>
  <c r="C28" i="22"/>
  <c r="L27" i="22"/>
  <c r="K27" i="22"/>
  <c r="J27" i="22"/>
  <c r="I27" i="22"/>
  <c r="H27" i="22"/>
  <c r="G27" i="22"/>
  <c r="F27" i="22"/>
  <c r="E27" i="22"/>
  <c r="D27" i="22"/>
  <c r="C27" i="22"/>
  <c r="L26" i="22"/>
  <c r="K26" i="22"/>
  <c r="J26" i="22"/>
  <c r="I26" i="22"/>
  <c r="H26" i="22"/>
  <c r="G26" i="22"/>
  <c r="F26" i="22"/>
  <c r="E26" i="22"/>
  <c r="D26" i="22"/>
  <c r="C26" i="22"/>
  <c r="L25" i="22"/>
  <c r="K25" i="22"/>
  <c r="J25" i="22"/>
  <c r="I25" i="22"/>
  <c r="H25" i="22"/>
  <c r="G25" i="22"/>
  <c r="F25" i="22"/>
  <c r="E25" i="22"/>
  <c r="D25" i="22"/>
  <c r="C25" i="22"/>
  <c r="L24" i="22"/>
  <c r="K24" i="22"/>
  <c r="J24" i="22"/>
  <c r="I24" i="22"/>
  <c r="H24" i="22"/>
  <c r="G24" i="22"/>
  <c r="F24" i="22"/>
  <c r="E24" i="22"/>
  <c r="D24" i="22"/>
  <c r="C24" i="22"/>
  <c r="L23" i="22"/>
  <c r="K23" i="22"/>
  <c r="J23" i="22"/>
  <c r="I23" i="22"/>
  <c r="H23" i="22"/>
  <c r="G23" i="22"/>
  <c r="F23" i="22"/>
  <c r="E23" i="22"/>
  <c r="D23" i="22"/>
  <c r="C23" i="22"/>
  <c r="L22" i="22"/>
  <c r="K22" i="22"/>
  <c r="J22" i="22"/>
  <c r="I22" i="22"/>
  <c r="H22" i="22"/>
  <c r="G22" i="22"/>
  <c r="F22" i="22"/>
  <c r="E22" i="22"/>
  <c r="D22" i="22"/>
  <c r="C22" i="22"/>
  <c r="L21" i="22"/>
  <c r="K21" i="22"/>
  <c r="J21" i="22"/>
  <c r="I21" i="22"/>
  <c r="H21" i="22"/>
  <c r="G21" i="22"/>
  <c r="F21" i="22"/>
  <c r="E21" i="22"/>
  <c r="D21" i="22"/>
  <c r="C21" i="22"/>
  <c r="L20" i="22"/>
  <c r="K20" i="22"/>
  <c r="J20" i="22"/>
  <c r="I20" i="22"/>
  <c r="H20" i="22"/>
  <c r="G20" i="22"/>
  <c r="F20" i="22"/>
  <c r="E20" i="22"/>
  <c r="D20" i="22"/>
  <c r="C20" i="22"/>
  <c r="L19" i="22"/>
  <c r="K19" i="22"/>
  <c r="J19" i="22"/>
  <c r="I19" i="22"/>
  <c r="H19" i="22"/>
  <c r="G19" i="22"/>
  <c r="F19" i="22"/>
  <c r="E19" i="22"/>
  <c r="D19" i="22"/>
  <c r="C19" i="22"/>
  <c r="L18" i="22"/>
  <c r="K18" i="22"/>
  <c r="J18" i="22"/>
  <c r="I18" i="22"/>
  <c r="H18" i="22"/>
  <c r="G18" i="22"/>
  <c r="F18" i="22"/>
  <c r="E18" i="22"/>
  <c r="D18" i="22"/>
  <c r="C18" i="22"/>
  <c r="L17" i="22"/>
  <c r="K17" i="22"/>
  <c r="J17" i="22"/>
  <c r="I17" i="22"/>
  <c r="H17" i="22"/>
  <c r="G17" i="22"/>
  <c r="F17" i="22"/>
  <c r="E17" i="22"/>
  <c r="D17" i="22"/>
  <c r="C17" i="22"/>
  <c r="L16" i="22"/>
  <c r="K16" i="22"/>
  <c r="J16" i="22"/>
  <c r="I16" i="22"/>
  <c r="H16" i="22"/>
  <c r="G16" i="22"/>
  <c r="F16" i="22"/>
  <c r="E16" i="22"/>
  <c r="D16" i="22"/>
  <c r="C16" i="22"/>
  <c r="H296" i="24" l="1"/>
  <c r="G296" i="24"/>
  <c r="F296" i="24"/>
  <c r="E296" i="24"/>
  <c r="D296" i="24"/>
  <c r="C296" i="24"/>
  <c r="H295" i="24"/>
  <c r="G295" i="24"/>
  <c r="F295" i="24"/>
  <c r="E295" i="24"/>
  <c r="D295" i="24"/>
  <c r="C295" i="24"/>
  <c r="H294" i="24"/>
  <c r="G294" i="24"/>
  <c r="F294" i="24"/>
  <c r="E294" i="24"/>
  <c r="D294" i="24"/>
  <c r="C294" i="24"/>
  <c r="H293" i="24"/>
  <c r="G293" i="24"/>
  <c r="F293" i="24"/>
  <c r="E293" i="24"/>
  <c r="D293" i="24"/>
  <c r="C293" i="24"/>
  <c r="H292" i="24"/>
  <c r="G292" i="24"/>
  <c r="F292" i="24"/>
  <c r="E292" i="24"/>
  <c r="D292" i="24"/>
  <c r="C292" i="24"/>
  <c r="H291" i="24"/>
  <c r="G291" i="24"/>
  <c r="F291" i="24"/>
  <c r="E291" i="24"/>
  <c r="D291" i="24"/>
  <c r="C291" i="24"/>
  <c r="H290" i="24"/>
  <c r="G290" i="24"/>
  <c r="F290" i="24"/>
  <c r="E290" i="24"/>
  <c r="D290" i="24"/>
  <c r="C290" i="24"/>
  <c r="H289" i="24"/>
  <c r="G289" i="24"/>
  <c r="F289" i="24"/>
  <c r="E289" i="24"/>
  <c r="D289" i="24"/>
  <c r="C289" i="24"/>
  <c r="H288" i="24"/>
  <c r="G288" i="24"/>
  <c r="F288" i="24"/>
  <c r="E288" i="24"/>
  <c r="D288" i="24"/>
  <c r="C288" i="24"/>
  <c r="H287" i="24"/>
  <c r="G287" i="24"/>
  <c r="F287" i="24"/>
  <c r="E287" i="24"/>
  <c r="D287" i="24"/>
  <c r="C287" i="24"/>
  <c r="H286" i="24"/>
  <c r="G286" i="24"/>
  <c r="F286" i="24"/>
  <c r="E286" i="24"/>
  <c r="D286" i="24"/>
  <c r="C286" i="24"/>
  <c r="H285" i="24"/>
  <c r="G285" i="24"/>
  <c r="F285" i="24"/>
  <c r="E285" i="24"/>
  <c r="D285" i="24"/>
  <c r="C285" i="24"/>
  <c r="H284" i="24"/>
  <c r="G284" i="24"/>
  <c r="F284" i="24"/>
  <c r="E284" i="24"/>
  <c r="D284" i="24"/>
  <c r="C284" i="24"/>
  <c r="H283" i="24"/>
  <c r="G283" i="24"/>
  <c r="F283" i="24"/>
  <c r="E283" i="24"/>
  <c r="D283" i="24"/>
  <c r="C283" i="24"/>
  <c r="H282" i="24"/>
  <c r="G282" i="24"/>
  <c r="F282" i="24"/>
  <c r="E282" i="24"/>
  <c r="D282" i="24"/>
  <c r="C282" i="24"/>
  <c r="H281" i="24"/>
  <c r="G281" i="24"/>
  <c r="F281" i="24"/>
  <c r="E281" i="24"/>
  <c r="D281" i="24"/>
  <c r="C281" i="24"/>
  <c r="H280" i="24"/>
  <c r="G280" i="24"/>
  <c r="F280" i="24"/>
  <c r="E280" i="24"/>
  <c r="D280" i="24"/>
  <c r="C280" i="24"/>
  <c r="H279" i="24"/>
  <c r="G279" i="24"/>
  <c r="F279" i="24"/>
  <c r="E279" i="24"/>
  <c r="D279" i="24"/>
  <c r="C279" i="24"/>
  <c r="H278" i="24"/>
  <c r="G278" i="24"/>
  <c r="F278" i="24"/>
  <c r="E278" i="24"/>
  <c r="D278" i="24"/>
  <c r="C278" i="24"/>
  <c r="H277" i="24"/>
  <c r="G277" i="24"/>
  <c r="F277" i="24"/>
  <c r="E277" i="24"/>
  <c r="D277" i="24"/>
  <c r="C277" i="24"/>
  <c r="H276" i="24"/>
  <c r="G276" i="24"/>
  <c r="F276" i="24"/>
  <c r="E276" i="24"/>
  <c r="D276" i="24"/>
  <c r="C276" i="24"/>
  <c r="H275" i="24"/>
  <c r="G275" i="24"/>
  <c r="F275" i="24"/>
  <c r="E275" i="24"/>
  <c r="D275" i="24"/>
  <c r="C275" i="24"/>
  <c r="H274" i="24"/>
  <c r="G274" i="24"/>
  <c r="F274" i="24"/>
  <c r="E274" i="24"/>
  <c r="D274" i="24"/>
  <c r="C274" i="24"/>
  <c r="H273" i="24"/>
  <c r="G273" i="24"/>
  <c r="F273" i="24"/>
  <c r="E273" i="24"/>
  <c r="D273" i="24"/>
  <c r="C273" i="24"/>
  <c r="H272" i="24"/>
  <c r="G272" i="24"/>
  <c r="F272" i="24"/>
  <c r="E272" i="24"/>
  <c r="D272" i="24"/>
  <c r="C272" i="24"/>
  <c r="H271" i="24"/>
  <c r="G271" i="24"/>
  <c r="F271" i="24"/>
  <c r="E271" i="24"/>
  <c r="D271" i="24"/>
  <c r="C271" i="24"/>
  <c r="H270" i="24"/>
  <c r="G270" i="24"/>
  <c r="F270" i="24"/>
  <c r="E270" i="24"/>
  <c r="D270" i="24"/>
  <c r="C270" i="24"/>
  <c r="H269" i="24"/>
  <c r="G269" i="24"/>
  <c r="F269" i="24"/>
  <c r="E269" i="24"/>
  <c r="D269" i="24"/>
  <c r="C269" i="24"/>
  <c r="H268" i="24"/>
  <c r="G268" i="24"/>
  <c r="F268" i="24"/>
  <c r="E268" i="24"/>
  <c r="D268" i="24"/>
  <c r="C268" i="24"/>
  <c r="H267" i="24"/>
  <c r="G267" i="24"/>
  <c r="F267" i="24"/>
  <c r="E267" i="24"/>
  <c r="D267" i="24"/>
  <c r="C267" i="24"/>
  <c r="H266" i="24"/>
  <c r="G266" i="24"/>
  <c r="F266" i="24"/>
  <c r="E266" i="24"/>
  <c r="D266" i="24"/>
  <c r="C266" i="24"/>
  <c r="H265" i="24"/>
  <c r="G265" i="24"/>
  <c r="F265" i="24"/>
  <c r="E265" i="24"/>
  <c r="D265" i="24"/>
  <c r="C265" i="24"/>
  <c r="H264" i="24"/>
  <c r="G264" i="24"/>
  <c r="F264" i="24"/>
  <c r="E264" i="24"/>
  <c r="D264" i="24"/>
  <c r="C264" i="24"/>
  <c r="H263" i="24"/>
  <c r="G263" i="24"/>
  <c r="F263" i="24"/>
  <c r="E263" i="24"/>
  <c r="D263" i="24"/>
  <c r="C263" i="24"/>
  <c r="H262" i="24"/>
  <c r="G262" i="24"/>
  <c r="F262" i="24"/>
  <c r="E262" i="24"/>
  <c r="D262" i="24"/>
  <c r="C262" i="24"/>
  <c r="H261" i="24"/>
  <c r="G261" i="24"/>
  <c r="F261" i="24"/>
  <c r="E261" i="24"/>
  <c r="D261" i="24"/>
  <c r="C261" i="24"/>
  <c r="H260" i="24"/>
  <c r="G260" i="24"/>
  <c r="F260" i="24"/>
  <c r="E260" i="24"/>
  <c r="D260" i="24"/>
  <c r="C260" i="24"/>
  <c r="H259" i="24"/>
  <c r="G259" i="24"/>
  <c r="F259" i="24"/>
  <c r="E259" i="24"/>
  <c r="D259" i="24"/>
  <c r="C259" i="24"/>
  <c r="H258" i="24"/>
  <c r="G258" i="24"/>
  <c r="F258" i="24"/>
  <c r="E258" i="24"/>
  <c r="D258" i="24"/>
  <c r="C258" i="24"/>
  <c r="H257" i="24"/>
  <c r="G257" i="24"/>
  <c r="F257" i="24"/>
  <c r="E257" i="24"/>
  <c r="D257" i="24"/>
  <c r="C257" i="24"/>
  <c r="H256" i="24"/>
  <c r="G256" i="24"/>
  <c r="F256" i="24"/>
  <c r="E256" i="24"/>
  <c r="D256" i="24"/>
  <c r="C256" i="24"/>
  <c r="H255" i="24"/>
  <c r="G255" i="24"/>
  <c r="F255" i="24"/>
  <c r="E255" i="24"/>
  <c r="D255" i="24"/>
  <c r="C255" i="24"/>
  <c r="H254" i="24"/>
  <c r="G254" i="24"/>
  <c r="F254" i="24"/>
  <c r="E254" i="24"/>
  <c r="D254" i="24"/>
  <c r="C254" i="24"/>
  <c r="H253" i="24"/>
  <c r="G253" i="24"/>
  <c r="F253" i="24"/>
  <c r="E253" i="24"/>
  <c r="D253" i="24"/>
  <c r="C253" i="24"/>
  <c r="H252" i="24"/>
  <c r="G252" i="24"/>
  <c r="F252" i="24"/>
  <c r="E252" i="24"/>
  <c r="D252" i="24"/>
  <c r="C252" i="24"/>
  <c r="H251" i="24"/>
  <c r="G251" i="24"/>
  <c r="F251" i="24"/>
  <c r="E251" i="24"/>
  <c r="D251" i="24"/>
  <c r="C251" i="24"/>
  <c r="H250" i="24"/>
  <c r="G250" i="24"/>
  <c r="F250" i="24"/>
  <c r="E250" i="24"/>
  <c r="D250" i="24"/>
  <c r="C250" i="24"/>
  <c r="H249" i="24"/>
  <c r="G249" i="24"/>
  <c r="F249" i="24"/>
  <c r="E249" i="24"/>
  <c r="D249" i="24"/>
  <c r="C249" i="24"/>
  <c r="H248" i="24"/>
  <c r="G248" i="24"/>
  <c r="F248" i="24"/>
  <c r="E248" i="24"/>
  <c r="D248" i="24"/>
  <c r="C248" i="24"/>
  <c r="H247" i="24"/>
  <c r="G247" i="24"/>
  <c r="F247" i="24"/>
  <c r="E247" i="24"/>
  <c r="D247" i="24"/>
  <c r="C247" i="24"/>
  <c r="H246" i="24"/>
  <c r="G246" i="24"/>
  <c r="F246" i="24"/>
  <c r="E246" i="24"/>
  <c r="D246" i="24"/>
  <c r="C246" i="24"/>
  <c r="H245" i="24"/>
  <c r="G245" i="24"/>
  <c r="F245" i="24"/>
  <c r="E245" i="24"/>
  <c r="D245" i="24"/>
  <c r="C245" i="24"/>
  <c r="H244" i="24"/>
  <c r="G244" i="24"/>
  <c r="F244" i="24"/>
  <c r="E244" i="24"/>
  <c r="D244" i="24"/>
  <c r="C244" i="24"/>
  <c r="H243" i="24"/>
  <c r="G243" i="24"/>
  <c r="F243" i="24"/>
  <c r="E243" i="24"/>
  <c r="D243" i="24"/>
  <c r="C243" i="24"/>
  <c r="H242" i="24"/>
  <c r="G242" i="24"/>
  <c r="F242" i="24"/>
  <c r="E242" i="24"/>
  <c r="D242" i="24"/>
  <c r="C242" i="24"/>
  <c r="H241" i="24"/>
  <c r="G241" i="24"/>
  <c r="F241" i="24"/>
  <c r="E241" i="24"/>
  <c r="D241" i="24"/>
  <c r="C241" i="24"/>
  <c r="H240" i="24"/>
  <c r="G240" i="24"/>
  <c r="F240" i="24"/>
  <c r="E240" i="24"/>
  <c r="D240" i="24"/>
  <c r="C240" i="24"/>
  <c r="H239" i="24"/>
  <c r="G239" i="24"/>
  <c r="F239" i="24"/>
  <c r="E239" i="24"/>
  <c r="D239" i="24"/>
  <c r="C239" i="24"/>
  <c r="H238" i="24"/>
  <c r="G238" i="24"/>
  <c r="F238" i="24"/>
  <c r="E238" i="24"/>
  <c r="D238" i="24"/>
  <c r="C238" i="24"/>
  <c r="H237" i="24"/>
  <c r="G237" i="24"/>
  <c r="F237" i="24"/>
  <c r="E237" i="24"/>
  <c r="D237" i="24"/>
  <c r="C237" i="24"/>
  <c r="H236" i="24"/>
  <c r="G236" i="24"/>
  <c r="F236" i="24"/>
  <c r="E236" i="24"/>
  <c r="D236" i="24"/>
  <c r="C236" i="24"/>
  <c r="H235" i="24"/>
  <c r="G235" i="24"/>
  <c r="F235" i="24"/>
  <c r="E235" i="24"/>
  <c r="D235" i="24"/>
  <c r="C235" i="24"/>
  <c r="H234" i="24"/>
  <c r="G234" i="24"/>
  <c r="F234" i="24"/>
  <c r="E234" i="24"/>
  <c r="D234" i="24"/>
  <c r="C234" i="24"/>
  <c r="H233" i="24"/>
  <c r="G233" i="24"/>
  <c r="F233" i="24"/>
  <c r="E233" i="24"/>
  <c r="D233" i="24"/>
  <c r="C233" i="24"/>
  <c r="H232" i="24"/>
  <c r="G232" i="24"/>
  <c r="F232" i="24"/>
  <c r="E232" i="24"/>
  <c r="D232" i="24"/>
  <c r="C232" i="24"/>
  <c r="H231" i="24"/>
  <c r="G231" i="24"/>
  <c r="F231" i="24"/>
  <c r="E231" i="24"/>
  <c r="D231" i="24"/>
  <c r="C231" i="24"/>
  <c r="H230" i="24"/>
  <c r="G230" i="24"/>
  <c r="F230" i="24"/>
  <c r="E230" i="24"/>
  <c r="D230" i="24"/>
  <c r="C230" i="24"/>
  <c r="H229" i="24"/>
  <c r="G229" i="24"/>
  <c r="F229" i="24"/>
  <c r="E229" i="24"/>
  <c r="D229" i="24"/>
  <c r="C229" i="24"/>
  <c r="H228" i="24"/>
  <c r="G228" i="24"/>
  <c r="F228" i="24"/>
  <c r="E228" i="24"/>
  <c r="D228" i="24"/>
  <c r="C228" i="24"/>
  <c r="H227" i="24"/>
  <c r="G227" i="24"/>
  <c r="F227" i="24"/>
  <c r="E227" i="24"/>
  <c r="D227" i="24"/>
  <c r="C227" i="24"/>
  <c r="H226" i="24"/>
  <c r="G226" i="24"/>
  <c r="F226" i="24"/>
  <c r="E226" i="24"/>
  <c r="D226" i="24"/>
  <c r="C226" i="24"/>
  <c r="H225" i="24"/>
  <c r="G225" i="24"/>
  <c r="F225" i="24"/>
  <c r="E225" i="24"/>
  <c r="D225" i="24"/>
  <c r="C225" i="24"/>
  <c r="H224" i="24"/>
  <c r="G224" i="24"/>
  <c r="F224" i="24"/>
  <c r="E224" i="24"/>
  <c r="D224" i="24"/>
  <c r="C224" i="24"/>
  <c r="H223" i="24"/>
  <c r="G223" i="24"/>
  <c r="F223" i="24"/>
  <c r="E223" i="24"/>
  <c r="D223" i="24"/>
  <c r="C223" i="24"/>
  <c r="H222" i="24"/>
  <c r="G222" i="24"/>
  <c r="F222" i="24"/>
  <c r="E222" i="24"/>
  <c r="D222" i="24"/>
  <c r="C222" i="24"/>
  <c r="H221" i="24"/>
  <c r="G221" i="24"/>
  <c r="F221" i="24"/>
  <c r="E221" i="24"/>
  <c r="D221" i="24"/>
  <c r="C221" i="24"/>
  <c r="H220" i="24"/>
  <c r="G220" i="24"/>
  <c r="F220" i="24"/>
  <c r="E220" i="24"/>
  <c r="D220" i="24"/>
  <c r="C220" i="24"/>
  <c r="H219" i="24"/>
  <c r="G219" i="24"/>
  <c r="F219" i="24"/>
  <c r="E219" i="24"/>
  <c r="D219" i="24"/>
  <c r="C219" i="24"/>
  <c r="H218" i="24"/>
  <c r="G218" i="24"/>
  <c r="F218" i="24"/>
  <c r="E218" i="24"/>
  <c r="D218" i="24"/>
  <c r="C218" i="24"/>
  <c r="H217" i="24"/>
  <c r="G217" i="24"/>
  <c r="F217" i="24"/>
  <c r="E217" i="24"/>
  <c r="D217" i="24"/>
  <c r="C217" i="24"/>
  <c r="H216" i="24"/>
  <c r="G216" i="24"/>
  <c r="F216" i="24"/>
  <c r="E216" i="24"/>
  <c r="D216" i="24"/>
  <c r="C216" i="24"/>
  <c r="H215" i="24"/>
  <c r="G215" i="24"/>
  <c r="F215" i="24"/>
  <c r="E215" i="24"/>
  <c r="D215" i="24"/>
  <c r="C215" i="24"/>
  <c r="H214" i="24"/>
  <c r="G214" i="24"/>
  <c r="F214" i="24"/>
  <c r="E214" i="24"/>
  <c r="D214" i="24"/>
  <c r="C214" i="24"/>
  <c r="H213" i="24"/>
  <c r="G213" i="24"/>
  <c r="F213" i="24"/>
  <c r="E213" i="24"/>
  <c r="D213" i="24"/>
  <c r="C213" i="24"/>
  <c r="H212" i="24"/>
  <c r="G212" i="24"/>
  <c r="F212" i="24"/>
  <c r="E212" i="24"/>
  <c r="D212" i="24"/>
  <c r="C212" i="24"/>
  <c r="H211" i="24"/>
  <c r="G211" i="24"/>
  <c r="F211" i="24"/>
  <c r="E211" i="24"/>
  <c r="D211" i="24"/>
  <c r="C211" i="24"/>
  <c r="H210" i="24"/>
  <c r="G210" i="24"/>
  <c r="F210" i="24"/>
  <c r="E210" i="24"/>
  <c r="D210" i="24"/>
  <c r="C210" i="24"/>
  <c r="H209" i="24"/>
  <c r="G209" i="24"/>
  <c r="F209" i="24"/>
  <c r="E209" i="24"/>
  <c r="D209" i="24"/>
  <c r="C209" i="24"/>
  <c r="H208" i="24"/>
  <c r="G208" i="24"/>
  <c r="F208" i="24"/>
  <c r="E208" i="24"/>
  <c r="D208" i="24"/>
  <c r="C208" i="24"/>
  <c r="H207" i="24"/>
  <c r="G207" i="24"/>
  <c r="F207" i="24"/>
  <c r="E207" i="24"/>
  <c r="D207" i="24"/>
  <c r="C207" i="24"/>
  <c r="H206" i="24"/>
  <c r="G206" i="24"/>
  <c r="F206" i="24"/>
  <c r="E206" i="24"/>
  <c r="D206" i="24"/>
  <c r="C206" i="24"/>
  <c r="H205" i="24"/>
  <c r="G205" i="24"/>
  <c r="F205" i="24"/>
  <c r="E205" i="24"/>
  <c r="D205" i="24"/>
  <c r="C205" i="24"/>
  <c r="H204" i="24"/>
  <c r="G204" i="24"/>
  <c r="F204" i="24"/>
  <c r="E204" i="24"/>
  <c r="D204" i="24"/>
  <c r="C204" i="24"/>
  <c r="H203" i="24"/>
  <c r="G203" i="24"/>
  <c r="F203" i="24"/>
  <c r="E203" i="24"/>
  <c r="D203" i="24"/>
  <c r="C203" i="24"/>
  <c r="H202" i="24"/>
  <c r="G202" i="24"/>
  <c r="F202" i="24"/>
  <c r="E202" i="24"/>
  <c r="D202" i="24"/>
  <c r="C202" i="24"/>
  <c r="H201" i="24"/>
  <c r="G201" i="24"/>
  <c r="F201" i="24"/>
  <c r="E201" i="24"/>
  <c r="D201" i="24"/>
  <c r="C201" i="24"/>
  <c r="H200" i="24"/>
  <c r="G200" i="24"/>
  <c r="F200" i="24"/>
  <c r="E200" i="24"/>
  <c r="D200" i="24"/>
  <c r="C200" i="24"/>
  <c r="H199" i="24"/>
  <c r="G199" i="24"/>
  <c r="F199" i="24"/>
  <c r="E199" i="24"/>
  <c r="D199" i="24"/>
  <c r="C199" i="24"/>
  <c r="H198" i="24"/>
  <c r="G198" i="24"/>
  <c r="F198" i="24"/>
  <c r="E198" i="24"/>
  <c r="D198" i="24"/>
  <c r="C198" i="24"/>
  <c r="H197" i="24"/>
  <c r="G197" i="24"/>
  <c r="F197" i="24"/>
  <c r="E197" i="24"/>
  <c r="D197" i="24"/>
  <c r="C197" i="24"/>
  <c r="H196" i="24"/>
  <c r="G196" i="24"/>
  <c r="F196" i="24"/>
  <c r="E196" i="24"/>
  <c r="D196" i="24"/>
  <c r="C196" i="24"/>
  <c r="H195" i="24"/>
  <c r="G195" i="24"/>
  <c r="F195" i="24"/>
  <c r="E195" i="24"/>
  <c r="D195" i="24"/>
  <c r="C195" i="24"/>
  <c r="H194" i="24"/>
  <c r="G194" i="24"/>
  <c r="F194" i="24"/>
  <c r="E194" i="24"/>
  <c r="D194" i="24"/>
  <c r="C194" i="24"/>
  <c r="H193" i="24"/>
  <c r="G193" i="24"/>
  <c r="F193" i="24"/>
  <c r="E193" i="24"/>
  <c r="D193" i="24"/>
  <c r="C193" i="24"/>
  <c r="H192" i="24"/>
  <c r="G192" i="24"/>
  <c r="F192" i="24"/>
  <c r="E192" i="24"/>
  <c r="D192" i="24"/>
  <c r="C192" i="24"/>
  <c r="H191" i="24"/>
  <c r="G191" i="24"/>
  <c r="F191" i="24"/>
  <c r="E191" i="24"/>
  <c r="D191" i="24"/>
  <c r="C191" i="24"/>
  <c r="H190" i="24"/>
  <c r="G190" i="24"/>
  <c r="F190" i="24"/>
  <c r="E190" i="24"/>
  <c r="D190" i="24"/>
  <c r="C190" i="24"/>
  <c r="H189" i="24"/>
  <c r="G189" i="24"/>
  <c r="F189" i="24"/>
  <c r="E189" i="24"/>
  <c r="D189" i="24"/>
  <c r="C189" i="24"/>
  <c r="H188" i="24"/>
  <c r="G188" i="24"/>
  <c r="F188" i="24"/>
  <c r="E188" i="24"/>
  <c r="D188" i="24"/>
  <c r="C188" i="24"/>
  <c r="H187" i="24"/>
  <c r="G187" i="24"/>
  <c r="F187" i="24"/>
  <c r="E187" i="24"/>
  <c r="D187" i="24"/>
  <c r="C187" i="24"/>
  <c r="H186" i="24"/>
  <c r="G186" i="24"/>
  <c r="F186" i="24"/>
  <c r="E186" i="24"/>
  <c r="D186" i="24"/>
  <c r="C186" i="24"/>
  <c r="H185" i="24"/>
  <c r="G185" i="24"/>
  <c r="F185" i="24"/>
  <c r="E185" i="24"/>
  <c r="D185" i="24"/>
  <c r="C185" i="24"/>
  <c r="H184" i="24"/>
  <c r="G184" i="24"/>
  <c r="F184" i="24"/>
  <c r="E184" i="24"/>
  <c r="D184" i="24"/>
  <c r="C184" i="24"/>
  <c r="H183" i="24"/>
  <c r="G183" i="24"/>
  <c r="F183" i="24"/>
  <c r="E183" i="24"/>
  <c r="D183" i="24"/>
  <c r="C183" i="24"/>
  <c r="H182" i="24"/>
  <c r="G182" i="24"/>
  <c r="F182" i="24"/>
  <c r="E182" i="24"/>
  <c r="D182" i="24"/>
  <c r="C182" i="24"/>
  <c r="H181" i="24"/>
  <c r="G181" i="24"/>
  <c r="F181" i="24"/>
  <c r="E181" i="24"/>
  <c r="D181" i="24"/>
  <c r="C181" i="24"/>
  <c r="H180" i="24"/>
  <c r="G180" i="24"/>
  <c r="F180" i="24"/>
  <c r="E180" i="24"/>
  <c r="D180" i="24"/>
  <c r="C180" i="24"/>
  <c r="H179" i="24"/>
  <c r="G179" i="24"/>
  <c r="F179" i="24"/>
  <c r="E179" i="24"/>
  <c r="D179" i="24"/>
  <c r="C179" i="24"/>
  <c r="H178" i="24"/>
  <c r="G178" i="24"/>
  <c r="F178" i="24"/>
  <c r="E178" i="24"/>
  <c r="D178" i="24"/>
  <c r="C178" i="24"/>
  <c r="H177" i="24"/>
  <c r="G177" i="24"/>
  <c r="F177" i="24"/>
  <c r="E177" i="24"/>
  <c r="D177" i="24"/>
  <c r="C177" i="24"/>
  <c r="H176" i="24"/>
  <c r="G176" i="24"/>
  <c r="F176" i="24"/>
  <c r="E176" i="24"/>
  <c r="D176" i="24"/>
  <c r="C176" i="24"/>
  <c r="H175" i="24"/>
  <c r="G175" i="24"/>
  <c r="F175" i="24"/>
  <c r="E175" i="24"/>
  <c r="D175" i="24"/>
  <c r="C175" i="24"/>
  <c r="H174" i="24"/>
  <c r="G174" i="24"/>
  <c r="F174" i="24"/>
  <c r="E174" i="24"/>
  <c r="D174" i="24"/>
  <c r="C174" i="24"/>
  <c r="H173" i="24"/>
  <c r="G173" i="24"/>
  <c r="F173" i="24"/>
  <c r="E173" i="24"/>
  <c r="D173" i="24"/>
  <c r="C173" i="24"/>
  <c r="H172" i="24"/>
  <c r="G172" i="24"/>
  <c r="F172" i="24"/>
  <c r="E172" i="24"/>
  <c r="D172" i="24"/>
  <c r="C172" i="24"/>
  <c r="H171" i="24"/>
  <c r="G171" i="24"/>
  <c r="F171" i="24"/>
  <c r="E171" i="24"/>
  <c r="D171" i="24"/>
  <c r="C171" i="24"/>
  <c r="H170" i="24"/>
  <c r="G170" i="24"/>
  <c r="F170" i="24"/>
  <c r="E170" i="24"/>
  <c r="D170" i="24"/>
  <c r="C170" i="24"/>
  <c r="H169" i="24"/>
  <c r="G169" i="24"/>
  <c r="F169" i="24"/>
  <c r="E169" i="24"/>
  <c r="D169" i="24"/>
  <c r="C169" i="24"/>
  <c r="H168" i="24"/>
  <c r="G168" i="24"/>
  <c r="F168" i="24"/>
  <c r="E168" i="24"/>
  <c r="D168" i="24"/>
  <c r="C168" i="24"/>
  <c r="H167" i="24"/>
  <c r="G167" i="24"/>
  <c r="F167" i="24"/>
  <c r="E167" i="24"/>
  <c r="D167" i="24"/>
  <c r="C167" i="24"/>
  <c r="H166" i="24"/>
  <c r="G166" i="24"/>
  <c r="F166" i="24"/>
  <c r="E166" i="24"/>
  <c r="D166" i="24"/>
  <c r="C166" i="24"/>
  <c r="H165" i="24"/>
  <c r="G165" i="24"/>
  <c r="F165" i="24"/>
  <c r="E165" i="24"/>
  <c r="D165" i="24"/>
  <c r="C165" i="24"/>
  <c r="H164" i="24"/>
  <c r="G164" i="24"/>
  <c r="F164" i="24"/>
  <c r="E164" i="24"/>
  <c r="D164" i="24"/>
  <c r="C164" i="24"/>
  <c r="H163" i="24"/>
  <c r="G163" i="24"/>
  <c r="F163" i="24"/>
  <c r="E163" i="24"/>
  <c r="D163" i="24"/>
  <c r="C163" i="24"/>
  <c r="H162" i="24"/>
  <c r="G162" i="24"/>
  <c r="F162" i="24"/>
  <c r="E162" i="24"/>
  <c r="D162" i="24"/>
  <c r="C162" i="24"/>
  <c r="H161" i="24"/>
  <c r="G161" i="24"/>
  <c r="F161" i="24"/>
  <c r="E161" i="24"/>
  <c r="D161" i="24"/>
  <c r="C161" i="24"/>
  <c r="H160" i="24"/>
  <c r="G160" i="24"/>
  <c r="F160" i="24"/>
  <c r="E160" i="24"/>
  <c r="D160" i="24"/>
  <c r="C160" i="24"/>
  <c r="H159" i="24"/>
  <c r="G159" i="24"/>
  <c r="F159" i="24"/>
  <c r="E159" i="24"/>
  <c r="D159" i="24"/>
  <c r="C159" i="24"/>
  <c r="H158" i="24"/>
  <c r="G158" i="24"/>
  <c r="F158" i="24"/>
  <c r="E158" i="24"/>
  <c r="D158" i="24"/>
  <c r="C158" i="24"/>
  <c r="H157" i="24"/>
  <c r="G157" i="24"/>
  <c r="F157" i="24"/>
  <c r="E157" i="24"/>
  <c r="D157" i="24"/>
  <c r="C157" i="24"/>
  <c r="H156" i="24"/>
  <c r="G156" i="24"/>
  <c r="F156" i="24"/>
  <c r="E156" i="24"/>
  <c r="D156" i="24"/>
  <c r="C156" i="24"/>
  <c r="H155" i="24"/>
  <c r="G155" i="24"/>
  <c r="F155" i="24"/>
  <c r="E155" i="24"/>
  <c r="D155" i="24"/>
  <c r="C155" i="24"/>
  <c r="H154" i="24"/>
  <c r="G154" i="24"/>
  <c r="F154" i="24"/>
  <c r="E154" i="24"/>
  <c r="D154" i="24"/>
  <c r="C154" i="24"/>
  <c r="H153" i="24"/>
  <c r="G153" i="24"/>
  <c r="F153" i="24"/>
  <c r="E153" i="24"/>
  <c r="D153" i="24"/>
  <c r="C153" i="24"/>
  <c r="H152" i="24"/>
  <c r="G152" i="24"/>
  <c r="F152" i="24"/>
  <c r="E152" i="24"/>
  <c r="D152" i="24"/>
  <c r="C152" i="24"/>
  <c r="H151" i="24"/>
  <c r="G151" i="24"/>
  <c r="F151" i="24"/>
  <c r="E151" i="24"/>
  <c r="D151" i="24"/>
  <c r="C151" i="24"/>
  <c r="H150" i="24"/>
  <c r="G150" i="24"/>
  <c r="F150" i="24"/>
  <c r="E150" i="24"/>
  <c r="D150" i="24"/>
  <c r="C150" i="24"/>
  <c r="H149" i="24"/>
  <c r="G149" i="24"/>
  <c r="F149" i="24"/>
  <c r="E149" i="24"/>
  <c r="D149" i="24"/>
  <c r="C149" i="24"/>
  <c r="H148" i="24"/>
  <c r="G148" i="24"/>
  <c r="F148" i="24"/>
  <c r="E148" i="24"/>
  <c r="D148" i="24"/>
  <c r="C148" i="24"/>
  <c r="H147" i="24"/>
  <c r="G147" i="24"/>
  <c r="F147" i="24"/>
  <c r="E147" i="24"/>
  <c r="D147" i="24"/>
  <c r="C147" i="24"/>
  <c r="H146" i="24"/>
  <c r="G146" i="24"/>
  <c r="F146" i="24"/>
  <c r="E146" i="24"/>
  <c r="D146" i="24"/>
  <c r="C146" i="24"/>
  <c r="H145" i="24"/>
  <c r="G145" i="24"/>
  <c r="F145" i="24"/>
  <c r="E145" i="24"/>
  <c r="D145" i="24"/>
  <c r="C145" i="24"/>
  <c r="H144" i="24"/>
  <c r="G144" i="24"/>
  <c r="F144" i="24"/>
  <c r="E144" i="24"/>
  <c r="D144" i="24"/>
  <c r="C144" i="24"/>
  <c r="H143" i="24"/>
  <c r="G143" i="24"/>
  <c r="F143" i="24"/>
  <c r="E143" i="24"/>
  <c r="D143" i="24"/>
  <c r="C143" i="24"/>
  <c r="H142" i="24"/>
  <c r="G142" i="24"/>
  <c r="F142" i="24"/>
  <c r="E142" i="24"/>
  <c r="D142" i="24"/>
  <c r="C142" i="24"/>
  <c r="H141" i="24"/>
  <c r="G141" i="24"/>
  <c r="F141" i="24"/>
  <c r="E141" i="24"/>
  <c r="D141" i="24"/>
  <c r="C141" i="24"/>
  <c r="H140" i="24"/>
  <c r="G140" i="24"/>
  <c r="F140" i="24"/>
  <c r="E140" i="24"/>
  <c r="D140" i="24"/>
  <c r="C140" i="24"/>
  <c r="H139" i="24"/>
  <c r="G139" i="24"/>
  <c r="F139" i="24"/>
  <c r="E139" i="24"/>
  <c r="D139" i="24"/>
  <c r="C139" i="24"/>
  <c r="H138" i="24"/>
  <c r="G138" i="24"/>
  <c r="F138" i="24"/>
  <c r="E138" i="24"/>
  <c r="D138" i="24"/>
  <c r="C138" i="24"/>
  <c r="H137" i="24"/>
  <c r="G137" i="24"/>
  <c r="F137" i="24"/>
  <c r="E137" i="24"/>
  <c r="D137" i="24"/>
  <c r="C137" i="24"/>
  <c r="H136" i="24"/>
  <c r="G136" i="24"/>
  <c r="F136" i="24"/>
  <c r="E136" i="24"/>
  <c r="D136" i="24"/>
  <c r="C136" i="24"/>
  <c r="H135" i="24"/>
  <c r="G135" i="24"/>
  <c r="F135" i="24"/>
  <c r="E135" i="24"/>
  <c r="D135" i="24"/>
  <c r="C135" i="24"/>
  <c r="H134" i="24"/>
  <c r="G134" i="24"/>
  <c r="F134" i="24"/>
  <c r="E134" i="24"/>
  <c r="D134" i="24"/>
  <c r="C134" i="24"/>
  <c r="H133" i="24"/>
  <c r="G133" i="24"/>
  <c r="F133" i="24"/>
  <c r="E133" i="24"/>
  <c r="D133" i="24"/>
  <c r="C133" i="24"/>
  <c r="H132" i="24"/>
  <c r="G132" i="24"/>
  <c r="F132" i="24"/>
  <c r="E132" i="24"/>
  <c r="D132" i="24"/>
  <c r="C132" i="24"/>
  <c r="H131" i="24"/>
  <c r="G131" i="24"/>
  <c r="F131" i="24"/>
  <c r="E131" i="24"/>
  <c r="D131" i="24"/>
  <c r="C131" i="24"/>
  <c r="H130" i="24"/>
  <c r="G130" i="24"/>
  <c r="F130" i="24"/>
  <c r="E130" i="24"/>
  <c r="D130" i="24"/>
  <c r="C130" i="24"/>
  <c r="H129" i="24"/>
  <c r="G129" i="24"/>
  <c r="F129" i="24"/>
  <c r="E129" i="24"/>
  <c r="D129" i="24"/>
  <c r="C129" i="24"/>
  <c r="H128" i="24"/>
  <c r="G128" i="24"/>
  <c r="F128" i="24"/>
  <c r="E128" i="24"/>
  <c r="D128" i="24"/>
  <c r="C128" i="24"/>
  <c r="H127" i="24"/>
  <c r="G127" i="24"/>
  <c r="F127" i="24"/>
  <c r="E127" i="24"/>
  <c r="D127" i="24"/>
  <c r="C127" i="24"/>
  <c r="H126" i="24"/>
  <c r="G126" i="24"/>
  <c r="F126" i="24"/>
  <c r="E126" i="24"/>
  <c r="D126" i="24"/>
  <c r="C126" i="24"/>
  <c r="H125" i="24"/>
  <c r="G125" i="24"/>
  <c r="F125" i="24"/>
  <c r="E125" i="24"/>
  <c r="D125" i="24"/>
  <c r="C125" i="24"/>
  <c r="H124" i="24"/>
  <c r="G124" i="24"/>
  <c r="F124" i="24"/>
  <c r="E124" i="24"/>
  <c r="D124" i="24"/>
  <c r="C124" i="24"/>
  <c r="H123" i="24"/>
  <c r="G123" i="24"/>
  <c r="F123" i="24"/>
  <c r="E123" i="24"/>
  <c r="D123" i="24"/>
  <c r="C123" i="24"/>
  <c r="H122" i="24"/>
  <c r="G122" i="24"/>
  <c r="F122" i="24"/>
  <c r="E122" i="24"/>
  <c r="D122" i="24"/>
  <c r="C122" i="24"/>
  <c r="H121" i="24"/>
  <c r="G121" i="24"/>
  <c r="F121" i="24"/>
  <c r="E121" i="24"/>
  <c r="D121" i="24"/>
  <c r="C121" i="24"/>
  <c r="H120" i="24"/>
  <c r="G120" i="24"/>
  <c r="F120" i="24"/>
  <c r="E120" i="24"/>
  <c r="D120" i="24"/>
  <c r="C120" i="24"/>
  <c r="H119" i="24"/>
  <c r="G119" i="24"/>
  <c r="F119" i="24"/>
  <c r="E119" i="24"/>
  <c r="D119" i="24"/>
  <c r="C119" i="24"/>
  <c r="H118" i="24"/>
  <c r="G118" i="24"/>
  <c r="F118" i="24"/>
  <c r="E118" i="24"/>
  <c r="D118" i="24"/>
  <c r="C118" i="24"/>
  <c r="H117" i="24"/>
  <c r="G117" i="24"/>
  <c r="F117" i="24"/>
  <c r="E117" i="24"/>
  <c r="D117" i="24"/>
  <c r="C117" i="24"/>
  <c r="H116" i="24"/>
  <c r="G116" i="24"/>
  <c r="F116" i="24"/>
  <c r="E116" i="24"/>
  <c r="D116" i="24"/>
  <c r="C116" i="24"/>
  <c r="H115" i="24"/>
  <c r="G115" i="24"/>
  <c r="F115" i="24"/>
  <c r="E115" i="24"/>
  <c r="D115" i="24"/>
  <c r="C115" i="24"/>
  <c r="H114" i="24"/>
  <c r="G114" i="24"/>
  <c r="F114" i="24"/>
  <c r="E114" i="24"/>
  <c r="D114" i="24"/>
  <c r="C114" i="24"/>
  <c r="H113" i="24"/>
  <c r="G113" i="24"/>
  <c r="F113" i="24"/>
  <c r="E113" i="24"/>
  <c r="D113" i="24"/>
  <c r="C113" i="24"/>
  <c r="H112" i="24"/>
  <c r="G112" i="24"/>
  <c r="F112" i="24"/>
  <c r="E112" i="24"/>
  <c r="D112" i="24"/>
  <c r="C112" i="24"/>
  <c r="H111" i="24"/>
  <c r="G111" i="24"/>
  <c r="F111" i="24"/>
  <c r="E111" i="24"/>
  <c r="D111" i="24"/>
  <c r="C111" i="24"/>
  <c r="H110" i="24"/>
  <c r="G110" i="24"/>
  <c r="F110" i="24"/>
  <c r="E110" i="24"/>
  <c r="D110" i="24"/>
  <c r="C110" i="24"/>
  <c r="H109" i="24"/>
  <c r="G109" i="24"/>
  <c r="F109" i="24"/>
  <c r="E109" i="24"/>
  <c r="D109" i="24"/>
  <c r="C109" i="24"/>
  <c r="H108" i="24"/>
  <c r="G108" i="24"/>
  <c r="F108" i="24"/>
  <c r="E108" i="24"/>
  <c r="D108" i="24"/>
  <c r="C108" i="24"/>
  <c r="H107" i="24"/>
  <c r="G107" i="24"/>
  <c r="F107" i="24"/>
  <c r="E107" i="24"/>
  <c r="D107" i="24"/>
  <c r="C107" i="24"/>
  <c r="H106" i="24"/>
  <c r="G106" i="24"/>
  <c r="F106" i="24"/>
  <c r="E106" i="24"/>
  <c r="D106" i="24"/>
  <c r="C106" i="24"/>
  <c r="H105" i="24"/>
  <c r="G105" i="24"/>
  <c r="F105" i="24"/>
  <c r="E105" i="24"/>
  <c r="D105" i="24"/>
  <c r="C105" i="24"/>
  <c r="H104" i="24"/>
  <c r="G104" i="24"/>
  <c r="F104" i="24"/>
  <c r="E104" i="24"/>
  <c r="D104" i="24"/>
  <c r="C104" i="24"/>
  <c r="H103" i="24"/>
  <c r="G103" i="24"/>
  <c r="F103" i="24"/>
  <c r="E103" i="24"/>
  <c r="D103" i="24"/>
  <c r="C103" i="24"/>
  <c r="H102" i="24"/>
  <c r="G102" i="24"/>
  <c r="F102" i="24"/>
  <c r="E102" i="24"/>
  <c r="D102" i="24"/>
  <c r="C102" i="24"/>
  <c r="H101" i="24"/>
  <c r="G101" i="24"/>
  <c r="F101" i="24"/>
  <c r="E101" i="24"/>
  <c r="D101" i="24"/>
  <c r="C101" i="24"/>
  <c r="H100" i="24"/>
  <c r="G100" i="24"/>
  <c r="F100" i="24"/>
  <c r="E100" i="24"/>
  <c r="D100" i="24"/>
  <c r="C100" i="24"/>
  <c r="H99" i="24"/>
  <c r="G99" i="24"/>
  <c r="F99" i="24"/>
  <c r="E99" i="24"/>
  <c r="D99" i="24"/>
  <c r="C99" i="24"/>
  <c r="H98" i="24"/>
  <c r="G98" i="24"/>
  <c r="F98" i="24"/>
  <c r="E98" i="24"/>
  <c r="D98" i="24"/>
  <c r="C98" i="24"/>
  <c r="H97" i="24"/>
  <c r="G97" i="24"/>
  <c r="F97" i="24"/>
  <c r="E97" i="24"/>
  <c r="D97" i="24"/>
  <c r="C97" i="24"/>
  <c r="H96" i="24"/>
  <c r="G96" i="24"/>
  <c r="F96" i="24"/>
  <c r="E96" i="24"/>
  <c r="D96" i="24"/>
  <c r="C96" i="24"/>
  <c r="H95" i="24"/>
  <c r="G95" i="24"/>
  <c r="F95" i="24"/>
  <c r="E95" i="24"/>
  <c r="D95" i="24"/>
  <c r="C95" i="24"/>
  <c r="H94" i="24"/>
  <c r="G94" i="24"/>
  <c r="F94" i="24"/>
  <c r="E94" i="24"/>
  <c r="D94" i="24"/>
  <c r="C94" i="24"/>
  <c r="H93" i="24"/>
  <c r="G93" i="24"/>
  <c r="F93" i="24"/>
  <c r="E93" i="24"/>
  <c r="D93" i="24"/>
  <c r="C93" i="24"/>
  <c r="H92" i="24"/>
  <c r="G92" i="24"/>
  <c r="F92" i="24"/>
  <c r="E92" i="24"/>
  <c r="D92" i="24"/>
  <c r="C92" i="24"/>
  <c r="H91" i="24"/>
  <c r="G91" i="24"/>
  <c r="F91" i="24"/>
  <c r="E91" i="24"/>
  <c r="D91" i="24"/>
  <c r="C91" i="24"/>
  <c r="H90" i="24"/>
  <c r="G90" i="24"/>
  <c r="F90" i="24"/>
  <c r="E90" i="24"/>
  <c r="D90" i="24"/>
  <c r="C90" i="24"/>
  <c r="H89" i="24"/>
  <c r="G89" i="24"/>
  <c r="F89" i="24"/>
  <c r="E89" i="24"/>
  <c r="D89" i="24"/>
  <c r="C89" i="24"/>
  <c r="H88" i="24"/>
  <c r="G88" i="24"/>
  <c r="F88" i="24"/>
  <c r="E88" i="24"/>
  <c r="D88" i="24"/>
  <c r="C88" i="24"/>
  <c r="H87" i="24"/>
  <c r="G87" i="24"/>
  <c r="F87" i="24"/>
  <c r="E87" i="24"/>
  <c r="D87" i="24"/>
  <c r="C87" i="24"/>
  <c r="H86" i="24"/>
  <c r="G86" i="24"/>
  <c r="F86" i="24"/>
  <c r="E86" i="24"/>
  <c r="D86" i="24"/>
  <c r="C86" i="24"/>
  <c r="H85" i="24"/>
  <c r="G85" i="24"/>
  <c r="F85" i="24"/>
  <c r="E85" i="24"/>
  <c r="D85" i="24"/>
  <c r="C85" i="24"/>
  <c r="H84" i="24"/>
  <c r="G84" i="24"/>
  <c r="F84" i="24"/>
  <c r="E84" i="24"/>
  <c r="D84" i="24"/>
  <c r="C84" i="24"/>
  <c r="H83" i="24"/>
  <c r="G83" i="24"/>
  <c r="F83" i="24"/>
  <c r="E83" i="24"/>
  <c r="D83" i="24"/>
  <c r="C83" i="24"/>
  <c r="H82" i="24"/>
  <c r="G82" i="24"/>
  <c r="F82" i="24"/>
  <c r="E82" i="24"/>
  <c r="D82" i="24"/>
  <c r="C82" i="24"/>
  <c r="H81" i="24"/>
  <c r="G81" i="24"/>
  <c r="F81" i="24"/>
  <c r="E81" i="24"/>
  <c r="D81" i="24"/>
  <c r="C81" i="24"/>
  <c r="H80" i="24"/>
  <c r="G80" i="24"/>
  <c r="F80" i="24"/>
  <c r="E80" i="24"/>
  <c r="D80" i="24"/>
  <c r="C80" i="24"/>
  <c r="H79" i="24"/>
  <c r="G79" i="24"/>
  <c r="F79" i="24"/>
  <c r="E79" i="24"/>
  <c r="D79" i="24"/>
  <c r="C79" i="24"/>
  <c r="H78" i="24"/>
  <c r="G78" i="24"/>
  <c r="F78" i="24"/>
  <c r="E78" i="24"/>
  <c r="D78" i="24"/>
  <c r="C78" i="24"/>
  <c r="H77" i="24"/>
  <c r="G77" i="24"/>
  <c r="F77" i="24"/>
  <c r="E77" i="24"/>
  <c r="D77" i="24"/>
  <c r="C77" i="24"/>
  <c r="H76" i="24"/>
  <c r="G76" i="24"/>
  <c r="F76" i="24"/>
  <c r="E76" i="24"/>
  <c r="D76" i="24"/>
  <c r="C76" i="24"/>
  <c r="H75" i="24"/>
  <c r="G75" i="24"/>
  <c r="F75" i="24"/>
  <c r="E75" i="24"/>
  <c r="D75" i="24"/>
  <c r="C75" i="24"/>
  <c r="H74" i="24"/>
  <c r="G74" i="24"/>
  <c r="F74" i="24"/>
  <c r="E74" i="24"/>
  <c r="D74" i="24"/>
  <c r="C74" i="24"/>
  <c r="H73" i="24"/>
  <c r="G73" i="24"/>
  <c r="F73" i="24"/>
  <c r="E73" i="24"/>
  <c r="D73" i="24"/>
  <c r="C73" i="24"/>
  <c r="H72" i="24"/>
  <c r="G72" i="24"/>
  <c r="F72" i="24"/>
  <c r="E72" i="24"/>
  <c r="D72" i="24"/>
  <c r="C72" i="24"/>
  <c r="H71" i="24"/>
  <c r="G71" i="24"/>
  <c r="F71" i="24"/>
  <c r="E71" i="24"/>
  <c r="D71" i="24"/>
  <c r="C71" i="24"/>
  <c r="H70" i="24"/>
  <c r="G70" i="24"/>
  <c r="F70" i="24"/>
  <c r="E70" i="24"/>
  <c r="D70" i="24"/>
  <c r="C70" i="24"/>
  <c r="H69" i="24"/>
  <c r="G69" i="24"/>
  <c r="F69" i="24"/>
  <c r="E69" i="24"/>
  <c r="D69" i="24"/>
  <c r="C69" i="24"/>
  <c r="H68" i="24"/>
  <c r="G68" i="24"/>
  <c r="F68" i="24"/>
  <c r="E68" i="24"/>
  <c r="D68" i="24"/>
  <c r="C68" i="24"/>
  <c r="H67" i="24"/>
  <c r="G67" i="24"/>
  <c r="F67" i="24"/>
  <c r="E67" i="24"/>
  <c r="D67" i="24"/>
  <c r="C67" i="24"/>
  <c r="H66" i="24"/>
  <c r="G66" i="24"/>
  <c r="F66" i="24"/>
  <c r="E66" i="24"/>
  <c r="D66" i="24"/>
  <c r="C66" i="24"/>
  <c r="H65" i="24"/>
  <c r="G65" i="24"/>
  <c r="F65" i="24"/>
  <c r="E65" i="24"/>
  <c r="D65" i="24"/>
  <c r="C65" i="24"/>
  <c r="H64" i="24"/>
  <c r="G64" i="24"/>
  <c r="F64" i="24"/>
  <c r="E64" i="24"/>
  <c r="D64" i="24"/>
  <c r="C64" i="24"/>
  <c r="H63" i="24"/>
  <c r="G63" i="24"/>
  <c r="F63" i="24"/>
  <c r="E63" i="24"/>
  <c r="D63" i="24"/>
  <c r="C63" i="24"/>
  <c r="H62" i="24"/>
  <c r="G62" i="24"/>
  <c r="F62" i="24"/>
  <c r="E62" i="24"/>
  <c r="D62" i="24"/>
  <c r="C62" i="24"/>
  <c r="H61" i="24"/>
  <c r="G61" i="24"/>
  <c r="F61" i="24"/>
  <c r="E61" i="24"/>
  <c r="D61" i="24"/>
  <c r="C61" i="24"/>
  <c r="H60" i="24"/>
  <c r="G60" i="24"/>
  <c r="F60" i="24"/>
  <c r="E60" i="24"/>
  <c r="D60" i="24"/>
  <c r="C60" i="24"/>
  <c r="H59" i="24"/>
  <c r="G59" i="24"/>
  <c r="F59" i="24"/>
  <c r="E59" i="24"/>
  <c r="D59" i="24"/>
  <c r="C59" i="24"/>
  <c r="H58" i="24"/>
  <c r="G58" i="24"/>
  <c r="F58" i="24"/>
  <c r="E58" i="24"/>
  <c r="D58" i="24"/>
  <c r="C58" i="24"/>
  <c r="H57" i="24"/>
  <c r="G57" i="24"/>
  <c r="F57" i="24"/>
  <c r="E57" i="24"/>
  <c r="D57" i="24"/>
  <c r="C57" i="24"/>
  <c r="H56" i="24"/>
  <c r="G56" i="24"/>
  <c r="F56" i="24"/>
  <c r="E56" i="24"/>
  <c r="D56" i="24"/>
  <c r="C56" i="24"/>
  <c r="H55" i="24"/>
  <c r="G55" i="24"/>
  <c r="F55" i="24"/>
  <c r="E55" i="24"/>
  <c r="D55" i="24"/>
  <c r="C55" i="24"/>
  <c r="H54" i="24"/>
  <c r="G54" i="24"/>
  <c r="F54" i="24"/>
  <c r="E54" i="24"/>
  <c r="D54" i="24"/>
  <c r="C54" i="24"/>
  <c r="H53" i="24"/>
  <c r="G53" i="24"/>
  <c r="F53" i="24"/>
  <c r="E53" i="24"/>
  <c r="D53" i="24"/>
  <c r="C53" i="24"/>
  <c r="H52" i="24"/>
  <c r="G52" i="24"/>
  <c r="F52" i="24"/>
  <c r="E52" i="24"/>
  <c r="D52" i="24"/>
  <c r="C52" i="24"/>
  <c r="H51" i="24"/>
  <c r="G51" i="24"/>
  <c r="F51" i="24"/>
  <c r="E51" i="24"/>
  <c r="D51" i="24"/>
  <c r="C51" i="24"/>
  <c r="H50" i="24"/>
  <c r="G50" i="24"/>
  <c r="F50" i="24"/>
  <c r="E50" i="24"/>
  <c r="D50" i="24"/>
  <c r="C50" i="24"/>
  <c r="H49" i="24"/>
  <c r="G49" i="24"/>
  <c r="F49" i="24"/>
  <c r="E49" i="24"/>
  <c r="D49" i="24"/>
  <c r="C49" i="24"/>
  <c r="H48" i="24"/>
  <c r="G48" i="24"/>
  <c r="F48" i="24"/>
  <c r="E48" i="24"/>
  <c r="D48" i="24"/>
  <c r="C48" i="24"/>
  <c r="H47" i="24"/>
  <c r="G47" i="24"/>
  <c r="F47" i="24"/>
  <c r="E47" i="24"/>
  <c r="D47" i="24"/>
  <c r="C47" i="24"/>
  <c r="H46" i="24"/>
  <c r="G46" i="24"/>
  <c r="F46" i="24"/>
  <c r="E46" i="24"/>
  <c r="D46" i="24"/>
  <c r="C46" i="24"/>
  <c r="H45" i="24"/>
  <c r="G45" i="24"/>
  <c r="F45" i="24"/>
  <c r="E45" i="24"/>
  <c r="D45" i="24"/>
  <c r="C45" i="24"/>
  <c r="H44" i="24"/>
  <c r="G44" i="24"/>
  <c r="F44" i="24"/>
  <c r="E44" i="24"/>
  <c r="D44" i="24"/>
  <c r="C44" i="24"/>
  <c r="H43" i="24"/>
  <c r="G43" i="24"/>
  <c r="F43" i="24"/>
  <c r="E43" i="24"/>
  <c r="D43" i="24"/>
  <c r="C43" i="24"/>
  <c r="H42" i="24"/>
  <c r="G42" i="24"/>
  <c r="F42" i="24"/>
  <c r="E42" i="24"/>
  <c r="D42" i="24"/>
  <c r="C42" i="24"/>
  <c r="H41" i="24"/>
  <c r="G41" i="24"/>
  <c r="F41" i="24"/>
  <c r="E41" i="24"/>
  <c r="D41" i="24"/>
  <c r="C41" i="24"/>
  <c r="H40" i="24"/>
  <c r="G40" i="24"/>
  <c r="F40" i="24"/>
  <c r="E40" i="24"/>
  <c r="D40" i="24"/>
  <c r="C40" i="24"/>
  <c r="H39" i="24"/>
  <c r="G39" i="24"/>
  <c r="F39" i="24"/>
  <c r="E39" i="24"/>
  <c r="D39" i="24"/>
  <c r="C39" i="24"/>
  <c r="H38" i="24"/>
  <c r="G38" i="24"/>
  <c r="F38" i="24"/>
  <c r="E38" i="24"/>
  <c r="D38" i="24"/>
  <c r="C38" i="24"/>
  <c r="H37" i="24"/>
  <c r="G37" i="24"/>
  <c r="F37" i="24"/>
  <c r="E37" i="24"/>
  <c r="D37" i="24"/>
  <c r="C37" i="24"/>
  <c r="H36" i="24"/>
  <c r="G36" i="24"/>
  <c r="F36" i="24"/>
  <c r="E36" i="24"/>
  <c r="D36" i="24"/>
  <c r="C36" i="24"/>
  <c r="H35" i="24"/>
  <c r="G35" i="24"/>
  <c r="F35" i="24"/>
  <c r="E35" i="24"/>
  <c r="D35" i="24"/>
  <c r="C35" i="24"/>
  <c r="H34" i="24"/>
  <c r="G34" i="24"/>
  <c r="F34" i="24"/>
  <c r="E34" i="24"/>
  <c r="D34" i="24"/>
  <c r="C34" i="24"/>
  <c r="H33" i="24"/>
  <c r="G33" i="24"/>
  <c r="F33" i="24"/>
  <c r="E33" i="24"/>
  <c r="D33" i="24"/>
  <c r="C33" i="24"/>
  <c r="H32" i="24"/>
  <c r="G32" i="24"/>
  <c r="F32" i="24"/>
  <c r="E32" i="24"/>
  <c r="D32" i="24"/>
  <c r="C32" i="24"/>
  <c r="H31" i="24"/>
  <c r="G31" i="24"/>
  <c r="F31" i="24"/>
  <c r="E31" i="24"/>
  <c r="D31" i="24"/>
  <c r="C31" i="24"/>
  <c r="H30" i="24"/>
  <c r="G30" i="24"/>
  <c r="F30" i="24"/>
  <c r="E30" i="24"/>
  <c r="D30" i="24"/>
  <c r="C30" i="24"/>
  <c r="H29" i="24"/>
  <c r="G29" i="24"/>
  <c r="F29" i="24"/>
  <c r="E29" i="24"/>
  <c r="D29" i="24"/>
  <c r="C29" i="24"/>
  <c r="H28" i="24"/>
  <c r="G28" i="24"/>
  <c r="F28" i="24"/>
  <c r="E28" i="24"/>
  <c r="D28" i="24"/>
  <c r="C28" i="24"/>
  <c r="H27" i="24"/>
  <c r="G27" i="24"/>
  <c r="F27" i="24"/>
  <c r="E27" i="24"/>
  <c r="D27" i="24"/>
  <c r="C27" i="24"/>
  <c r="H26" i="24"/>
  <c r="G26" i="24"/>
  <c r="F26" i="24"/>
  <c r="E26" i="24"/>
  <c r="D26" i="24"/>
  <c r="C26" i="24"/>
  <c r="H25" i="24"/>
  <c r="G25" i="24"/>
  <c r="F25" i="24"/>
  <c r="E25" i="24"/>
  <c r="D25" i="24"/>
  <c r="C25" i="24"/>
  <c r="H24" i="24"/>
  <c r="G24" i="24"/>
  <c r="F24" i="24"/>
  <c r="E24" i="24"/>
  <c r="D24" i="24"/>
  <c r="C24" i="24"/>
  <c r="H23" i="24"/>
  <c r="G23" i="24"/>
  <c r="F23" i="24"/>
  <c r="E23" i="24"/>
  <c r="D23" i="24"/>
  <c r="C23" i="24"/>
  <c r="H22" i="24"/>
  <c r="G22" i="24"/>
  <c r="F22" i="24"/>
  <c r="E22" i="24"/>
  <c r="D22" i="24"/>
  <c r="C22" i="24"/>
  <c r="H21" i="24"/>
  <c r="G21" i="24"/>
  <c r="F21" i="24"/>
  <c r="E21" i="24"/>
  <c r="D21" i="24"/>
  <c r="C21" i="24"/>
  <c r="H20" i="24"/>
  <c r="G20" i="24"/>
  <c r="F20" i="24"/>
  <c r="E20" i="24"/>
  <c r="D20" i="24"/>
  <c r="C20" i="24"/>
  <c r="H19" i="24"/>
  <c r="G19" i="24"/>
  <c r="F19" i="24"/>
  <c r="E19" i="24"/>
  <c r="D19" i="24"/>
  <c r="C19" i="24"/>
  <c r="H18" i="24"/>
  <c r="G18" i="24"/>
  <c r="F18" i="24"/>
  <c r="E18" i="24"/>
  <c r="C18" i="24"/>
  <c r="H17" i="24"/>
  <c r="G17" i="24"/>
  <c r="F17" i="24"/>
  <c r="E17" i="24"/>
  <c r="D17" i="24"/>
  <c r="C17" i="24"/>
  <c r="H16" i="24"/>
  <c r="G16" i="24"/>
  <c r="F16" i="24"/>
  <c r="E16" i="24"/>
  <c r="D16" i="24"/>
  <c r="C16" i="24"/>
  <c r="A70" i="18" l="1"/>
  <c r="A69" i="18"/>
  <c r="A68" i="18"/>
  <c r="A67" i="18"/>
  <c r="A66" i="18"/>
  <c r="A65" i="18"/>
  <c r="A64" i="18"/>
  <c r="A63" i="18"/>
  <c r="A62" i="18"/>
  <c r="A61" i="18"/>
  <c r="A60" i="18"/>
  <c r="A59" i="18"/>
  <c r="A58" i="18"/>
  <c r="A57" i="18"/>
  <c r="A56" i="18"/>
  <c r="A55" i="18"/>
  <c r="A54" i="18"/>
  <c r="A53" i="18"/>
  <c r="A52" i="18"/>
  <c r="A51" i="18"/>
  <c r="A50" i="18"/>
  <c r="A49" i="18"/>
  <c r="A48" i="18"/>
  <c r="A47" i="18"/>
  <c r="A46" i="18"/>
  <c r="A45" i="18"/>
  <c r="A44" i="18"/>
  <c r="A43" i="18"/>
  <c r="A42" i="18"/>
  <c r="A41" i="18"/>
  <c r="A40" i="18"/>
  <c r="A39" i="18"/>
  <c r="A38" i="18"/>
  <c r="A37" i="18"/>
  <c r="A36" i="18"/>
  <c r="A35" i="18"/>
  <c r="A34" i="18"/>
  <c r="A33" i="18"/>
  <c r="A32" i="18"/>
  <c r="A31" i="18"/>
  <c r="A30" i="18"/>
  <c r="A29" i="18"/>
  <c r="A28" i="18"/>
  <c r="A27" i="18"/>
  <c r="A26" i="18"/>
  <c r="A25" i="18"/>
  <c r="A24" i="18"/>
  <c r="A23" i="18"/>
  <c r="A22" i="18"/>
  <c r="A21" i="18"/>
  <c r="A20" i="18"/>
  <c r="A19" i="18"/>
  <c r="A18" i="18"/>
  <c r="A17" i="18"/>
  <c r="A16" i="18"/>
  <c r="G298" i="18" l="1"/>
  <c r="F298" i="18"/>
  <c r="E298" i="18"/>
  <c r="D298" i="18"/>
  <c r="C298" i="18"/>
  <c r="G297" i="18"/>
  <c r="F297" i="18"/>
  <c r="E297" i="18"/>
  <c r="D297" i="18"/>
  <c r="C297" i="18"/>
  <c r="G296" i="18"/>
  <c r="F296" i="18"/>
  <c r="E296" i="18"/>
  <c r="D296" i="18"/>
  <c r="C296" i="18"/>
  <c r="G295" i="18"/>
  <c r="F295" i="18"/>
  <c r="E295" i="18"/>
  <c r="D295" i="18"/>
  <c r="C295" i="18"/>
  <c r="G294" i="18"/>
  <c r="F294" i="18"/>
  <c r="E294" i="18"/>
  <c r="D294" i="18"/>
  <c r="C294" i="18"/>
  <c r="G293" i="18"/>
  <c r="F293" i="18"/>
  <c r="E293" i="18"/>
  <c r="D293" i="18"/>
  <c r="C293" i="18"/>
  <c r="G292" i="18"/>
  <c r="F292" i="18"/>
  <c r="E292" i="18"/>
  <c r="D292" i="18"/>
  <c r="C292" i="18"/>
  <c r="G291" i="18"/>
  <c r="F291" i="18"/>
  <c r="E291" i="18"/>
  <c r="D291" i="18"/>
  <c r="C291" i="18"/>
  <c r="G290" i="18"/>
  <c r="F290" i="18"/>
  <c r="E290" i="18"/>
  <c r="D290" i="18"/>
  <c r="C290" i="18"/>
  <c r="G289" i="18"/>
  <c r="F289" i="18"/>
  <c r="E289" i="18"/>
  <c r="D289" i="18"/>
  <c r="C289" i="18"/>
  <c r="G288" i="18"/>
  <c r="F288" i="18"/>
  <c r="E288" i="18"/>
  <c r="D288" i="18"/>
  <c r="C288" i="18"/>
  <c r="G287" i="18"/>
  <c r="F287" i="18"/>
  <c r="E287" i="18"/>
  <c r="D287" i="18"/>
  <c r="C287" i="18"/>
  <c r="G286" i="18"/>
  <c r="F286" i="18"/>
  <c r="E286" i="18"/>
  <c r="D286" i="18"/>
  <c r="C286" i="18"/>
  <c r="G285" i="18"/>
  <c r="F285" i="18"/>
  <c r="E285" i="18"/>
  <c r="D285" i="18"/>
  <c r="C285" i="18"/>
  <c r="G284" i="18"/>
  <c r="F284" i="18"/>
  <c r="E284" i="18"/>
  <c r="D284" i="18"/>
  <c r="C284" i="18"/>
  <c r="G283" i="18"/>
  <c r="F283" i="18"/>
  <c r="E283" i="18"/>
  <c r="D283" i="18"/>
  <c r="C283" i="18"/>
  <c r="G282" i="18"/>
  <c r="F282" i="18"/>
  <c r="E282" i="18"/>
  <c r="D282" i="18"/>
  <c r="C282" i="18"/>
  <c r="G281" i="18"/>
  <c r="F281" i="18"/>
  <c r="E281" i="18"/>
  <c r="D281" i="18"/>
  <c r="C281" i="18"/>
  <c r="G280" i="18"/>
  <c r="F280" i="18"/>
  <c r="E280" i="18"/>
  <c r="D280" i="18"/>
  <c r="C280" i="18"/>
  <c r="G279" i="18"/>
  <c r="F279" i="18"/>
  <c r="E279" i="18"/>
  <c r="D279" i="18"/>
  <c r="C279" i="18"/>
  <c r="G278" i="18"/>
  <c r="F278" i="18"/>
  <c r="E278" i="18"/>
  <c r="D278" i="18"/>
  <c r="C278" i="18"/>
  <c r="G277" i="18"/>
  <c r="F277" i="18"/>
  <c r="E277" i="18"/>
  <c r="D277" i="18"/>
  <c r="C277" i="18"/>
  <c r="G276" i="18"/>
  <c r="F276" i="18"/>
  <c r="E276" i="18"/>
  <c r="D276" i="18"/>
  <c r="C276" i="18"/>
  <c r="G275" i="18"/>
  <c r="F275" i="18"/>
  <c r="E275" i="18"/>
  <c r="D275" i="18"/>
  <c r="C275" i="18"/>
  <c r="G274" i="18"/>
  <c r="F274" i="18"/>
  <c r="E274" i="18"/>
  <c r="D274" i="18"/>
  <c r="C274" i="18"/>
  <c r="G273" i="18"/>
  <c r="F273" i="18"/>
  <c r="E273" i="18"/>
  <c r="D273" i="18"/>
  <c r="C273" i="18"/>
  <c r="G272" i="18"/>
  <c r="F272" i="18"/>
  <c r="E272" i="18"/>
  <c r="D272" i="18"/>
  <c r="C272" i="18"/>
  <c r="G271" i="18"/>
  <c r="F271" i="18"/>
  <c r="E271" i="18"/>
  <c r="D271" i="18"/>
  <c r="C271" i="18"/>
  <c r="G270" i="18"/>
  <c r="F270" i="18"/>
  <c r="E270" i="18"/>
  <c r="D270" i="18"/>
  <c r="C270" i="18"/>
  <c r="G269" i="18"/>
  <c r="F269" i="18"/>
  <c r="E269" i="18"/>
  <c r="D269" i="18"/>
  <c r="C269" i="18"/>
  <c r="G268" i="18"/>
  <c r="F268" i="18"/>
  <c r="E268" i="18"/>
  <c r="D268" i="18"/>
  <c r="C268" i="18"/>
  <c r="G267" i="18"/>
  <c r="F267" i="18"/>
  <c r="E267" i="18"/>
  <c r="D267" i="18"/>
  <c r="C267" i="18"/>
  <c r="G266" i="18"/>
  <c r="F266" i="18"/>
  <c r="E266" i="18"/>
  <c r="D266" i="18"/>
  <c r="C266" i="18"/>
  <c r="G265" i="18"/>
  <c r="F265" i="18"/>
  <c r="E265" i="18"/>
  <c r="D265" i="18"/>
  <c r="C265" i="18"/>
  <c r="G264" i="18"/>
  <c r="F264" i="18"/>
  <c r="E264" i="18"/>
  <c r="D264" i="18"/>
  <c r="C264" i="18"/>
  <c r="G263" i="18"/>
  <c r="F263" i="18"/>
  <c r="E263" i="18"/>
  <c r="D263" i="18"/>
  <c r="C263" i="18"/>
  <c r="G262" i="18"/>
  <c r="F262" i="18"/>
  <c r="E262" i="18"/>
  <c r="D262" i="18"/>
  <c r="C262" i="18"/>
  <c r="G261" i="18"/>
  <c r="F261" i="18"/>
  <c r="E261" i="18"/>
  <c r="D261" i="18"/>
  <c r="C261" i="18"/>
  <c r="G260" i="18"/>
  <c r="F260" i="18"/>
  <c r="E260" i="18"/>
  <c r="D260" i="18"/>
  <c r="C260" i="18"/>
  <c r="G259" i="18"/>
  <c r="F259" i="18"/>
  <c r="E259" i="18"/>
  <c r="D259" i="18"/>
  <c r="C259" i="18"/>
  <c r="G258" i="18"/>
  <c r="F258" i="18"/>
  <c r="E258" i="18"/>
  <c r="D258" i="18"/>
  <c r="C258" i="18"/>
  <c r="G257" i="18"/>
  <c r="F257" i="18"/>
  <c r="E257" i="18"/>
  <c r="D257" i="18"/>
  <c r="C257" i="18"/>
  <c r="G256" i="18"/>
  <c r="F256" i="18"/>
  <c r="E256" i="18"/>
  <c r="D256" i="18"/>
  <c r="C256" i="18"/>
  <c r="G255" i="18"/>
  <c r="F255" i="18"/>
  <c r="E255" i="18"/>
  <c r="D255" i="18"/>
  <c r="C255" i="18"/>
  <c r="G254" i="18"/>
  <c r="F254" i="18"/>
  <c r="E254" i="18"/>
  <c r="D254" i="18"/>
  <c r="C254" i="18"/>
  <c r="G253" i="18"/>
  <c r="F253" i="18"/>
  <c r="E253" i="18"/>
  <c r="D253" i="18"/>
  <c r="C253" i="18"/>
  <c r="G252" i="18"/>
  <c r="F252" i="18"/>
  <c r="E252" i="18"/>
  <c r="D252" i="18"/>
  <c r="C252" i="18"/>
  <c r="G251" i="18"/>
  <c r="F251" i="18"/>
  <c r="E251" i="18"/>
  <c r="D251" i="18"/>
  <c r="C251" i="18"/>
  <c r="G250" i="18"/>
  <c r="F250" i="18"/>
  <c r="E250" i="18"/>
  <c r="D250" i="18"/>
  <c r="C250" i="18"/>
  <c r="G249" i="18"/>
  <c r="F249" i="18"/>
  <c r="E249" i="18"/>
  <c r="D249" i="18"/>
  <c r="C249" i="18"/>
  <c r="G248" i="18"/>
  <c r="F248" i="18"/>
  <c r="E248" i="18"/>
  <c r="D248" i="18"/>
  <c r="C248" i="18"/>
  <c r="G247" i="18"/>
  <c r="F247" i="18"/>
  <c r="E247" i="18"/>
  <c r="D247" i="18"/>
  <c r="C247" i="18"/>
  <c r="G246" i="18"/>
  <c r="F246" i="18"/>
  <c r="E246" i="18"/>
  <c r="D246" i="18"/>
  <c r="C246" i="18"/>
  <c r="G245" i="18"/>
  <c r="F245" i="18"/>
  <c r="E245" i="18"/>
  <c r="D245" i="18"/>
  <c r="C245" i="18"/>
  <c r="G244" i="18"/>
  <c r="F244" i="18"/>
  <c r="E244" i="18"/>
  <c r="D244" i="18"/>
  <c r="C244" i="18"/>
  <c r="G243" i="18"/>
  <c r="F243" i="18"/>
  <c r="E243" i="18"/>
  <c r="D243" i="18"/>
  <c r="C243" i="18"/>
  <c r="G242" i="18"/>
  <c r="F242" i="18"/>
  <c r="E242" i="18"/>
  <c r="D242" i="18"/>
  <c r="C242" i="18"/>
  <c r="G241" i="18"/>
  <c r="F241" i="18"/>
  <c r="E241" i="18"/>
  <c r="D241" i="18"/>
  <c r="C241" i="18"/>
  <c r="G240" i="18"/>
  <c r="F240" i="18"/>
  <c r="E240" i="18"/>
  <c r="D240" i="18"/>
  <c r="C240" i="18"/>
  <c r="G239" i="18"/>
  <c r="F239" i="18"/>
  <c r="E239" i="18"/>
  <c r="D239" i="18"/>
  <c r="C239" i="18"/>
  <c r="G238" i="18"/>
  <c r="F238" i="18"/>
  <c r="E238" i="18"/>
  <c r="D238" i="18"/>
  <c r="C238" i="18"/>
  <c r="G237" i="18"/>
  <c r="F237" i="18"/>
  <c r="E237" i="18"/>
  <c r="D237" i="18"/>
  <c r="C237" i="18"/>
  <c r="G236" i="18"/>
  <c r="F236" i="18"/>
  <c r="E236" i="18"/>
  <c r="D236" i="18"/>
  <c r="C236" i="18"/>
  <c r="G235" i="18"/>
  <c r="F235" i="18"/>
  <c r="E235" i="18"/>
  <c r="D235" i="18"/>
  <c r="C235" i="18"/>
  <c r="G234" i="18"/>
  <c r="F234" i="18"/>
  <c r="E234" i="18"/>
  <c r="D234" i="18"/>
  <c r="C234" i="18"/>
  <c r="G233" i="18"/>
  <c r="F233" i="18"/>
  <c r="E233" i="18"/>
  <c r="D233" i="18"/>
  <c r="C233" i="18"/>
  <c r="G232" i="18"/>
  <c r="F232" i="18"/>
  <c r="E232" i="18"/>
  <c r="D232" i="18"/>
  <c r="C232" i="18"/>
  <c r="G231" i="18"/>
  <c r="F231" i="18"/>
  <c r="E231" i="18"/>
  <c r="D231" i="18"/>
  <c r="C231" i="18"/>
  <c r="G230" i="18"/>
  <c r="F230" i="18"/>
  <c r="E230" i="18"/>
  <c r="D230" i="18"/>
  <c r="C230" i="18"/>
  <c r="G229" i="18"/>
  <c r="F229" i="18"/>
  <c r="E229" i="18"/>
  <c r="D229" i="18"/>
  <c r="C229" i="18"/>
  <c r="G228" i="18"/>
  <c r="F228" i="18"/>
  <c r="E228" i="18"/>
  <c r="D228" i="18"/>
  <c r="C228" i="18"/>
  <c r="G227" i="18"/>
  <c r="F227" i="18"/>
  <c r="E227" i="18"/>
  <c r="D227" i="18"/>
  <c r="C227" i="18"/>
  <c r="G226" i="18"/>
  <c r="F226" i="18"/>
  <c r="E226" i="18"/>
  <c r="D226" i="18"/>
  <c r="C226" i="18"/>
  <c r="G225" i="18"/>
  <c r="F225" i="18"/>
  <c r="E225" i="18"/>
  <c r="D225" i="18"/>
  <c r="C225" i="18"/>
  <c r="G224" i="18"/>
  <c r="F224" i="18"/>
  <c r="E224" i="18"/>
  <c r="D224" i="18"/>
  <c r="C224" i="18"/>
  <c r="G223" i="18"/>
  <c r="F223" i="18"/>
  <c r="E223" i="18"/>
  <c r="D223" i="18"/>
  <c r="C223" i="18"/>
  <c r="G222" i="18"/>
  <c r="F222" i="18"/>
  <c r="E222" i="18"/>
  <c r="D222" i="18"/>
  <c r="C222" i="18"/>
  <c r="G221" i="18"/>
  <c r="F221" i="18"/>
  <c r="E221" i="18"/>
  <c r="D221" i="18"/>
  <c r="C221" i="18"/>
  <c r="G220" i="18"/>
  <c r="F220" i="18"/>
  <c r="E220" i="18"/>
  <c r="D220" i="18"/>
  <c r="C220" i="18"/>
  <c r="G219" i="18"/>
  <c r="F219" i="18"/>
  <c r="E219" i="18"/>
  <c r="D219" i="18"/>
  <c r="C219" i="18"/>
  <c r="G218" i="18"/>
  <c r="F218" i="18"/>
  <c r="E218" i="18"/>
  <c r="D218" i="18"/>
  <c r="C218" i="18"/>
  <c r="G217" i="18"/>
  <c r="F217" i="18"/>
  <c r="E217" i="18"/>
  <c r="D217" i="18"/>
  <c r="C217" i="18"/>
  <c r="G216" i="18"/>
  <c r="F216" i="18"/>
  <c r="E216" i="18"/>
  <c r="D216" i="18"/>
  <c r="C216" i="18"/>
  <c r="G215" i="18"/>
  <c r="F215" i="18"/>
  <c r="E215" i="18"/>
  <c r="D215" i="18"/>
  <c r="C215" i="18"/>
  <c r="G214" i="18"/>
  <c r="F214" i="18"/>
  <c r="E214" i="18"/>
  <c r="D214" i="18"/>
  <c r="C214" i="18"/>
  <c r="G213" i="18"/>
  <c r="F213" i="18"/>
  <c r="E213" i="18"/>
  <c r="D213" i="18"/>
  <c r="C213" i="18"/>
  <c r="G212" i="18"/>
  <c r="F212" i="18"/>
  <c r="E212" i="18"/>
  <c r="D212" i="18"/>
  <c r="C212" i="18"/>
  <c r="G211" i="18"/>
  <c r="F211" i="18"/>
  <c r="E211" i="18"/>
  <c r="D211" i="18"/>
  <c r="C211" i="18"/>
  <c r="G210" i="18"/>
  <c r="F210" i="18"/>
  <c r="E210" i="18"/>
  <c r="D210" i="18"/>
  <c r="C210" i="18"/>
  <c r="G209" i="18"/>
  <c r="F209" i="18"/>
  <c r="E209" i="18"/>
  <c r="D209" i="18"/>
  <c r="C209" i="18"/>
  <c r="G208" i="18"/>
  <c r="F208" i="18"/>
  <c r="E208" i="18"/>
  <c r="D208" i="18"/>
  <c r="C208" i="18"/>
  <c r="G207" i="18"/>
  <c r="F207" i="18"/>
  <c r="E207" i="18"/>
  <c r="D207" i="18"/>
  <c r="C207" i="18"/>
  <c r="G206" i="18"/>
  <c r="F206" i="18"/>
  <c r="E206" i="18"/>
  <c r="D206" i="18"/>
  <c r="C206" i="18"/>
  <c r="G205" i="18"/>
  <c r="F205" i="18"/>
  <c r="E205" i="18"/>
  <c r="D205" i="18"/>
  <c r="C205" i="18"/>
  <c r="G204" i="18"/>
  <c r="F204" i="18"/>
  <c r="E204" i="18"/>
  <c r="D204" i="18"/>
  <c r="C204" i="18"/>
  <c r="G203" i="18"/>
  <c r="F203" i="18"/>
  <c r="E203" i="18"/>
  <c r="D203" i="18"/>
  <c r="C203" i="18"/>
  <c r="G202" i="18"/>
  <c r="F202" i="18"/>
  <c r="E202" i="18"/>
  <c r="D202" i="18"/>
  <c r="C202" i="18"/>
  <c r="G201" i="18"/>
  <c r="F201" i="18"/>
  <c r="E201" i="18"/>
  <c r="D201" i="18"/>
  <c r="C201" i="18"/>
  <c r="G200" i="18"/>
  <c r="F200" i="18"/>
  <c r="E200" i="18"/>
  <c r="D200" i="18"/>
  <c r="C200" i="18"/>
  <c r="G199" i="18"/>
  <c r="F199" i="18"/>
  <c r="E199" i="18"/>
  <c r="D199" i="18"/>
  <c r="C199" i="18"/>
  <c r="G198" i="18"/>
  <c r="F198" i="18"/>
  <c r="E198" i="18"/>
  <c r="D198" i="18"/>
  <c r="C198" i="18"/>
  <c r="G197" i="18"/>
  <c r="F197" i="18"/>
  <c r="E197" i="18"/>
  <c r="D197" i="18"/>
  <c r="C197" i="18"/>
  <c r="G196" i="18"/>
  <c r="F196" i="18"/>
  <c r="E196" i="18"/>
  <c r="D196" i="18"/>
  <c r="C196" i="18"/>
  <c r="G195" i="18"/>
  <c r="F195" i="18"/>
  <c r="E195" i="18"/>
  <c r="D195" i="18"/>
  <c r="C195" i="18"/>
  <c r="G194" i="18"/>
  <c r="F194" i="18"/>
  <c r="E194" i="18"/>
  <c r="D194" i="18"/>
  <c r="C194" i="18"/>
  <c r="G193" i="18"/>
  <c r="F193" i="18"/>
  <c r="E193" i="18"/>
  <c r="D193" i="18"/>
  <c r="C193" i="18"/>
  <c r="G192" i="18"/>
  <c r="F192" i="18"/>
  <c r="E192" i="18"/>
  <c r="D192" i="18"/>
  <c r="C192" i="18"/>
  <c r="G191" i="18"/>
  <c r="F191" i="18"/>
  <c r="E191" i="18"/>
  <c r="D191" i="18"/>
  <c r="C191" i="18"/>
  <c r="G190" i="18"/>
  <c r="F190" i="18"/>
  <c r="E190" i="18"/>
  <c r="D190" i="18"/>
  <c r="C190" i="18"/>
  <c r="G189" i="18"/>
  <c r="F189" i="18"/>
  <c r="E189" i="18"/>
  <c r="D189" i="18"/>
  <c r="C189" i="18"/>
  <c r="G188" i="18"/>
  <c r="F188" i="18"/>
  <c r="E188" i="18"/>
  <c r="D188" i="18"/>
  <c r="C188" i="18"/>
  <c r="G187" i="18"/>
  <c r="F187" i="18"/>
  <c r="E187" i="18"/>
  <c r="D187" i="18"/>
  <c r="C187" i="18"/>
  <c r="G186" i="18"/>
  <c r="F186" i="18"/>
  <c r="E186" i="18"/>
  <c r="D186" i="18"/>
  <c r="C186" i="18"/>
  <c r="G185" i="18"/>
  <c r="F185" i="18"/>
  <c r="E185" i="18"/>
  <c r="D185" i="18"/>
  <c r="C185" i="18"/>
  <c r="G184" i="18"/>
  <c r="F184" i="18"/>
  <c r="E184" i="18"/>
  <c r="D184" i="18"/>
  <c r="C184" i="18"/>
  <c r="G183" i="18"/>
  <c r="F183" i="18"/>
  <c r="E183" i="18"/>
  <c r="D183" i="18"/>
  <c r="C183" i="18"/>
  <c r="G182" i="18"/>
  <c r="F182" i="18"/>
  <c r="E182" i="18"/>
  <c r="D182" i="18"/>
  <c r="C182" i="18"/>
  <c r="G181" i="18"/>
  <c r="F181" i="18"/>
  <c r="E181" i="18"/>
  <c r="D181" i="18"/>
  <c r="C181" i="18"/>
  <c r="G180" i="18"/>
  <c r="F180" i="18"/>
  <c r="E180" i="18"/>
  <c r="D180" i="18"/>
  <c r="C180" i="18"/>
  <c r="G179" i="18"/>
  <c r="F179" i="18"/>
  <c r="E179" i="18"/>
  <c r="D179" i="18"/>
  <c r="C179" i="18"/>
  <c r="G178" i="18"/>
  <c r="F178" i="18"/>
  <c r="E178" i="18"/>
  <c r="D178" i="18"/>
  <c r="C178" i="18"/>
  <c r="G177" i="18"/>
  <c r="F177" i="18"/>
  <c r="E177" i="18"/>
  <c r="D177" i="18"/>
  <c r="C177" i="18"/>
  <c r="G176" i="18"/>
  <c r="F176" i="18"/>
  <c r="E176" i="18"/>
  <c r="D176" i="18"/>
  <c r="C176" i="18"/>
  <c r="G175" i="18"/>
  <c r="F175" i="18"/>
  <c r="E175" i="18"/>
  <c r="D175" i="18"/>
  <c r="C175" i="18"/>
  <c r="G174" i="18"/>
  <c r="F174" i="18"/>
  <c r="E174" i="18"/>
  <c r="D174" i="18"/>
  <c r="C174" i="18"/>
  <c r="G173" i="18"/>
  <c r="F173" i="18"/>
  <c r="E173" i="18"/>
  <c r="D173" i="18"/>
  <c r="C173" i="18"/>
  <c r="G172" i="18"/>
  <c r="F172" i="18"/>
  <c r="E172" i="18"/>
  <c r="D172" i="18"/>
  <c r="C172" i="18"/>
  <c r="G171" i="18"/>
  <c r="F171" i="18"/>
  <c r="E171" i="18"/>
  <c r="D171" i="18"/>
  <c r="C171" i="18"/>
  <c r="G170" i="18"/>
  <c r="F170" i="18"/>
  <c r="E170" i="18"/>
  <c r="D170" i="18"/>
  <c r="C170" i="18"/>
  <c r="G169" i="18"/>
  <c r="F169" i="18"/>
  <c r="E169" i="18"/>
  <c r="D169" i="18"/>
  <c r="C169" i="18"/>
  <c r="G168" i="18"/>
  <c r="F168" i="18"/>
  <c r="E168" i="18"/>
  <c r="D168" i="18"/>
  <c r="C168" i="18"/>
  <c r="G167" i="18"/>
  <c r="F167" i="18"/>
  <c r="E167" i="18"/>
  <c r="D167" i="18"/>
  <c r="C167" i="18"/>
  <c r="G166" i="18"/>
  <c r="F166" i="18"/>
  <c r="E166" i="18"/>
  <c r="D166" i="18"/>
  <c r="C166" i="18"/>
  <c r="G165" i="18"/>
  <c r="F165" i="18"/>
  <c r="E165" i="18"/>
  <c r="D165" i="18"/>
  <c r="C165" i="18"/>
  <c r="G164" i="18"/>
  <c r="F164" i="18"/>
  <c r="E164" i="18"/>
  <c r="D164" i="18"/>
  <c r="C164" i="18"/>
  <c r="G163" i="18"/>
  <c r="F163" i="18"/>
  <c r="E163" i="18"/>
  <c r="D163" i="18"/>
  <c r="C163" i="18"/>
  <c r="G162" i="18"/>
  <c r="F162" i="18"/>
  <c r="E162" i="18"/>
  <c r="D162" i="18"/>
  <c r="C162" i="18"/>
  <c r="G161" i="18"/>
  <c r="F161" i="18"/>
  <c r="E161" i="18"/>
  <c r="D161" i="18"/>
  <c r="C161" i="18"/>
  <c r="G160" i="18"/>
  <c r="F160" i="18"/>
  <c r="E160" i="18"/>
  <c r="D160" i="18"/>
  <c r="C160" i="18"/>
  <c r="G159" i="18"/>
  <c r="F159" i="18"/>
  <c r="E159" i="18"/>
  <c r="D159" i="18"/>
  <c r="C159" i="18"/>
  <c r="G158" i="18"/>
  <c r="F158" i="18"/>
  <c r="E158" i="18"/>
  <c r="D158" i="18"/>
  <c r="C158" i="18"/>
  <c r="G157" i="18"/>
  <c r="F157" i="18"/>
  <c r="E157" i="18"/>
  <c r="D157" i="18"/>
  <c r="C157" i="18"/>
  <c r="G156" i="18"/>
  <c r="F156" i="18"/>
  <c r="E156" i="18"/>
  <c r="D156" i="18"/>
  <c r="C156" i="18"/>
  <c r="G155" i="18"/>
  <c r="F155" i="18"/>
  <c r="E155" i="18"/>
  <c r="D155" i="18"/>
  <c r="C155" i="18"/>
  <c r="G154" i="18"/>
  <c r="F154" i="18"/>
  <c r="E154" i="18"/>
  <c r="D154" i="18"/>
  <c r="C154" i="18"/>
  <c r="G153" i="18"/>
  <c r="F153" i="18"/>
  <c r="E153" i="18"/>
  <c r="D153" i="18"/>
  <c r="C153" i="18"/>
  <c r="G152" i="18"/>
  <c r="F152" i="18"/>
  <c r="E152" i="18"/>
  <c r="D152" i="18"/>
  <c r="C152" i="18"/>
  <c r="G151" i="18"/>
  <c r="F151" i="18"/>
  <c r="E151" i="18"/>
  <c r="D151" i="18"/>
  <c r="C151" i="18"/>
  <c r="G150" i="18"/>
  <c r="F150" i="18"/>
  <c r="E150" i="18"/>
  <c r="D150" i="18"/>
  <c r="C150" i="18"/>
  <c r="G149" i="18"/>
  <c r="F149" i="18"/>
  <c r="E149" i="18"/>
  <c r="D149" i="18"/>
  <c r="C149" i="18"/>
  <c r="G148" i="18"/>
  <c r="F148" i="18"/>
  <c r="E148" i="18"/>
  <c r="D148" i="18"/>
  <c r="C148" i="18"/>
  <c r="G147" i="18"/>
  <c r="F147" i="18"/>
  <c r="E147" i="18"/>
  <c r="D147" i="18"/>
  <c r="C147" i="18"/>
  <c r="G146" i="18"/>
  <c r="F146" i="18"/>
  <c r="E146" i="18"/>
  <c r="D146" i="18"/>
  <c r="C146" i="18"/>
  <c r="G145" i="18"/>
  <c r="F145" i="18"/>
  <c r="E145" i="18"/>
  <c r="D145" i="18"/>
  <c r="C145" i="18"/>
  <c r="G144" i="18"/>
  <c r="F144" i="18"/>
  <c r="E144" i="18"/>
  <c r="D144" i="18"/>
  <c r="C144" i="18"/>
  <c r="G143" i="18"/>
  <c r="F143" i="18"/>
  <c r="E143" i="18"/>
  <c r="D143" i="18"/>
  <c r="C143" i="18"/>
  <c r="G142" i="18"/>
  <c r="F142" i="18"/>
  <c r="E142" i="18"/>
  <c r="D142" i="18"/>
  <c r="C142" i="18"/>
  <c r="G141" i="18"/>
  <c r="F141" i="18"/>
  <c r="E141" i="18"/>
  <c r="D141" i="18"/>
  <c r="C141" i="18"/>
  <c r="G140" i="18"/>
  <c r="F140" i="18"/>
  <c r="E140" i="18"/>
  <c r="D140" i="18"/>
  <c r="C140" i="18"/>
  <c r="G139" i="18"/>
  <c r="F139" i="18"/>
  <c r="E139" i="18"/>
  <c r="D139" i="18"/>
  <c r="C139" i="18"/>
  <c r="G138" i="18"/>
  <c r="F138" i="18"/>
  <c r="E138" i="18"/>
  <c r="D138" i="18"/>
  <c r="C138" i="18"/>
  <c r="G137" i="18"/>
  <c r="F137" i="18"/>
  <c r="E137" i="18"/>
  <c r="D137" i="18"/>
  <c r="C137" i="18"/>
  <c r="G136" i="18"/>
  <c r="F136" i="18"/>
  <c r="E136" i="18"/>
  <c r="D136" i="18"/>
  <c r="C136" i="18"/>
  <c r="G135" i="18"/>
  <c r="F135" i="18"/>
  <c r="E135" i="18"/>
  <c r="D135" i="18"/>
  <c r="C135" i="18"/>
  <c r="G134" i="18"/>
  <c r="F134" i="18"/>
  <c r="E134" i="18"/>
  <c r="D134" i="18"/>
  <c r="C134" i="18"/>
  <c r="G133" i="18"/>
  <c r="F133" i="18"/>
  <c r="E133" i="18"/>
  <c r="D133" i="18"/>
  <c r="C133" i="18"/>
  <c r="G132" i="18"/>
  <c r="F132" i="18"/>
  <c r="E132" i="18"/>
  <c r="D132" i="18"/>
  <c r="C132" i="18"/>
  <c r="G131" i="18"/>
  <c r="F131" i="18"/>
  <c r="E131" i="18"/>
  <c r="D131" i="18"/>
  <c r="C131" i="18"/>
  <c r="G130" i="18"/>
  <c r="F130" i="18"/>
  <c r="E130" i="18"/>
  <c r="D130" i="18"/>
  <c r="C130" i="18"/>
  <c r="G129" i="18"/>
  <c r="F129" i="18"/>
  <c r="E129" i="18"/>
  <c r="D129" i="18"/>
  <c r="C129" i="18"/>
  <c r="G128" i="18"/>
  <c r="F128" i="18"/>
  <c r="E128" i="18"/>
  <c r="D128" i="18"/>
  <c r="C128" i="18"/>
  <c r="G127" i="18"/>
  <c r="F127" i="18"/>
  <c r="E127" i="18"/>
  <c r="D127" i="18"/>
  <c r="C127" i="18"/>
  <c r="G126" i="18"/>
  <c r="F126" i="18"/>
  <c r="E126" i="18"/>
  <c r="D126" i="18"/>
  <c r="C126" i="18"/>
  <c r="G125" i="18"/>
  <c r="F125" i="18"/>
  <c r="E125" i="18"/>
  <c r="D125" i="18"/>
  <c r="C125" i="18"/>
  <c r="G124" i="18"/>
  <c r="F124" i="18"/>
  <c r="E124" i="18"/>
  <c r="D124" i="18"/>
  <c r="C124" i="18"/>
  <c r="G123" i="18"/>
  <c r="F123" i="18"/>
  <c r="E123" i="18"/>
  <c r="D123" i="18"/>
  <c r="C123" i="18"/>
  <c r="G122" i="18"/>
  <c r="F122" i="18"/>
  <c r="E122" i="18"/>
  <c r="D122" i="18"/>
  <c r="C122" i="18"/>
  <c r="G121" i="18"/>
  <c r="F121" i="18"/>
  <c r="E121" i="18"/>
  <c r="D121" i="18"/>
  <c r="C121" i="18"/>
  <c r="G120" i="18"/>
  <c r="F120" i="18"/>
  <c r="E120" i="18"/>
  <c r="D120" i="18"/>
  <c r="C120" i="18"/>
  <c r="G119" i="18"/>
  <c r="F119" i="18"/>
  <c r="E119" i="18"/>
  <c r="D119" i="18"/>
  <c r="C119" i="18"/>
  <c r="G118" i="18"/>
  <c r="F118" i="18"/>
  <c r="E118" i="18"/>
  <c r="D118" i="18"/>
  <c r="C118" i="18"/>
  <c r="G117" i="18"/>
  <c r="F117" i="18"/>
  <c r="E117" i="18"/>
  <c r="D117" i="18"/>
  <c r="C117" i="18"/>
  <c r="G116" i="18"/>
  <c r="F116" i="18"/>
  <c r="E116" i="18"/>
  <c r="D116" i="18"/>
  <c r="C116" i="18"/>
  <c r="G115" i="18"/>
  <c r="F115" i="18"/>
  <c r="E115" i="18"/>
  <c r="D115" i="18"/>
  <c r="C115" i="18"/>
  <c r="G114" i="18"/>
  <c r="F114" i="18"/>
  <c r="E114" i="18"/>
  <c r="D114" i="18"/>
  <c r="C114" i="18"/>
  <c r="G113" i="18"/>
  <c r="F113" i="18"/>
  <c r="E113" i="18"/>
  <c r="D113" i="18"/>
  <c r="C113" i="18"/>
  <c r="G112" i="18"/>
  <c r="F112" i="18"/>
  <c r="E112" i="18"/>
  <c r="D112" i="18"/>
  <c r="C112" i="18"/>
  <c r="G111" i="18"/>
  <c r="F111" i="18"/>
  <c r="E111" i="18"/>
  <c r="D111" i="18"/>
  <c r="C111" i="18"/>
  <c r="G110" i="18"/>
  <c r="F110" i="18"/>
  <c r="E110" i="18"/>
  <c r="D110" i="18"/>
  <c r="C110" i="18"/>
  <c r="G109" i="18"/>
  <c r="F109" i="18"/>
  <c r="E109" i="18"/>
  <c r="D109" i="18"/>
  <c r="C109" i="18"/>
  <c r="G108" i="18"/>
  <c r="F108" i="18"/>
  <c r="E108" i="18"/>
  <c r="D108" i="18"/>
  <c r="C108" i="18"/>
  <c r="G107" i="18"/>
  <c r="F107" i="18"/>
  <c r="E107" i="18"/>
  <c r="D107" i="18"/>
  <c r="C107" i="18"/>
  <c r="G106" i="18"/>
  <c r="F106" i="18"/>
  <c r="E106" i="18"/>
  <c r="D106" i="18"/>
  <c r="C106" i="18"/>
  <c r="G105" i="18"/>
  <c r="F105" i="18"/>
  <c r="E105" i="18"/>
  <c r="D105" i="18"/>
  <c r="C105" i="18"/>
  <c r="G104" i="18"/>
  <c r="F104" i="18"/>
  <c r="E104" i="18"/>
  <c r="D104" i="18"/>
  <c r="C104" i="18"/>
  <c r="G103" i="18"/>
  <c r="F103" i="18"/>
  <c r="E103" i="18"/>
  <c r="D103" i="18"/>
  <c r="C103" i="18"/>
  <c r="G102" i="18"/>
  <c r="F102" i="18"/>
  <c r="E102" i="18"/>
  <c r="D102" i="18"/>
  <c r="C102" i="18"/>
  <c r="G101" i="18"/>
  <c r="F101" i="18"/>
  <c r="E101" i="18"/>
  <c r="D101" i="18"/>
  <c r="C101" i="18"/>
  <c r="G100" i="18"/>
  <c r="F100" i="18"/>
  <c r="E100" i="18"/>
  <c r="D100" i="18"/>
  <c r="C100" i="18"/>
  <c r="G99" i="18"/>
  <c r="F99" i="18"/>
  <c r="E99" i="18"/>
  <c r="D99" i="18"/>
  <c r="C99" i="18"/>
  <c r="G98" i="18"/>
  <c r="F98" i="18"/>
  <c r="E98" i="18"/>
  <c r="D98" i="18"/>
  <c r="C98" i="18"/>
  <c r="G97" i="18"/>
  <c r="F97" i="18"/>
  <c r="E97" i="18"/>
  <c r="D97" i="18"/>
  <c r="C97" i="18"/>
  <c r="G96" i="18"/>
  <c r="F96" i="18"/>
  <c r="E96" i="18"/>
  <c r="D96" i="18"/>
  <c r="C96" i="18"/>
  <c r="G95" i="18"/>
  <c r="F95" i="18"/>
  <c r="E95" i="18"/>
  <c r="D95" i="18"/>
  <c r="C95" i="18"/>
  <c r="G94" i="18"/>
  <c r="F94" i="18"/>
  <c r="E94" i="18"/>
  <c r="D94" i="18"/>
  <c r="C94" i="18"/>
  <c r="G93" i="18"/>
  <c r="F93" i="18"/>
  <c r="E93" i="18"/>
  <c r="D93" i="18"/>
  <c r="C93" i="18"/>
  <c r="G92" i="18"/>
  <c r="F92" i="18"/>
  <c r="E92" i="18"/>
  <c r="D92" i="18"/>
  <c r="C92" i="18"/>
  <c r="G91" i="18"/>
  <c r="F91" i="18"/>
  <c r="E91" i="18"/>
  <c r="D91" i="18"/>
  <c r="C91" i="18"/>
  <c r="G90" i="18"/>
  <c r="F90" i="18"/>
  <c r="E90" i="18"/>
  <c r="D90" i="18"/>
  <c r="C90" i="18"/>
  <c r="G89" i="18"/>
  <c r="F89" i="18"/>
  <c r="E89" i="18"/>
  <c r="D89" i="18"/>
  <c r="C89" i="18"/>
  <c r="G88" i="18"/>
  <c r="F88" i="18"/>
  <c r="E88" i="18"/>
  <c r="D88" i="18"/>
  <c r="C88" i="18"/>
  <c r="G87" i="18"/>
  <c r="F87" i="18"/>
  <c r="E87" i="18"/>
  <c r="D87" i="18"/>
  <c r="C87" i="18"/>
  <c r="G86" i="18"/>
  <c r="F86" i="18"/>
  <c r="E86" i="18"/>
  <c r="D86" i="18"/>
  <c r="C86" i="18"/>
  <c r="G85" i="18"/>
  <c r="F85" i="18"/>
  <c r="E85" i="18"/>
  <c r="D85" i="18"/>
  <c r="C85" i="18"/>
  <c r="G84" i="18"/>
  <c r="F84" i="18"/>
  <c r="E84" i="18"/>
  <c r="D84" i="18"/>
  <c r="C84" i="18"/>
  <c r="G83" i="18"/>
  <c r="F83" i="18"/>
  <c r="E83" i="18"/>
  <c r="D83" i="18"/>
  <c r="C83" i="18"/>
  <c r="G82" i="18"/>
  <c r="F82" i="18"/>
  <c r="E82" i="18"/>
  <c r="D82" i="18"/>
  <c r="C82" i="18"/>
  <c r="G81" i="18"/>
  <c r="F81" i="18"/>
  <c r="E81" i="18"/>
  <c r="D81" i="18"/>
  <c r="C81" i="18"/>
  <c r="G80" i="18"/>
  <c r="F80" i="18"/>
  <c r="E80" i="18"/>
  <c r="D80" i="18"/>
  <c r="C80" i="18"/>
  <c r="G79" i="18"/>
  <c r="F79" i="18"/>
  <c r="E79" i="18"/>
  <c r="D79" i="18"/>
  <c r="C79" i="18"/>
  <c r="G78" i="18"/>
  <c r="F78" i="18"/>
  <c r="E78" i="18"/>
  <c r="D78" i="18"/>
  <c r="C78" i="18"/>
  <c r="G77" i="18"/>
  <c r="F77" i="18"/>
  <c r="E77" i="18"/>
  <c r="D77" i="18"/>
  <c r="C77" i="18"/>
  <c r="G76" i="18"/>
  <c r="F76" i="18"/>
  <c r="E76" i="18"/>
  <c r="D76" i="18"/>
  <c r="C76" i="18"/>
  <c r="G75" i="18"/>
  <c r="F75" i="18"/>
  <c r="E75" i="18"/>
  <c r="D75" i="18"/>
  <c r="C75" i="18"/>
  <c r="G74" i="18"/>
  <c r="F74" i="18"/>
  <c r="E74" i="18"/>
  <c r="D74" i="18"/>
  <c r="C74" i="18"/>
  <c r="G73" i="18"/>
  <c r="F73" i="18"/>
  <c r="E73" i="18"/>
  <c r="D73" i="18"/>
  <c r="C73" i="18"/>
  <c r="G72" i="18"/>
  <c r="F72" i="18"/>
  <c r="E72" i="18"/>
  <c r="D72" i="18"/>
  <c r="C72" i="18"/>
  <c r="G71" i="18"/>
  <c r="F71" i="18"/>
  <c r="E71" i="18"/>
  <c r="D71" i="18"/>
  <c r="C71" i="18"/>
  <c r="G70" i="18"/>
  <c r="F70" i="18"/>
  <c r="E70" i="18"/>
  <c r="D70" i="18"/>
  <c r="C70" i="18"/>
  <c r="G69" i="18"/>
  <c r="F69" i="18"/>
  <c r="E69" i="18"/>
  <c r="D69" i="18"/>
  <c r="C69" i="18"/>
  <c r="G68" i="18"/>
  <c r="F68" i="18"/>
  <c r="E68" i="18"/>
  <c r="D68" i="18"/>
  <c r="C68" i="18"/>
  <c r="G67" i="18"/>
  <c r="F67" i="18"/>
  <c r="E67" i="18"/>
  <c r="D67" i="18"/>
  <c r="C67" i="18"/>
  <c r="G66" i="18"/>
  <c r="F66" i="18"/>
  <c r="E66" i="18"/>
  <c r="D66" i="18"/>
  <c r="C66" i="18"/>
  <c r="G65" i="18"/>
  <c r="F65" i="18"/>
  <c r="E65" i="18"/>
  <c r="D65" i="18"/>
  <c r="C65" i="18"/>
  <c r="G64" i="18"/>
  <c r="F64" i="18"/>
  <c r="E64" i="18"/>
  <c r="D64" i="18"/>
  <c r="C64" i="18"/>
  <c r="G63" i="18"/>
  <c r="F63" i="18"/>
  <c r="E63" i="18"/>
  <c r="D63" i="18"/>
  <c r="C63" i="18"/>
  <c r="G62" i="18"/>
  <c r="F62" i="18"/>
  <c r="E62" i="18"/>
  <c r="D62" i="18"/>
  <c r="C62" i="18"/>
  <c r="G61" i="18"/>
  <c r="F61" i="18"/>
  <c r="E61" i="18"/>
  <c r="D61" i="18"/>
  <c r="C61" i="18"/>
  <c r="G60" i="18"/>
  <c r="F60" i="18"/>
  <c r="E60" i="18"/>
  <c r="D60" i="18"/>
  <c r="C60" i="18"/>
  <c r="G59" i="18"/>
  <c r="F59" i="18"/>
  <c r="E59" i="18"/>
  <c r="D59" i="18"/>
  <c r="C59" i="18"/>
  <c r="G58" i="18"/>
  <c r="F58" i="18"/>
  <c r="E58" i="18"/>
  <c r="D58" i="18"/>
  <c r="C58" i="18"/>
  <c r="G57" i="18"/>
  <c r="F57" i="18"/>
  <c r="E57" i="18"/>
  <c r="D57" i="18"/>
  <c r="C57" i="18"/>
  <c r="G56" i="18"/>
  <c r="F56" i="18"/>
  <c r="E56" i="18"/>
  <c r="D56" i="18"/>
  <c r="C56" i="18"/>
  <c r="G55" i="18"/>
  <c r="F55" i="18"/>
  <c r="E55" i="18"/>
  <c r="D55" i="18"/>
  <c r="C55" i="18"/>
  <c r="G54" i="18"/>
  <c r="F54" i="18"/>
  <c r="E54" i="18"/>
  <c r="D54" i="18"/>
  <c r="C54" i="18"/>
  <c r="G53" i="18"/>
  <c r="F53" i="18"/>
  <c r="E53" i="18"/>
  <c r="D53" i="18"/>
  <c r="C53" i="18"/>
  <c r="G52" i="18"/>
  <c r="F52" i="18"/>
  <c r="E52" i="18"/>
  <c r="D52" i="18"/>
  <c r="C52" i="18"/>
  <c r="G51" i="18"/>
  <c r="F51" i="18"/>
  <c r="E51" i="18"/>
  <c r="D51" i="18"/>
  <c r="C51" i="18"/>
  <c r="G50" i="18"/>
  <c r="F50" i="18"/>
  <c r="E50" i="18"/>
  <c r="D50" i="18"/>
  <c r="C50" i="18"/>
  <c r="G49" i="18"/>
  <c r="F49" i="18"/>
  <c r="E49" i="18"/>
  <c r="D49" i="18"/>
  <c r="C49" i="18"/>
  <c r="G48" i="18"/>
  <c r="F48" i="18"/>
  <c r="E48" i="18"/>
  <c r="D48" i="18"/>
  <c r="C48" i="18"/>
  <c r="G47" i="18"/>
  <c r="F47" i="18"/>
  <c r="E47" i="18"/>
  <c r="D47" i="18"/>
  <c r="C47" i="18"/>
  <c r="G46" i="18"/>
  <c r="F46" i="18"/>
  <c r="E46" i="18"/>
  <c r="D46" i="18"/>
  <c r="C46" i="18"/>
  <c r="G45" i="18"/>
  <c r="F45" i="18"/>
  <c r="E45" i="18"/>
  <c r="D45" i="18"/>
  <c r="C45" i="18"/>
  <c r="G44" i="18"/>
  <c r="F44" i="18"/>
  <c r="E44" i="18"/>
  <c r="D44" i="18"/>
  <c r="C44" i="18"/>
  <c r="G43" i="18"/>
  <c r="F43" i="18"/>
  <c r="E43" i="18"/>
  <c r="D43" i="18"/>
  <c r="C43" i="18"/>
  <c r="G42" i="18"/>
  <c r="F42" i="18"/>
  <c r="E42" i="18"/>
  <c r="D42" i="18"/>
  <c r="C42" i="18"/>
  <c r="G41" i="18"/>
  <c r="F41" i="18"/>
  <c r="E41" i="18"/>
  <c r="D41" i="18"/>
  <c r="C41" i="18"/>
  <c r="G40" i="18"/>
  <c r="F40" i="18"/>
  <c r="E40" i="18"/>
  <c r="D40" i="18"/>
  <c r="C40" i="18"/>
  <c r="G39" i="18"/>
  <c r="F39" i="18"/>
  <c r="E39" i="18"/>
  <c r="D39" i="18"/>
  <c r="C39" i="18"/>
  <c r="G38" i="18"/>
  <c r="F38" i="18"/>
  <c r="E38" i="18"/>
  <c r="D38" i="18"/>
  <c r="C38" i="18"/>
  <c r="G37" i="18"/>
  <c r="F37" i="18"/>
  <c r="E37" i="18"/>
  <c r="D37" i="18"/>
  <c r="C37" i="18"/>
  <c r="G36" i="18"/>
  <c r="F36" i="18"/>
  <c r="E36" i="18"/>
  <c r="D36" i="18"/>
  <c r="C36" i="18"/>
  <c r="G35" i="18"/>
  <c r="F35" i="18"/>
  <c r="E35" i="18"/>
  <c r="D35" i="18"/>
  <c r="C35" i="18"/>
  <c r="G34" i="18"/>
  <c r="F34" i="18"/>
  <c r="E34" i="18"/>
  <c r="D34" i="18"/>
  <c r="C34" i="18"/>
  <c r="G33" i="18"/>
  <c r="F33" i="18"/>
  <c r="E33" i="18"/>
  <c r="D33" i="18"/>
  <c r="C33" i="18"/>
  <c r="G32" i="18"/>
  <c r="F32" i="18"/>
  <c r="E32" i="18"/>
  <c r="D32" i="18"/>
  <c r="C32" i="18"/>
  <c r="G31" i="18"/>
  <c r="F31" i="18"/>
  <c r="E31" i="18"/>
  <c r="D31" i="18"/>
  <c r="C31" i="18"/>
  <c r="G30" i="18"/>
  <c r="F30" i="18"/>
  <c r="E30" i="18"/>
  <c r="D30" i="18"/>
  <c r="C30" i="18"/>
  <c r="G29" i="18"/>
  <c r="F29" i="18"/>
  <c r="E29" i="18"/>
  <c r="D29" i="18"/>
  <c r="C29" i="18"/>
  <c r="G28" i="18"/>
  <c r="F28" i="18"/>
  <c r="E28" i="18"/>
  <c r="D28" i="18"/>
  <c r="C28" i="18"/>
  <c r="G27" i="18"/>
  <c r="F27" i="18"/>
  <c r="E27" i="18"/>
  <c r="D27" i="18"/>
  <c r="C27" i="18"/>
  <c r="G26" i="18"/>
  <c r="F26" i="18"/>
  <c r="E26" i="18"/>
  <c r="D26" i="18"/>
  <c r="C26" i="18"/>
  <c r="G25" i="18"/>
  <c r="F25" i="18"/>
  <c r="E25" i="18"/>
  <c r="D25" i="18"/>
  <c r="C25" i="18"/>
  <c r="G24" i="18"/>
  <c r="F24" i="18"/>
  <c r="E24" i="18"/>
  <c r="D24" i="18"/>
  <c r="C24" i="18"/>
  <c r="G23" i="18"/>
  <c r="F23" i="18"/>
  <c r="E23" i="18"/>
  <c r="D23" i="18"/>
  <c r="C23" i="18"/>
  <c r="G22" i="18"/>
  <c r="F22" i="18"/>
  <c r="E22" i="18"/>
  <c r="D22" i="18"/>
  <c r="C22" i="18"/>
  <c r="G21" i="18"/>
  <c r="F21" i="18"/>
  <c r="E21" i="18"/>
  <c r="D21" i="18"/>
  <c r="C21" i="18"/>
  <c r="G20" i="18"/>
  <c r="F20" i="18"/>
  <c r="E20" i="18"/>
  <c r="D20" i="18"/>
  <c r="C20" i="18"/>
  <c r="G19" i="18"/>
  <c r="F19" i="18"/>
  <c r="E19" i="18"/>
  <c r="D19" i="18"/>
  <c r="C19" i="18"/>
  <c r="G18" i="18"/>
  <c r="F18" i="18"/>
  <c r="E18" i="18"/>
  <c r="D18" i="18"/>
  <c r="C18" i="18"/>
  <c r="G17" i="18"/>
  <c r="F17" i="18"/>
  <c r="E17" i="18"/>
  <c r="D17" i="18"/>
  <c r="C17" i="18"/>
  <c r="G16" i="18"/>
  <c r="F16" i="18"/>
  <c r="E16" i="18"/>
  <c r="D16" i="18"/>
  <c r="C16" i="18"/>
  <c r="F296" i="28" l="1"/>
  <c r="E296" i="28"/>
  <c r="D296" i="28"/>
  <c r="C296" i="28"/>
  <c r="F295" i="28"/>
  <c r="E295" i="28"/>
  <c r="D295" i="28"/>
  <c r="C295" i="28"/>
  <c r="F294" i="28"/>
  <c r="E294" i="28"/>
  <c r="D294" i="28"/>
  <c r="C294" i="28"/>
  <c r="F293" i="28"/>
  <c r="E293" i="28"/>
  <c r="D293" i="28"/>
  <c r="C293" i="28"/>
  <c r="F292" i="28"/>
  <c r="E292" i="28"/>
  <c r="D292" i="28"/>
  <c r="C292" i="28"/>
  <c r="F291" i="28"/>
  <c r="E291" i="28"/>
  <c r="D291" i="28"/>
  <c r="C291" i="28"/>
  <c r="F290" i="28"/>
  <c r="E290" i="28"/>
  <c r="D290" i="28"/>
  <c r="C290" i="28"/>
  <c r="F289" i="28"/>
  <c r="E289" i="28"/>
  <c r="D289" i="28"/>
  <c r="C289" i="28"/>
  <c r="F288" i="28"/>
  <c r="E288" i="28"/>
  <c r="D288" i="28"/>
  <c r="C288" i="28"/>
  <c r="F287" i="28"/>
  <c r="E287" i="28"/>
  <c r="D287" i="28"/>
  <c r="C287" i="28"/>
  <c r="F286" i="28"/>
  <c r="E286" i="28"/>
  <c r="D286" i="28"/>
  <c r="C286" i="28"/>
  <c r="F285" i="28"/>
  <c r="E285" i="28"/>
  <c r="D285" i="28"/>
  <c r="C285" i="28"/>
  <c r="F284" i="28"/>
  <c r="E284" i="28"/>
  <c r="D284" i="28"/>
  <c r="C284" i="28"/>
  <c r="F283" i="28"/>
  <c r="E283" i="28"/>
  <c r="D283" i="28"/>
  <c r="C283" i="28"/>
  <c r="F282" i="28"/>
  <c r="E282" i="28"/>
  <c r="D282" i="28"/>
  <c r="C282" i="28"/>
  <c r="F281" i="28"/>
  <c r="E281" i="28"/>
  <c r="D281" i="28"/>
  <c r="C281" i="28"/>
  <c r="F280" i="28"/>
  <c r="E280" i="28"/>
  <c r="D280" i="28"/>
  <c r="C280" i="28"/>
  <c r="F279" i="28"/>
  <c r="E279" i="28"/>
  <c r="D279" i="28"/>
  <c r="C279" i="28"/>
  <c r="F278" i="28"/>
  <c r="E278" i="28"/>
  <c r="D278" i="28"/>
  <c r="C278" i="28"/>
  <c r="F277" i="28"/>
  <c r="E277" i="28"/>
  <c r="D277" i="28"/>
  <c r="C277" i="28"/>
  <c r="F276" i="28"/>
  <c r="E276" i="28"/>
  <c r="D276" i="28"/>
  <c r="C276" i="28"/>
  <c r="F275" i="28"/>
  <c r="E275" i="28"/>
  <c r="D275" i="28"/>
  <c r="C275" i="28"/>
  <c r="F274" i="28"/>
  <c r="E274" i="28"/>
  <c r="D274" i="28"/>
  <c r="C274" i="28"/>
  <c r="F273" i="28"/>
  <c r="E273" i="28"/>
  <c r="D273" i="28"/>
  <c r="C273" i="28"/>
  <c r="F272" i="28"/>
  <c r="E272" i="28"/>
  <c r="D272" i="28"/>
  <c r="C272" i="28"/>
  <c r="F271" i="28"/>
  <c r="E271" i="28"/>
  <c r="D271" i="28"/>
  <c r="C271" i="28"/>
  <c r="F270" i="28"/>
  <c r="E270" i="28"/>
  <c r="D270" i="28"/>
  <c r="C270" i="28"/>
  <c r="F269" i="28"/>
  <c r="E269" i="28"/>
  <c r="D269" i="28"/>
  <c r="C269" i="28"/>
  <c r="F268" i="28"/>
  <c r="E268" i="28"/>
  <c r="D268" i="28"/>
  <c r="C268" i="28"/>
  <c r="F267" i="28"/>
  <c r="E267" i="28"/>
  <c r="D267" i="28"/>
  <c r="C267" i="28"/>
  <c r="F266" i="28"/>
  <c r="E266" i="28"/>
  <c r="D266" i="28"/>
  <c r="C266" i="28"/>
  <c r="F265" i="28"/>
  <c r="E265" i="28"/>
  <c r="D265" i="28"/>
  <c r="C265" i="28"/>
  <c r="F264" i="28"/>
  <c r="E264" i="28"/>
  <c r="D264" i="28"/>
  <c r="C264" i="28"/>
  <c r="F263" i="28"/>
  <c r="E263" i="28"/>
  <c r="D263" i="28"/>
  <c r="C263" i="28"/>
  <c r="F262" i="28"/>
  <c r="E262" i="28"/>
  <c r="D262" i="28"/>
  <c r="C262" i="28"/>
  <c r="F261" i="28"/>
  <c r="E261" i="28"/>
  <c r="D261" i="28"/>
  <c r="C261" i="28"/>
  <c r="F260" i="28"/>
  <c r="E260" i="28"/>
  <c r="D260" i="28"/>
  <c r="C260" i="28"/>
  <c r="F259" i="28"/>
  <c r="E259" i="28"/>
  <c r="D259" i="28"/>
  <c r="C259" i="28"/>
  <c r="F258" i="28"/>
  <c r="E258" i="28"/>
  <c r="D258" i="28"/>
  <c r="C258" i="28"/>
  <c r="F257" i="28"/>
  <c r="E257" i="28"/>
  <c r="D257" i="28"/>
  <c r="C257" i="28"/>
  <c r="F256" i="28"/>
  <c r="E256" i="28"/>
  <c r="D256" i="28"/>
  <c r="C256" i="28"/>
  <c r="F255" i="28"/>
  <c r="E255" i="28"/>
  <c r="D255" i="28"/>
  <c r="C255" i="28"/>
  <c r="F254" i="28"/>
  <c r="E254" i="28"/>
  <c r="D254" i="28"/>
  <c r="C254" i="28"/>
  <c r="F253" i="28"/>
  <c r="E253" i="28"/>
  <c r="D253" i="28"/>
  <c r="C253" i="28"/>
  <c r="F252" i="28"/>
  <c r="E252" i="28"/>
  <c r="D252" i="28"/>
  <c r="C252" i="28"/>
  <c r="F251" i="28"/>
  <c r="E251" i="28"/>
  <c r="D251" i="28"/>
  <c r="C251" i="28"/>
  <c r="F250" i="28"/>
  <c r="E250" i="28"/>
  <c r="D250" i="28"/>
  <c r="C250" i="28"/>
  <c r="F249" i="28"/>
  <c r="E249" i="28"/>
  <c r="D249" i="28"/>
  <c r="C249" i="28"/>
  <c r="F248" i="28"/>
  <c r="E248" i="28"/>
  <c r="D248" i="28"/>
  <c r="C248" i="28"/>
  <c r="F247" i="28"/>
  <c r="E247" i="28"/>
  <c r="D247" i="28"/>
  <c r="C247" i="28"/>
  <c r="F246" i="28"/>
  <c r="E246" i="28"/>
  <c r="D246" i="28"/>
  <c r="C246" i="28"/>
  <c r="F245" i="28"/>
  <c r="E245" i="28"/>
  <c r="D245" i="28"/>
  <c r="C245" i="28"/>
  <c r="F244" i="28"/>
  <c r="E244" i="28"/>
  <c r="D244" i="28"/>
  <c r="C244" i="28"/>
  <c r="F243" i="28"/>
  <c r="E243" i="28"/>
  <c r="D243" i="28"/>
  <c r="C243" i="28"/>
  <c r="F242" i="28"/>
  <c r="E242" i="28"/>
  <c r="D242" i="28"/>
  <c r="C242" i="28"/>
  <c r="F241" i="28"/>
  <c r="E241" i="28"/>
  <c r="D241" i="28"/>
  <c r="C241" i="28"/>
  <c r="F240" i="28"/>
  <c r="E240" i="28"/>
  <c r="D240" i="28"/>
  <c r="C240" i="28"/>
  <c r="F239" i="28"/>
  <c r="E239" i="28"/>
  <c r="D239" i="28"/>
  <c r="C239" i="28"/>
  <c r="F238" i="28"/>
  <c r="E238" i="28"/>
  <c r="D238" i="28"/>
  <c r="C238" i="28"/>
  <c r="F237" i="28"/>
  <c r="E237" i="28"/>
  <c r="D237" i="28"/>
  <c r="C237" i="28"/>
  <c r="F236" i="28"/>
  <c r="E236" i="28"/>
  <c r="D236" i="28"/>
  <c r="C236" i="28"/>
  <c r="F235" i="28"/>
  <c r="E235" i="28"/>
  <c r="D235" i="28"/>
  <c r="C235" i="28"/>
  <c r="F234" i="28"/>
  <c r="E234" i="28"/>
  <c r="D234" i="28"/>
  <c r="C234" i="28"/>
  <c r="F233" i="28"/>
  <c r="E233" i="28"/>
  <c r="D233" i="28"/>
  <c r="C233" i="28"/>
  <c r="F232" i="28"/>
  <c r="E232" i="28"/>
  <c r="D232" i="28"/>
  <c r="C232" i="28"/>
  <c r="F231" i="28"/>
  <c r="E231" i="28"/>
  <c r="D231" i="28"/>
  <c r="C231" i="28"/>
  <c r="F230" i="28"/>
  <c r="E230" i="28"/>
  <c r="D230" i="28"/>
  <c r="C230" i="28"/>
  <c r="F229" i="28"/>
  <c r="E229" i="28"/>
  <c r="D229" i="28"/>
  <c r="C229" i="28"/>
  <c r="F228" i="28"/>
  <c r="E228" i="28"/>
  <c r="D228" i="28"/>
  <c r="C228" i="28"/>
  <c r="F227" i="28"/>
  <c r="E227" i="28"/>
  <c r="D227" i="28"/>
  <c r="C227" i="28"/>
  <c r="F226" i="28"/>
  <c r="E226" i="28"/>
  <c r="D226" i="28"/>
  <c r="C226" i="28"/>
  <c r="F225" i="28"/>
  <c r="E225" i="28"/>
  <c r="D225" i="28"/>
  <c r="C225" i="28"/>
  <c r="F224" i="28"/>
  <c r="E224" i="28"/>
  <c r="D224" i="28"/>
  <c r="C224" i="28"/>
  <c r="F223" i="28"/>
  <c r="E223" i="28"/>
  <c r="D223" i="28"/>
  <c r="C223" i="28"/>
  <c r="F222" i="28"/>
  <c r="E222" i="28"/>
  <c r="D222" i="28"/>
  <c r="C222" i="28"/>
  <c r="F221" i="28"/>
  <c r="E221" i="28"/>
  <c r="D221" i="28"/>
  <c r="C221" i="28"/>
  <c r="F220" i="28"/>
  <c r="E220" i="28"/>
  <c r="D220" i="28"/>
  <c r="C220" i="28"/>
  <c r="F219" i="28"/>
  <c r="E219" i="28"/>
  <c r="D219" i="28"/>
  <c r="C219" i="28"/>
  <c r="F218" i="28"/>
  <c r="E218" i="28"/>
  <c r="D218" i="28"/>
  <c r="C218" i="28"/>
  <c r="F217" i="28"/>
  <c r="E217" i="28"/>
  <c r="D217" i="28"/>
  <c r="C217" i="28"/>
  <c r="F216" i="28"/>
  <c r="E216" i="28"/>
  <c r="D216" i="28"/>
  <c r="C216" i="28"/>
  <c r="F215" i="28"/>
  <c r="E215" i="28"/>
  <c r="D215" i="28"/>
  <c r="C215" i="28"/>
  <c r="F214" i="28"/>
  <c r="E214" i="28"/>
  <c r="D214" i="28"/>
  <c r="C214" i="28"/>
  <c r="F213" i="28"/>
  <c r="E213" i="28"/>
  <c r="D213" i="28"/>
  <c r="C213" i="28"/>
  <c r="F212" i="28"/>
  <c r="E212" i="28"/>
  <c r="D212" i="28"/>
  <c r="C212" i="28"/>
  <c r="F211" i="28"/>
  <c r="E211" i="28"/>
  <c r="D211" i="28"/>
  <c r="C211" i="28"/>
  <c r="F210" i="28"/>
  <c r="E210" i="28"/>
  <c r="D210" i="28"/>
  <c r="C210" i="28"/>
  <c r="F209" i="28"/>
  <c r="E209" i="28"/>
  <c r="D209" i="28"/>
  <c r="C209" i="28"/>
  <c r="F208" i="28"/>
  <c r="E208" i="28"/>
  <c r="D208" i="28"/>
  <c r="C208" i="28"/>
  <c r="F207" i="28"/>
  <c r="E207" i="28"/>
  <c r="D207" i="28"/>
  <c r="C207" i="28"/>
  <c r="F206" i="28"/>
  <c r="E206" i="28"/>
  <c r="D206" i="28"/>
  <c r="C206" i="28"/>
  <c r="F205" i="28"/>
  <c r="E205" i="28"/>
  <c r="D205" i="28"/>
  <c r="C205" i="28"/>
  <c r="F204" i="28"/>
  <c r="E204" i="28"/>
  <c r="D204" i="28"/>
  <c r="C204" i="28"/>
  <c r="F203" i="28"/>
  <c r="E203" i="28"/>
  <c r="D203" i="28"/>
  <c r="C203" i="28"/>
  <c r="F202" i="28"/>
  <c r="E202" i="28"/>
  <c r="D202" i="28"/>
  <c r="C202" i="28"/>
  <c r="F201" i="28"/>
  <c r="E201" i="28"/>
  <c r="D201" i="28"/>
  <c r="C201" i="28"/>
  <c r="F200" i="28"/>
  <c r="E200" i="28"/>
  <c r="D200" i="28"/>
  <c r="C200" i="28"/>
  <c r="F199" i="28"/>
  <c r="E199" i="28"/>
  <c r="D199" i="28"/>
  <c r="C199" i="28"/>
  <c r="F198" i="28"/>
  <c r="E198" i="28"/>
  <c r="D198" i="28"/>
  <c r="C198" i="28"/>
  <c r="F197" i="28"/>
  <c r="E197" i="28"/>
  <c r="D197" i="28"/>
  <c r="C197" i="28"/>
  <c r="F196" i="28"/>
  <c r="E196" i="28"/>
  <c r="D196" i="28"/>
  <c r="C196" i="28"/>
  <c r="F195" i="28"/>
  <c r="E195" i="28"/>
  <c r="D195" i="28"/>
  <c r="C195" i="28"/>
  <c r="F194" i="28"/>
  <c r="E194" i="28"/>
  <c r="D194" i="28"/>
  <c r="C194" i="28"/>
  <c r="F193" i="28"/>
  <c r="E193" i="28"/>
  <c r="D193" i="28"/>
  <c r="C193" i="28"/>
  <c r="F192" i="28"/>
  <c r="E192" i="28"/>
  <c r="D192" i="28"/>
  <c r="C192" i="28"/>
  <c r="F191" i="28"/>
  <c r="E191" i="28"/>
  <c r="D191" i="28"/>
  <c r="C191" i="28"/>
  <c r="F190" i="28"/>
  <c r="E190" i="28"/>
  <c r="D190" i="28"/>
  <c r="C190" i="28"/>
  <c r="F189" i="28"/>
  <c r="E189" i="28"/>
  <c r="D189" i="28"/>
  <c r="C189" i="28"/>
  <c r="F188" i="28"/>
  <c r="E188" i="28"/>
  <c r="D188" i="28"/>
  <c r="C188" i="28"/>
  <c r="F187" i="28"/>
  <c r="E187" i="28"/>
  <c r="D187" i="28"/>
  <c r="C187" i="28"/>
  <c r="F186" i="28"/>
  <c r="E186" i="28"/>
  <c r="D186" i="28"/>
  <c r="C186" i="28"/>
  <c r="F185" i="28"/>
  <c r="E185" i="28"/>
  <c r="D185" i="28"/>
  <c r="C185" i="28"/>
  <c r="F184" i="28"/>
  <c r="E184" i="28"/>
  <c r="D184" i="28"/>
  <c r="C184" i="28"/>
  <c r="F183" i="28"/>
  <c r="E183" i="28"/>
  <c r="D183" i="28"/>
  <c r="C183" i="28"/>
  <c r="F182" i="28"/>
  <c r="E182" i="28"/>
  <c r="D182" i="28"/>
  <c r="C182" i="28"/>
  <c r="F181" i="28"/>
  <c r="E181" i="28"/>
  <c r="D181" i="28"/>
  <c r="C181" i="28"/>
  <c r="F180" i="28"/>
  <c r="E180" i="28"/>
  <c r="D180" i="28"/>
  <c r="C180" i="28"/>
  <c r="F179" i="28"/>
  <c r="E179" i="28"/>
  <c r="D179" i="28"/>
  <c r="C179" i="28"/>
  <c r="F178" i="28"/>
  <c r="E178" i="28"/>
  <c r="D178" i="28"/>
  <c r="C178" i="28"/>
  <c r="F177" i="28"/>
  <c r="E177" i="28"/>
  <c r="D177" i="28"/>
  <c r="C177" i="28"/>
  <c r="F176" i="28"/>
  <c r="E176" i="28"/>
  <c r="D176" i="28"/>
  <c r="C176" i="28"/>
  <c r="F175" i="28"/>
  <c r="E175" i="28"/>
  <c r="D175" i="28"/>
  <c r="C175" i="28"/>
  <c r="F174" i="28"/>
  <c r="E174" i="28"/>
  <c r="D174" i="28"/>
  <c r="C174" i="28"/>
  <c r="F173" i="28"/>
  <c r="E173" i="28"/>
  <c r="D173" i="28"/>
  <c r="C173" i="28"/>
  <c r="F172" i="28"/>
  <c r="E172" i="28"/>
  <c r="D172" i="28"/>
  <c r="C172" i="28"/>
  <c r="F171" i="28"/>
  <c r="E171" i="28"/>
  <c r="D171" i="28"/>
  <c r="C171" i="28"/>
  <c r="F170" i="28"/>
  <c r="E170" i="28"/>
  <c r="D170" i="28"/>
  <c r="C170" i="28"/>
  <c r="F169" i="28"/>
  <c r="E169" i="28"/>
  <c r="D169" i="28"/>
  <c r="C169" i="28"/>
  <c r="F168" i="28"/>
  <c r="E168" i="28"/>
  <c r="D168" i="28"/>
  <c r="C168" i="28"/>
  <c r="F167" i="28"/>
  <c r="E167" i="28"/>
  <c r="D167" i="28"/>
  <c r="C167" i="28"/>
  <c r="F166" i="28"/>
  <c r="E166" i="28"/>
  <c r="D166" i="28"/>
  <c r="C166" i="28"/>
  <c r="F165" i="28"/>
  <c r="E165" i="28"/>
  <c r="D165" i="28"/>
  <c r="C165" i="28"/>
  <c r="F164" i="28"/>
  <c r="E164" i="28"/>
  <c r="D164" i="28"/>
  <c r="C164" i="28"/>
  <c r="F163" i="28"/>
  <c r="E163" i="28"/>
  <c r="D163" i="28"/>
  <c r="C163" i="28"/>
  <c r="F162" i="28"/>
  <c r="E162" i="28"/>
  <c r="D162" i="28"/>
  <c r="C162" i="28"/>
  <c r="F161" i="28"/>
  <c r="E161" i="28"/>
  <c r="D161" i="28"/>
  <c r="C161" i="28"/>
  <c r="F160" i="28"/>
  <c r="E160" i="28"/>
  <c r="D160" i="28"/>
  <c r="C160" i="28"/>
  <c r="F159" i="28"/>
  <c r="E159" i="28"/>
  <c r="D159" i="28"/>
  <c r="C159" i="28"/>
  <c r="F158" i="28"/>
  <c r="E158" i="28"/>
  <c r="D158" i="28"/>
  <c r="C158" i="28"/>
  <c r="F157" i="28"/>
  <c r="E157" i="28"/>
  <c r="D157" i="28"/>
  <c r="C157" i="28"/>
  <c r="F156" i="28"/>
  <c r="E156" i="28"/>
  <c r="D156" i="28"/>
  <c r="C156" i="28"/>
  <c r="F155" i="28"/>
  <c r="E155" i="28"/>
  <c r="D155" i="28"/>
  <c r="C155" i="28"/>
  <c r="F154" i="28"/>
  <c r="E154" i="28"/>
  <c r="D154" i="28"/>
  <c r="C154" i="28"/>
  <c r="F153" i="28"/>
  <c r="E153" i="28"/>
  <c r="D153" i="28"/>
  <c r="C153" i="28"/>
  <c r="F152" i="28"/>
  <c r="E152" i="28"/>
  <c r="D152" i="28"/>
  <c r="C152" i="28"/>
  <c r="F151" i="28"/>
  <c r="E151" i="28"/>
  <c r="D151" i="28"/>
  <c r="C151" i="28"/>
  <c r="F150" i="28"/>
  <c r="E150" i="28"/>
  <c r="D150" i="28"/>
  <c r="C150" i="28"/>
  <c r="F149" i="28"/>
  <c r="E149" i="28"/>
  <c r="D149" i="28"/>
  <c r="C149" i="28"/>
  <c r="F148" i="28"/>
  <c r="E148" i="28"/>
  <c r="D148" i="28"/>
  <c r="C148" i="28"/>
  <c r="F147" i="28"/>
  <c r="E147" i="28"/>
  <c r="D147" i="28"/>
  <c r="C147" i="28"/>
  <c r="F146" i="28"/>
  <c r="E146" i="28"/>
  <c r="D146" i="28"/>
  <c r="C146" i="28"/>
  <c r="F145" i="28"/>
  <c r="E145" i="28"/>
  <c r="D145" i="28"/>
  <c r="C145" i="28"/>
  <c r="F144" i="28"/>
  <c r="E144" i="28"/>
  <c r="D144" i="28"/>
  <c r="C144" i="28"/>
  <c r="F143" i="28"/>
  <c r="E143" i="28"/>
  <c r="D143" i="28"/>
  <c r="C143" i="28"/>
  <c r="F142" i="28"/>
  <c r="E142" i="28"/>
  <c r="D142" i="28"/>
  <c r="C142" i="28"/>
  <c r="F141" i="28"/>
  <c r="E141" i="28"/>
  <c r="D141" i="28"/>
  <c r="C141" i="28"/>
  <c r="F140" i="28"/>
  <c r="E140" i="28"/>
  <c r="D140" i="28"/>
  <c r="C140" i="28"/>
  <c r="F139" i="28"/>
  <c r="E139" i="28"/>
  <c r="D139" i="28"/>
  <c r="C139" i="28"/>
  <c r="F138" i="28"/>
  <c r="E138" i="28"/>
  <c r="D138" i="28"/>
  <c r="C138" i="28"/>
  <c r="F137" i="28"/>
  <c r="E137" i="28"/>
  <c r="D137" i="28"/>
  <c r="C137" i="28"/>
  <c r="F136" i="28"/>
  <c r="E136" i="28"/>
  <c r="D136" i="28"/>
  <c r="C136" i="28"/>
  <c r="F135" i="28"/>
  <c r="E135" i="28"/>
  <c r="D135" i="28"/>
  <c r="C135" i="28"/>
  <c r="F134" i="28"/>
  <c r="E134" i="28"/>
  <c r="D134" i="28"/>
  <c r="C134" i="28"/>
  <c r="F133" i="28"/>
  <c r="E133" i="28"/>
  <c r="D133" i="28"/>
  <c r="C133" i="28"/>
  <c r="F132" i="28"/>
  <c r="E132" i="28"/>
  <c r="D132" i="28"/>
  <c r="C132" i="28"/>
  <c r="F131" i="28"/>
  <c r="E131" i="28"/>
  <c r="D131" i="28"/>
  <c r="C131" i="28"/>
  <c r="F130" i="28"/>
  <c r="E130" i="28"/>
  <c r="D130" i="28"/>
  <c r="C130" i="28"/>
  <c r="F129" i="28"/>
  <c r="E129" i="28"/>
  <c r="D129" i="28"/>
  <c r="C129" i="28"/>
  <c r="F128" i="28"/>
  <c r="E128" i="28"/>
  <c r="D128" i="28"/>
  <c r="C128" i="28"/>
  <c r="F127" i="28"/>
  <c r="E127" i="28"/>
  <c r="D127" i="28"/>
  <c r="C127" i="28"/>
  <c r="F126" i="28"/>
  <c r="E126" i="28"/>
  <c r="D126" i="28"/>
  <c r="C126" i="28"/>
  <c r="F125" i="28"/>
  <c r="E125" i="28"/>
  <c r="D125" i="28"/>
  <c r="C125" i="28"/>
  <c r="F124" i="28"/>
  <c r="E124" i="28"/>
  <c r="D124" i="28"/>
  <c r="C124" i="28"/>
  <c r="F123" i="28"/>
  <c r="E123" i="28"/>
  <c r="D123" i="28"/>
  <c r="C123" i="28"/>
  <c r="F122" i="28"/>
  <c r="E122" i="28"/>
  <c r="D122" i="28"/>
  <c r="C122" i="28"/>
  <c r="F121" i="28"/>
  <c r="E121" i="28"/>
  <c r="D121" i="28"/>
  <c r="C121" i="28"/>
  <c r="F120" i="28"/>
  <c r="E120" i="28"/>
  <c r="D120" i="28"/>
  <c r="C120" i="28"/>
  <c r="F119" i="28"/>
  <c r="E119" i="28"/>
  <c r="D119" i="28"/>
  <c r="C119" i="28"/>
  <c r="F118" i="28"/>
  <c r="E118" i="28"/>
  <c r="D118" i="28"/>
  <c r="C118" i="28"/>
  <c r="F117" i="28"/>
  <c r="E117" i="28"/>
  <c r="D117" i="28"/>
  <c r="C117" i="28"/>
  <c r="F116" i="28"/>
  <c r="E116" i="28"/>
  <c r="D116" i="28"/>
  <c r="C116" i="28"/>
  <c r="F115" i="28"/>
  <c r="E115" i="28"/>
  <c r="D115" i="28"/>
  <c r="C115" i="28"/>
  <c r="F114" i="28"/>
  <c r="E114" i="28"/>
  <c r="D114" i="28"/>
  <c r="C114" i="28"/>
  <c r="F113" i="28"/>
  <c r="E113" i="28"/>
  <c r="D113" i="28"/>
  <c r="C113" i="28"/>
  <c r="F112" i="28"/>
  <c r="E112" i="28"/>
  <c r="D112" i="28"/>
  <c r="C112" i="28"/>
  <c r="F111" i="28"/>
  <c r="E111" i="28"/>
  <c r="D111" i="28"/>
  <c r="C111" i="28"/>
  <c r="F110" i="28"/>
  <c r="E110" i="28"/>
  <c r="D110" i="28"/>
  <c r="C110" i="28"/>
  <c r="F109" i="28"/>
  <c r="E109" i="28"/>
  <c r="D109" i="28"/>
  <c r="C109" i="28"/>
  <c r="F108" i="28"/>
  <c r="E108" i="28"/>
  <c r="D108" i="28"/>
  <c r="C108" i="28"/>
  <c r="F107" i="28"/>
  <c r="E107" i="28"/>
  <c r="D107" i="28"/>
  <c r="C107" i="28"/>
  <c r="F106" i="28"/>
  <c r="E106" i="28"/>
  <c r="D106" i="28"/>
  <c r="C106" i="28"/>
  <c r="F105" i="28"/>
  <c r="E105" i="28"/>
  <c r="D105" i="28"/>
  <c r="C105" i="28"/>
  <c r="F104" i="28"/>
  <c r="E104" i="28"/>
  <c r="D104" i="28"/>
  <c r="C104" i="28"/>
  <c r="F103" i="28"/>
  <c r="E103" i="28"/>
  <c r="D103" i="28"/>
  <c r="C103" i="28"/>
  <c r="F102" i="28"/>
  <c r="E102" i="28"/>
  <c r="D102" i="28"/>
  <c r="C102" i="28"/>
  <c r="F101" i="28"/>
  <c r="E101" i="28"/>
  <c r="D101" i="28"/>
  <c r="C101" i="28"/>
  <c r="F100" i="28"/>
  <c r="E100" i="28"/>
  <c r="D100" i="28"/>
  <c r="C100" i="28"/>
  <c r="F99" i="28"/>
  <c r="E99" i="28"/>
  <c r="D99" i="28"/>
  <c r="C99" i="28"/>
  <c r="F98" i="28"/>
  <c r="E98" i="28"/>
  <c r="D98" i="28"/>
  <c r="C98" i="28"/>
  <c r="F97" i="28"/>
  <c r="E97" i="28"/>
  <c r="D97" i="28"/>
  <c r="C97" i="28"/>
  <c r="F96" i="28"/>
  <c r="E96" i="28"/>
  <c r="D96" i="28"/>
  <c r="C96" i="28"/>
  <c r="F95" i="28"/>
  <c r="E95" i="28"/>
  <c r="D95" i="28"/>
  <c r="C95" i="28"/>
  <c r="F94" i="28"/>
  <c r="E94" i="28"/>
  <c r="D94" i="28"/>
  <c r="C94" i="28"/>
  <c r="F93" i="28"/>
  <c r="E93" i="28"/>
  <c r="D93" i="28"/>
  <c r="C93" i="28"/>
  <c r="F92" i="28"/>
  <c r="E92" i="28"/>
  <c r="D92" i="28"/>
  <c r="C92" i="28"/>
  <c r="F91" i="28"/>
  <c r="E91" i="28"/>
  <c r="D91" i="28"/>
  <c r="C91" i="28"/>
  <c r="F90" i="28"/>
  <c r="E90" i="28"/>
  <c r="D90" i="28"/>
  <c r="C90" i="28"/>
  <c r="F89" i="28"/>
  <c r="E89" i="28"/>
  <c r="D89" i="28"/>
  <c r="C89" i="28"/>
  <c r="F88" i="28"/>
  <c r="E88" i="28"/>
  <c r="D88" i="28"/>
  <c r="C88" i="28"/>
  <c r="F87" i="28"/>
  <c r="E87" i="28"/>
  <c r="D87" i="28"/>
  <c r="C87" i="28"/>
  <c r="F86" i="28"/>
  <c r="E86" i="28"/>
  <c r="D86" i="28"/>
  <c r="C86" i="28"/>
  <c r="F85" i="28"/>
  <c r="E85" i="28"/>
  <c r="D85" i="28"/>
  <c r="C85" i="28"/>
  <c r="F84" i="28"/>
  <c r="E84" i="28"/>
  <c r="D84" i="28"/>
  <c r="C84" i="28"/>
  <c r="F83" i="28"/>
  <c r="E83" i="28"/>
  <c r="D83" i="28"/>
  <c r="C83" i="28"/>
  <c r="F82" i="28"/>
  <c r="E82" i="28"/>
  <c r="D82" i="28"/>
  <c r="C82" i="28"/>
  <c r="F81" i="28"/>
  <c r="E81" i="28"/>
  <c r="D81" i="28"/>
  <c r="C81" i="28"/>
  <c r="F80" i="28"/>
  <c r="E80" i="28"/>
  <c r="D80" i="28"/>
  <c r="C80" i="28"/>
  <c r="F79" i="28"/>
  <c r="E79" i="28"/>
  <c r="D79" i="28"/>
  <c r="C79" i="28"/>
  <c r="F78" i="28"/>
  <c r="E78" i="28"/>
  <c r="D78" i="28"/>
  <c r="C78" i="28"/>
  <c r="F77" i="28"/>
  <c r="E77" i="28"/>
  <c r="D77" i="28"/>
  <c r="C77" i="28"/>
  <c r="F76" i="28"/>
  <c r="E76" i="28"/>
  <c r="D76" i="28"/>
  <c r="C76" i="28"/>
  <c r="F75" i="28"/>
  <c r="E75" i="28"/>
  <c r="D75" i="28"/>
  <c r="C75" i="28"/>
  <c r="F74" i="28"/>
  <c r="E74" i="28"/>
  <c r="D74" i="28"/>
  <c r="C74" i="28"/>
  <c r="F73" i="28"/>
  <c r="E73" i="28"/>
  <c r="D73" i="28"/>
  <c r="C73" i="28"/>
  <c r="F72" i="28"/>
  <c r="E72" i="28"/>
  <c r="D72" i="28"/>
  <c r="C72" i="28"/>
  <c r="F71" i="28"/>
  <c r="E71" i="28"/>
  <c r="D71" i="28"/>
  <c r="C71" i="28"/>
  <c r="F70" i="28"/>
  <c r="E70" i="28"/>
  <c r="D70" i="28"/>
  <c r="C70" i="28"/>
  <c r="F69" i="28"/>
  <c r="E69" i="28"/>
  <c r="D69" i="28"/>
  <c r="C69" i="28"/>
  <c r="F68" i="28"/>
  <c r="E68" i="28"/>
  <c r="D68" i="28"/>
  <c r="C68" i="28"/>
  <c r="F67" i="28"/>
  <c r="E67" i="28"/>
  <c r="D67" i="28"/>
  <c r="C67" i="28"/>
  <c r="F66" i="28"/>
  <c r="E66" i="28"/>
  <c r="D66" i="28"/>
  <c r="C66" i="28"/>
  <c r="F65" i="28"/>
  <c r="E65" i="28"/>
  <c r="D65" i="28"/>
  <c r="C65" i="28"/>
  <c r="F64" i="28"/>
  <c r="E64" i="28"/>
  <c r="D64" i="28"/>
  <c r="C64" i="28"/>
  <c r="F63" i="28"/>
  <c r="E63" i="28"/>
  <c r="D63" i="28"/>
  <c r="C63" i="28"/>
  <c r="F62" i="28"/>
  <c r="E62" i="28"/>
  <c r="D62" i="28"/>
  <c r="C62" i="28"/>
  <c r="F61" i="28"/>
  <c r="E61" i="28"/>
  <c r="D61" i="28"/>
  <c r="C61" i="28"/>
  <c r="F60" i="28"/>
  <c r="E60" i="28"/>
  <c r="D60" i="28"/>
  <c r="C60" i="28"/>
  <c r="F59" i="28"/>
  <c r="E59" i="28"/>
  <c r="D59" i="28"/>
  <c r="C59" i="28"/>
  <c r="F58" i="28"/>
  <c r="E58" i="28"/>
  <c r="D58" i="28"/>
  <c r="C58" i="28"/>
  <c r="F57" i="28"/>
  <c r="E57" i="28"/>
  <c r="D57" i="28"/>
  <c r="C57" i="28"/>
  <c r="F56" i="28"/>
  <c r="E56" i="28"/>
  <c r="D56" i="28"/>
  <c r="C56" i="28"/>
  <c r="F55" i="28"/>
  <c r="E55" i="28"/>
  <c r="D55" i="28"/>
  <c r="C55" i="28"/>
  <c r="F54" i="28"/>
  <c r="E54" i="28"/>
  <c r="D54" i="28"/>
  <c r="C54" i="28"/>
  <c r="F53" i="28"/>
  <c r="E53" i="28"/>
  <c r="D53" i="28"/>
  <c r="C53" i="28"/>
  <c r="F52" i="28"/>
  <c r="E52" i="28"/>
  <c r="D52" i="28"/>
  <c r="C52" i="28"/>
  <c r="F51" i="28"/>
  <c r="E51" i="28"/>
  <c r="D51" i="28"/>
  <c r="C51" i="28"/>
  <c r="F50" i="28"/>
  <c r="E50" i="28"/>
  <c r="D50" i="28"/>
  <c r="C50" i="28"/>
  <c r="F49" i="28"/>
  <c r="E49" i="28"/>
  <c r="D49" i="28"/>
  <c r="C49" i="28"/>
  <c r="F48" i="28"/>
  <c r="E48" i="28"/>
  <c r="D48" i="28"/>
  <c r="C48" i="28"/>
  <c r="F47" i="28"/>
  <c r="E47" i="28"/>
  <c r="D47" i="28"/>
  <c r="C47" i="28"/>
  <c r="F46" i="28"/>
  <c r="E46" i="28"/>
  <c r="D46" i="28"/>
  <c r="C46" i="28"/>
  <c r="F45" i="28"/>
  <c r="E45" i="28"/>
  <c r="D45" i="28"/>
  <c r="C45" i="28"/>
  <c r="F44" i="28"/>
  <c r="E44" i="28"/>
  <c r="D44" i="28"/>
  <c r="C44" i="28"/>
  <c r="F43" i="28"/>
  <c r="E43" i="28"/>
  <c r="D43" i="28"/>
  <c r="C43" i="28"/>
  <c r="F42" i="28"/>
  <c r="E42" i="28"/>
  <c r="D42" i="28"/>
  <c r="C42" i="28"/>
  <c r="F41" i="28"/>
  <c r="E41" i="28"/>
  <c r="D41" i="28"/>
  <c r="C41" i="28"/>
  <c r="F40" i="28"/>
  <c r="E40" i="28"/>
  <c r="D40" i="28"/>
  <c r="C40" i="28"/>
  <c r="F39" i="28"/>
  <c r="E39" i="28"/>
  <c r="D39" i="28"/>
  <c r="C39" i="28"/>
  <c r="F38" i="28"/>
  <c r="E38" i="28"/>
  <c r="D38" i="28"/>
  <c r="C38" i="28"/>
  <c r="F37" i="28"/>
  <c r="E37" i="28"/>
  <c r="D37" i="28"/>
  <c r="C37" i="28"/>
  <c r="F36" i="28"/>
  <c r="E36" i="28"/>
  <c r="D36" i="28"/>
  <c r="C36" i="28"/>
  <c r="F35" i="28"/>
  <c r="E35" i="28"/>
  <c r="D35" i="28"/>
  <c r="C35" i="28"/>
  <c r="F34" i="28"/>
  <c r="E34" i="28"/>
  <c r="D34" i="28"/>
  <c r="C34" i="28"/>
  <c r="F33" i="28"/>
  <c r="E33" i="28"/>
  <c r="D33" i="28"/>
  <c r="C33" i="28"/>
  <c r="F32" i="28"/>
  <c r="E32" i="28"/>
  <c r="D32" i="28"/>
  <c r="C32" i="28"/>
  <c r="F31" i="28"/>
  <c r="E31" i="28"/>
  <c r="D31" i="28"/>
  <c r="C31" i="28"/>
  <c r="F30" i="28"/>
  <c r="E30" i="28"/>
  <c r="D30" i="28"/>
  <c r="C30" i="28"/>
  <c r="F29" i="28"/>
  <c r="E29" i="28"/>
  <c r="D29" i="28"/>
  <c r="C29" i="28"/>
  <c r="F28" i="28"/>
  <c r="E28" i="28"/>
  <c r="D28" i="28"/>
  <c r="C28" i="28"/>
  <c r="F27" i="28"/>
  <c r="E27" i="28"/>
  <c r="D27" i="28"/>
  <c r="C27" i="28"/>
  <c r="F26" i="28"/>
  <c r="E26" i="28"/>
  <c r="D26" i="28"/>
  <c r="C26" i="28"/>
  <c r="F25" i="28"/>
  <c r="E25" i="28"/>
  <c r="D25" i="28"/>
  <c r="C25" i="28"/>
  <c r="F24" i="28"/>
  <c r="E24" i="28"/>
  <c r="D24" i="28"/>
  <c r="C24" i="28"/>
  <c r="F23" i="28"/>
  <c r="E23" i="28"/>
  <c r="D23" i="28"/>
  <c r="C23" i="28"/>
  <c r="F22" i="28"/>
  <c r="E22" i="28"/>
  <c r="D22" i="28"/>
  <c r="C22" i="28"/>
  <c r="F21" i="28"/>
  <c r="E21" i="28"/>
  <c r="D21" i="28"/>
  <c r="C21" i="28"/>
  <c r="F20" i="28"/>
  <c r="E20" i="28"/>
  <c r="D20" i="28"/>
  <c r="C20" i="28"/>
  <c r="F19" i="28"/>
  <c r="E19" i="28"/>
  <c r="D19" i="28"/>
  <c r="C19" i="28"/>
  <c r="F18" i="28"/>
  <c r="E18" i="28"/>
  <c r="D18" i="28"/>
  <c r="C18" i="28"/>
  <c r="F17" i="28"/>
  <c r="E17" i="28"/>
  <c r="D17" i="28"/>
  <c r="C17" i="28"/>
  <c r="F16" i="28"/>
  <c r="E16" i="28"/>
  <c r="D16" i="28"/>
  <c r="C16" i="28"/>
  <c r="A17" i="24" l="1"/>
  <c r="A18" i="24"/>
  <c r="A19" i="24"/>
  <c r="A20" i="24"/>
  <c r="A21" i="24"/>
  <c r="A22" i="24"/>
  <c r="A23" i="24"/>
  <c r="A24" i="24"/>
  <c r="A25" i="24"/>
  <c r="A26" i="24"/>
  <c r="A27" i="24"/>
  <c r="A28" i="24"/>
  <c r="A29" i="24"/>
  <c r="A30" i="24"/>
  <c r="A31" i="24"/>
  <c r="A32" i="24"/>
  <c r="A33" i="24"/>
  <c r="A34" i="24"/>
  <c r="A35" i="24"/>
  <c r="A36" i="24"/>
  <c r="A37" i="24"/>
  <c r="A38" i="24"/>
  <c r="A39" i="24"/>
  <c r="A40" i="24"/>
  <c r="A41" i="24"/>
  <c r="A42" i="24"/>
  <c r="A43" i="24"/>
  <c r="A44" i="24"/>
  <c r="A45" i="24"/>
  <c r="A46" i="24"/>
  <c r="A47" i="24"/>
  <c r="A48" i="24"/>
  <c r="A49" i="24"/>
  <c r="A50" i="24"/>
  <c r="A51" i="24"/>
  <c r="A52" i="24"/>
  <c r="A53" i="24"/>
  <c r="A54" i="24"/>
  <c r="A55" i="24"/>
  <c r="A56" i="24"/>
  <c r="A57" i="24"/>
  <c r="A58" i="24"/>
  <c r="A59" i="24"/>
  <c r="A60" i="24"/>
  <c r="A61" i="24"/>
  <c r="A62" i="24"/>
  <c r="A63" i="24"/>
  <c r="A64" i="24"/>
  <c r="A65" i="24"/>
  <c r="A66" i="24"/>
  <c r="A67" i="24"/>
  <c r="A68" i="24"/>
  <c r="A69" i="24"/>
  <c r="A70" i="24"/>
  <c r="A16" i="24"/>
  <c r="A17" i="22"/>
  <c r="A18" i="22"/>
  <c r="A19" i="22"/>
  <c r="A20" i="22"/>
  <c r="A21" i="22"/>
  <c r="A22" i="22"/>
  <c r="A23" i="22"/>
  <c r="A24" i="22"/>
  <c r="A25" i="22"/>
  <c r="A26" i="22"/>
  <c r="A27" i="22"/>
  <c r="A28" i="22"/>
  <c r="A29" i="22"/>
  <c r="A30" i="22"/>
  <c r="A31" i="22"/>
  <c r="A32" i="22"/>
  <c r="A33" i="22"/>
  <c r="A34" i="22"/>
  <c r="A35" i="22"/>
  <c r="A36" i="22"/>
  <c r="A37" i="22"/>
  <c r="A38" i="22"/>
  <c r="A39" i="22"/>
  <c r="A40" i="22"/>
  <c r="A41" i="22"/>
  <c r="A42" i="22"/>
  <c r="A43" i="22"/>
  <c r="A44" i="22"/>
  <c r="A45" i="22"/>
  <c r="A46" i="22"/>
  <c r="A47" i="22"/>
  <c r="A48" i="22"/>
  <c r="A49" i="22"/>
  <c r="A50" i="22"/>
  <c r="A51" i="22"/>
  <c r="A52" i="22"/>
  <c r="A53" i="22"/>
  <c r="A54" i="22"/>
  <c r="A55" i="22"/>
  <c r="A56" i="22"/>
  <c r="A57" i="22"/>
  <c r="A58" i="22"/>
  <c r="A59" i="22"/>
  <c r="A60" i="22"/>
  <c r="A61" i="22"/>
  <c r="A62" i="22"/>
  <c r="A63" i="22"/>
  <c r="A64" i="22"/>
  <c r="A65" i="22"/>
  <c r="A66" i="22"/>
  <c r="A67" i="22"/>
  <c r="A68" i="22"/>
  <c r="A69" i="22"/>
  <c r="A70" i="22"/>
  <c r="A16" i="22"/>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45" i="27"/>
  <c r="A46" i="27"/>
  <c r="A47" i="27"/>
  <c r="A48" i="27"/>
  <c r="A49" i="27"/>
  <c r="A50" i="27"/>
  <c r="A51" i="27"/>
  <c r="A52" i="27"/>
  <c r="A53" i="27"/>
  <c r="A54" i="27"/>
  <c r="A55" i="27"/>
  <c r="A56" i="27"/>
  <c r="A57" i="27"/>
  <c r="A58" i="27"/>
  <c r="A59" i="27"/>
  <c r="A60" i="27"/>
  <c r="A61" i="27"/>
  <c r="A62" i="27"/>
  <c r="A63" i="27"/>
  <c r="A64" i="27"/>
  <c r="A65" i="27"/>
  <c r="A66" i="27"/>
  <c r="A67" i="27"/>
  <c r="A68" i="27"/>
  <c r="A69" i="27"/>
  <c r="A70" i="27"/>
  <c r="A16" i="27"/>
  <c r="A17" i="26"/>
  <c r="A18" i="26"/>
  <c r="A19" i="26"/>
  <c r="A20" i="26"/>
  <c r="A21" i="26"/>
  <c r="A22" i="26"/>
  <c r="A23" i="26"/>
  <c r="A24" i="26"/>
  <c r="A25" i="26"/>
  <c r="A26" i="26"/>
  <c r="A27" i="26"/>
  <c r="A28" i="26"/>
  <c r="A29" i="26"/>
  <c r="A30" i="26"/>
  <c r="A31" i="26"/>
  <c r="A32" i="26"/>
  <c r="A33" i="26"/>
  <c r="A34" i="26"/>
  <c r="A35" i="26"/>
  <c r="A36" i="26"/>
  <c r="A37" i="26"/>
  <c r="A38" i="26"/>
  <c r="A39" i="26"/>
  <c r="A40" i="26"/>
  <c r="A41" i="26"/>
  <c r="A42" i="26"/>
  <c r="A43" i="26"/>
  <c r="A44" i="26"/>
  <c r="A45" i="26"/>
  <c r="A46" i="26"/>
  <c r="A47" i="26"/>
  <c r="A48" i="26"/>
  <c r="A49" i="26"/>
  <c r="A50" i="26"/>
  <c r="A51" i="26"/>
  <c r="A52" i="26"/>
  <c r="A53" i="26"/>
  <c r="A54" i="26"/>
  <c r="A55" i="26"/>
  <c r="A56" i="26"/>
  <c r="A57" i="26"/>
  <c r="A58" i="26"/>
  <c r="A59" i="26"/>
  <c r="A60" i="26"/>
  <c r="A61" i="26"/>
  <c r="A62" i="26"/>
  <c r="A63" i="26"/>
  <c r="A64" i="26"/>
  <c r="A65" i="26"/>
  <c r="A66" i="26"/>
  <c r="A67" i="26"/>
  <c r="A68" i="26"/>
  <c r="A69" i="26"/>
  <c r="A70" i="26"/>
  <c r="A16" i="26"/>
  <c r="A17" i="28"/>
  <c r="A18" i="28"/>
  <c r="A19" i="28"/>
  <c r="A20" i="28"/>
  <c r="A21" i="28"/>
  <c r="A22" i="28"/>
  <c r="A23" i="28"/>
  <c r="A24" i="28"/>
  <c r="A25" i="28"/>
  <c r="A26" i="28"/>
  <c r="A27" i="28"/>
  <c r="A28" i="28"/>
  <c r="A29" i="28"/>
  <c r="A30" i="28"/>
  <c r="A31" i="28"/>
  <c r="A32" i="28"/>
  <c r="A33" i="28"/>
  <c r="A34" i="28"/>
  <c r="A35" i="28"/>
  <c r="A36" i="28"/>
  <c r="A37" i="28"/>
  <c r="A38" i="28"/>
  <c r="A39" i="28"/>
  <c r="A40" i="28"/>
  <c r="A41" i="28"/>
  <c r="A42" i="28"/>
  <c r="A43" i="28"/>
  <c r="A44" i="28"/>
  <c r="A45" i="28"/>
  <c r="A46" i="28"/>
  <c r="A47" i="28"/>
  <c r="A48" i="28"/>
  <c r="A49" i="28"/>
  <c r="A50" i="28"/>
  <c r="A51" i="28"/>
  <c r="A52" i="28"/>
  <c r="A53" i="28"/>
  <c r="A54" i="28"/>
  <c r="A55" i="28"/>
  <c r="A56" i="28"/>
  <c r="A57" i="28"/>
  <c r="A58" i="28"/>
  <c r="A59" i="28"/>
  <c r="A60" i="28"/>
  <c r="A61" i="28"/>
  <c r="A62" i="28"/>
  <c r="A63" i="28"/>
  <c r="A64" i="28"/>
  <c r="A65" i="28"/>
  <c r="A66" i="28"/>
  <c r="A67" i="28"/>
  <c r="A68" i="28"/>
  <c r="A69" i="28"/>
  <c r="A70" i="28"/>
  <c r="A16" i="28"/>
  <c r="E2" i="25" l="1"/>
  <c r="B19" i="16" l="1"/>
  <c r="A3" i="26"/>
  <c r="B15" i="16" s="1"/>
  <c r="A3" i="22"/>
  <c r="B17" i="16" s="1"/>
  <c r="A3" i="27"/>
  <c r="B16" i="16" s="1"/>
  <c r="A3" i="24"/>
  <c r="B18" i="16" s="1"/>
  <c r="A3" i="28"/>
  <c r="B14" i="16" s="1"/>
  <c r="A3" i="18"/>
  <c r="B13" i="16" s="1"/>
</calcChain>
</file>

<file path=xl/sharedStrings.xml><?xml version="1.0" encoding="utf-8"?>
<sst xmlns="http://schemas.openxmlformats.org/spreadsheetml/2006/main" count="13111" uniqueCount="699">
  <si>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</si>
  <si>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</si>
  <si>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</si>
  <si>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</si>
  <si>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</si>
  <si>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</si>
  <si>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</si>
  <si>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</si>
  <si>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</si>
  <si>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</si>
  <si>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</si>
  <si>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</si>
  <si>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</si>
  <si>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</si>
  <si>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</si>
  <si>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</si>
  <si>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</si>
  <si>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</si>
  <si>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</si>
  <si>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Insgesamt</t>
  </si>
  <si>
    <t>Männer</t>
  </si>
  <si>
    <t>Frauen</t>
  </si>
  <si>
    <t>unter 25 Jahre</t>
  </si>
  <si>
    <t>25 bis unter 55 Jahre</t>
  </si>
  <si>
    <t>55 Jahre und älter</t>
  </si>
  <si>
    <t>Tabelle</t>
  </si>
  <si>
    <t>Inhaltsverzeichnis</t>
  </si>
  <si>
    <t>Tab 1</t>
  </si>
  <si>
    <t>Tab 2</t>
  </si>
  <si>
    <t>Tab 3</t>
  </si>
  <si>
    <t>Tab 4</t>
  </si>
  <si>
    <t>Tab 5</t>
  </si>
  <si>
    <t>Tab 6</t>
  </si>
  <si>
    <t>dav. (Sp. 1)</t>
  </si>
  <si>
    <t>Zeitreihe</t>
  </si>
  <si>
    <t>Jahresdurchschnitt/
Berichtsmonat</t>
  </si>
  <si>
    <t xml:space="preserve"> </t>
  </si>
  <si>
    <t>bei
Arbeitslosigkeit</t>
  </si>
  <si>
    <t>bei
Arbeits-
losigkeit</t>
  </si>
  <si>
    <t>Schule/
Ausbildung</t>
  </si>
  <si>
    <t>Aufnahme
einer
selb-
ständigen
Tätigkeit</t>
  </si>
  <si>
    <t>dav. (Sp. 3)</t>
  </si>
  <si>
    <t>Renten-versicherung</t>
  </si>
  <si>
    <t>Kranken-
versicherung</t>
  </si>
  <si>
    <t>Pflege-
versicherung</t>
  </si>
  <si>
    <t>Minderung der
Leistungsfähigkeit</t>
  </si>
  <si>
    <t>Ausländer</t>
  </si>
  <si>
    <t>Jahressumme/
Berichtsmonat</t>
  </si>
  <si>
    <t>eigene
Abmeldung</t>
  </si>
  <si>
    <t>Aufnahme
einer
abhängigen
Beschäfti-
gung</t>
  </si>
  <si>
    <t>Ende des
Anspruchs-
zeitraums</t>
  </si>
  <si>
    <t>Bezugs von
Renten-leistungen</t>
  </si>
  <si>
    <r>
      <t>Bezug von
anderen Leistungen</t>
    </r>
    <r>
      <rPr>
        <vertAlign val="superscript"/>
        <sz val="8"/>
        <rFont val="Arial"/>
        <family val="2"/>
      </rPr>
      <t xml:space="preserve"> 1)</t>
    </r>
  </si>
  <si>
    <t>Sozialver-
sicherungs-
beiträge</t>
  </si>
  <si>
    <t>Überschrift</t>
  </si>
  <si>
    <t>Leistungs-
beziehende</t>
  </si>
  <si>
    <t>aus
Anspruchs-
berechtigung</t>
  </si>
  <si>
    <t>aus 
Leistungs-
bezug</t>
  </si>
  <si>
    <t>Anspruch</t>
  </si>
  <si>
    <t>dar. (Sp. 1)</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</si>
  <si>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</si>
  <si>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</si>
  <si>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 xml:space="preserve">Arbeitslosengeld  (Zeitreihe Monats- und Jahreszahlen ab 2005)
</t>
  </si>
  <si>
    <t>monatlich</t>
  </si>
  <si>
    <t>Leistungsfortzahlung
  bei Arbeitsunfähigkeit</t>
  </si>
  <si>
    <t>Arbeitslosengeld  (Zeitreihe Monats- und Jahreszahlen ab 2005)</t>
  </si>
  <si>
    <r>
      <t xml:space="preserve">Anspruchs-
berechtigte </t>
    </r>
    <r>
      <rPr>
        <vertAlign val="superscript"/>
        <sz val="8"/>
        <color theme="1"/>
        <rFont val="Arial"/>
        <family val="2"/>
      </rPr>
      <t>1)</t>
    </r>
  </si>
  <si>
    <r>
      <t xml:space="preserve">in
Sperrzeit </t>
    </r>
    <r>
      <rPr>
        <vertAlign val="superscript"/>
        <sz val="8"/>
        <rFont val="Arial"/>
        <family val="2"/>
      </rPr>
      <t>2)</t>
    </r>
  </si>
  <si>
    <t>Zeichenerklärungen</t>
  </si>
  <si>
    <t xml:space="preserve"> X</t>
  </si>
  <si>
    <t>kein Nachweis vorhanden</t>
  </si>
  <si>
    <t>.X</t>
  </si>
  <si>
    <t>Veränderung größer 250 Prozent</t>
  </si>
  <si>
    <t xml:space="preserve"> …</t>
  </si>
  <si>
    <t xml:space="preserve">Angaben fallen später an </t>
  </si>
  <si>
    <t xml:space="preserve">  - </t>
  </si>
  <si>
    <t xml:space="preserve">nichts vorhanden  </t>
  </si>
  <si>
    <t xml:space="preserve"> .</t>
  </si>
  <si>
    <t>Nachweis nicht sinnvoll</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</si>
  <si>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</si>
  <si>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</si>
  <si>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in
Anspruchs-
berechtigung</t>
  </si>
  <si>
    <t>in 
Leistungs-
bezug</t>
  </si>
  <si>
    <r>
      <t xml:space="preserve">Anspruch
einschl.
Sozialver-
sicherungs-
beiträge </t>
    </r>
    <r>
      <rPr>
        <vertAlign val="superscript"/>
        <sz val="8"/>
        <color theme="1"/>
        <rFont val="Arial"/>
        <family val="2"/>
      </rPr>
      <t>1)</t>
    </r>
  </si>
  <si>
    <t>1) Summe aus Anspruch auf Arbeitslosengeld und Sozialversicherungsbeiträgen</t>
  </si>
  <si>
    <r>
      <t xml:space="preserve">nicht arbeitslose
Leistungs-
beziehende </t>
    </r>
    <r>
      <rPr>
        <vertAlign val="superscript"/>
        <sz val="8"/>
        <color theme="1"/>
        <rFont val="Arial"/>
        <family val="2"/>
      </rPr>
      <t>1)</t>
    </r>
  </si>
  <si>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</si>
  <si>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bei
Weiterbildung</t>
  </si>
  <si>
    <t>Arbeitslosengeld
 bei Weiterbildung</t>
  </si>
  <si>
    <t>dav. (Sp. 2) von Arbeitslosengeld</t>
  </si>
  <si>
    <t>dar. (Sp. 1) von Arbeitslosengeld</t>
  </si>
  <si>
    <t>1) In den Berichtsjahren 2005 und 2006 erfolgt noch keine Berichterstattung über Anspruchsberechtigte in Sperrzeit. Dennoch werden in diesen Jahren Monatswerte zu Anspruchsberechtigten (AB) und zu Leistungsbeziehenden (LB) veröffentlicht. Aus der Differenzgröße von AB und LB kann in den betroffenen Jahren nicht auf die Größe der Anspruchsberechtigten in Sperrzeit geschlossen werden.</t>
  </si>
  <si>
    <t>Daten zu Arbeitslosengeld nach dem SGB III (Alg) nach einer Wartezeit von 2 Monaten.</t>
  </si>
  <si>
    <t>Daten zu Arbeitslosengeld nach dem SGB III (Alg) nach einer Wartezeit von 2 Monaten. Werte für den aktuellen Monat und den Vormonat wurden auf Basis vorläufiger Daten sowie Erfahrungswerten der Vergangenheit hochgerechnet.</t>
  </si>
  <si>
    <t>2) Andere Gründe können sein: Auslandsaufenthalt, mangelnde Mitwirkung, Wegfall der Verfügbarkeit, Abwesenheit, Wehr-/Zivildienst und sonstige Gründe (einschl. Sperrzeiten).</t>
  </si>
  <si>
    <t>Arbeitslosengeld nach dem SGB III</t>
  </si>
  <si>
    <t>2)  Das Merkmal enthält neben den Anspruchsberechtigten in Sperrzeit auch Anspruchsberechtigte mit Ruhenszeiten sowie Versagens- und Entziehenszeiten (VE-Zeiten) mit einer Minderungswirkung auf die Anspruchsdauer.</t>
  </si>
  <si>
    <t>Auf Grund von methodisch-technisch bedingten Anpassungen sind die Bewegungen im Berichtsmonat November 2020 in der Arbeitslosengeldstatistik überzeichnet.</t>
  </si>
  <si>
    <r>
      <t xml:space="preserve">dav. (Sp. 2)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</si>
  <si>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</si>
  <si>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t>Hinweis:</t>
  </si>
  <si>
    <r>
      <t xml:space="preserve">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</si>
  <si>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Tabellen</t>
  </si>
  <si>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</si>
  <si>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</si>
  <si>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</si>
  <si>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</si>
  <si>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</si>
  <si>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Statistik-Service Nordost</t>
  </si>
  <si>
    <t>Statistik-Service-Nordost@arbeitsagentur.de</t>
  </si>
  <si>
    <t>30161 Hannover</t>
  </si>
  <si>
    <t>Spichernstr. 1</t>
  </si>
  <si>
    <t>0511/919-3455</t>
  </si>
  <si>
    <t>BM</t>
  </si>
  <si>
    <t>Tab_1_Insgesamt_LB</t>
  </si>
  <si>
    <t>Tab_1_Insgesamt_LE</t>
  </si>
  <si>
    <t>Tab_1_Insgesamt_LE_beiAlo</t>
  </si>
  <si>
    <t>Tab_1_Insgesamt_LE_beiWeitb</t>
  </si>
  <si>
    <t>Tab_1_Insgesamt_LB_inSperrz</t>
  </si>
  <si>
    <t>Tab_1_Männer_LB</t>
  </si>
  <si>
    <t>Tab_1_Männer_LE</t>
  </si>
  <si>
    <t>Tab_1_Männer_LE_beiAlo</t>
  </si>
  <si>
    <t>Tab_1_Männer_LE_beiWeitb</t>
  </si>
  <si>
    <t>Tab_1_Männer_LB_inSperrz</t>
  </si>
  <si>
    <t>Tab_1_Frauen_LB</t>
  </si>
  <si>
    <t>Tab_1_Frauen_LE</t>
  </si>
  <si>
    <t>Tab_1_Frauen_LE_beiAlo</t>
  </si>
  <si>
    <t>Tab_1_Frauen_LE_beiWeitb</t>
  </si>
  <si>
    <t>Tab_1_Frauen_LB_inSperrz</t>
  </si>
  <si>
    <t>Tab_1_u25_LB</t>
  </si>
  <si>
    <t>Tab_1_u25_LE</t>
  </si>
  <si>
    <t>Tab_1_u25_LE_beiAlo</t>
  </si>
  <si>
    <t>Tab_1_u25_LE_beiWeitb</t>
  </si>
  <si>
    <t>Tab_1_u25_LB_inSperrz</t>
  </si>
  <si>
    <t>Tab_1_25-u55_LB</t>
  </si>
  <si>
    <t>Tab_1_25-u55_LE</t>
  </si>
  <si>
    <t>Tab_1_25-u55_LE_beiAlo</t>
  </si>
  <si>
    <t>Tab_1_25-u55_LE_beiWeitb</t>
  </si>
  <si>
    <t>Tab_1_25-u55_LB_inSperrz</t>
  </si>
  <si>
    <t>Tab_1_55uä_LB</t>
  </si>
  <si>
    <t>Tab_1_55uä_LE</t>
  </si>
  <si>
    <t>Tab_1_55uä_LE_beiAlo</t>
  </si>
  <si>
    <t>Tab_1_55uä_LE_beiWeitb</t>
  </si>
  <si>
    <t>Tab_1_55uä_LB_inSperrz</t>
  </si>
  <si>
    <t>Tab_1_Ausländer_LB</t>
  </si>
  <si>
    <t>Tab_1_Ausländer_LE</t>
  </si>
  <si>
    <t>Tab_1_Ausländer_LE_beiAlo</t>
  </si>
  <si>
    <t>Tab_1_Ausländer_LE_beiWeitb</t>
  </si>
  <si>
    <t>Tab_1_Ausländer_LB_inSperrz</t>
  </si>
  <si>
    <t>2005</t>
  </si>
  <si>
    <t>X</t>
  </si>
  <si>
    <t>2006</t>
  </si>
  <si>
    <t>2007</t>
  </si>
  <si>
    <t>*</t>
  </si>
  <si>
    <t>2008</t>
  </si>
  <si>
    <t>2009</t>
  </si>
  <si>
    <t>2010</t>
  </si>
  <si>
    <t>2011</t>
  </si>
  <si>
    <t>2012</t>
  </si>
  <si>
    <t>2013</t>
  </si>
  <si>
    <t>2014</t>
  </si>
  <si>
    <t>2015</t>
  </si>
  <si>
    <t>2016</t>
  </si>
  <si>
    <t>2017</t>
  </si>
  <si>
    <t>2018</t>
  </si>
  <si>
    <t>2019</t>
  </si>
  <si>
    <t>2020</t>
  </si>
  <si>
    <t>2021</t>
  </si>
  <si>
    <t>2022</t>
  </si>
  <si>
    <t>2023</t>
  </si>
  <si>
    <t>2024</t>
  </si>
  <si>
    <t>2025</t>
  </si>
  <si>
    <t>Januar 2005</t>
  </si>
  <si>
    <t>Februar 2005</t>
  </si>
  <si>
    <t>März 2005</t>
  </si>
  <si>
    <t>April 2005</t>
  </si>
  <si>
    <t>Mai 2005</t>
  </si>
  <si>
    <t>Juni 2005</t>
  </si>
  <si>
    <t>Juli 2005</t>
  </si>
  <si>
    <t>August 2005</t>
  </si>
  <si>
    <t>September 2005</t>
  </si>
  <si>
    <t>Oktober 2005</t>
  </si>
  <si>
    <t>November 2005</t>
  </si>
  <si>
    <t>Dezember 2005</t>
  </si>
  <si>
    <t>Januar 2006</t>
  </si>
  <si>
    <t>Februar 2006</t>
  </si>
  <si>
    <t>März 2006</t>
  </si>
  <si>
    <t>April 2006</t>
  </si>
  <si>
    <t>Mai 2006</t>
  </si>
  <si>
    <t>Juni 2006</t>
  </si>
  <si>
    <t>Juli 2006</t>
  </si>
  <si>
    <t>August 2006</t>
  </si>
  <si>
    <t>September 2006</t>
  </si>
  <si>
    <t>Oktober 2006</t>
  </si>
  <si>
    <t>November 2006</t>
  </si>
  <si>
    <t>Dezember 2006</t>
  </si>
  <si>
    <t>Januar 2007</t>
  </si>
  <si>
    <t>Februar 2007</t>
  </si>
  <si>
    <t>März 2007</t>
  </si>
  <si>
    <t>April 2007</t>
  </si>
  <si>
    <t>Mai 2007</t>
  </si>
  <si>
    <t>Juni 2007</t>
  </si>
  <si>
    <t>Juli 2007</t>
  </si>
  <si>
    <t>August 2007</t>
  </si>
  <si>
    <t>September 2007</t>
  </si>
  <si>
    <t>Oktober 2007</t>
  </si>
  <si>
    <t>November 2007</t>
  </si>
  <si>
    <t>Dezember 2007</t>
  </si>
  <si>
    <t>Januar 2008</t>
  </si>
  <si>
    <t>Februar 2008</t>
  </si>
  <si>
    <t>März 2008</t>
  </si>
  <si>
    <t>April 2008</t>
  </si>
  <si>
    <t>Mai 2008</t>
  </si>
  <si>
    <t>Juni 2008</t>
  </si>
  <si>
    <t>Juli 2008</t>
  </si>
  <si>
    <t>August 2008</t>
  </si>
  <si>
    <t>September 2008</t>
  </si>
  <si>
    <t>Oktober 2008</t>
  </si>
  <si>
    <t>November 2008</t>
  </si>
  <si>
    <t>Dezember 2008</t>
  </si>
  <si>
    <t>Januar 2009</t>
  </si>
  <si>
    <t>Februar 2009</t>
  </si>
  <si>
    <t>März 2009</t>
  </si>
  <si>
    <t>April 2009</t>
  </si>
  <si>
    <t>Mai 2009</t>
  </si>
  <si>
    <t>Juni 2009</t>
  </si>
  <si>
    <t>Juli 2009</t>
  </si>
  <si>
    <t>August 2009</t>
  </si>
  <si>
    <t>September 2009</t>
  </si>
  <si>
    <t>Oktober 2009</t>
  </si>
  <si>
    <t>November 2009</t>
  </si>
  <si>
    <t>Dezember 2009</t>
  </si>
  <si>
    <t>Januar 2010</t>
  </si>
  <si>
    <t>Februar 2010</t>
  </si>
  <si>
    <t>März 2010</t>
  </si>
  <si>
    <t>April 2010</t>
  </si>
  <si>
    <t>Mai 2010</t>
  </si>
  <si>
    <t>Juni 2010</t>
  </si>
  <si>
    <t>Juli 2010</t>
  </si>
  <si>
    <t>August 2010</t>
  </si>
  <si>
    <t>September 2010</t>
  </si>
  <si>
    <t>Oktober 2010</t>
  </si>
  <si>
    <t>November 2010</t>
  </si>
  <si>
    <t>Dezember 2010</t>
  </si>
  <si>
    <t>Januar 2011</t>
  </si>
  <si>
    <t>Februar 2011</t>
  </si>
  <si>
    <t>März 2011</t>
  </si>
  <si>
    <t>April 2011</t>
  </si>
  <si>
    <t>Mai 2011</t>
  </si>
  <si>
    <t>Juni 2011</t>
  </si>
  <si>
    <t>Juli 2011</t>
  </si>
  <si>
    <t>August 2011</t>
  </si>
  <si>
    <t>September 2011</t>
  </si>
  <si>
    <t>Oktober 2011</t>
  </si>
  <si>
    <t>November 2011</t>
  </si>
  <si>
    <t>Dezember 2011</t>
  </si>
  <si>
    <t>Januar 2012</t>
  </si>
  <si>
    <t>Februar 2012</t>
  </si>
  <si>
    <t>März 2012</t>
  </si>
  <si>
    <t>April 2012</t>
  </si>
  <si>
    <t>Mai 2012</t>
  </si>
  <si>
    <t>Juni 2012</t>
  </si>
  <si>
    <t>Juli 2012</t>
  </si>
  <si>
    <t>August 2012</t>
  </si>
  <si>
    <t>September 2012</t>
  </si>
  <si>
    <t>Oktober 2012</t>
  </si>
  <si>
    <t>November 2012</t>
  </si>
  <si>
    <t>Dezember 2012</t>
  </si>
  <si>
    <t>Januar 2013</t>
  </si>
  <si>
    <t>Februar 2013</t>
  </si>
  <si>
    <t>März 2013</t>
  </si>
  <si>
    <t>April 2013</t>
  </si>
  <si>
    <t>Mai 2013</t>
  </si>
  <si>
    <t>Juni 2013</t>
  </si>
  <si>
    <t>Juli 2013</t>
  </si>
  <si>
    <t>August 2013</t>
  </si>
  <si>
    <t>September 2013</t>
  </si>
  <si>
    <t>Oktober 2013</t>
  </si>
  <si>
    <t>November 2013</t>
  </si>
  <si>
    <t>Dezember 2013</t>
  </si>
  <si>
    <t>Januar 2014</t>
  </si>
  <si>
    <t>Februar 2014</t>
  </si>
  <si>
    <t>März 2014</t>
  </si>
  <si>
    <t>April 2014</t>
  </si>
  <si>
    <t>Mai 2014</t>
  </si>
  <si>
    <t>Juni 2014</t>
  </si>
  <si>
    <t>Juli 2014</t>
  </si>
  <si>
    <t>August 2014</t>
  </si>
  <si>
    <t>September 2014</t>
  </si>
  <si>
    <t>Oktober 2014</t>
  </si>
  <si>
    <t>November 2014</t>
  </si>
  <si>
    <t>Dezember 2014</t>
  </si>
  <si>
    <t>Januar 2015</t>
  </si>
  <si>
    <t>Februar 2015</t>
  </si>
  <si>
    <t>März 2015</t>
  </si>
  <si>
    <t>April 2015</t>
  </si>
  <si>
    <t>Mai 2015</t>
  </si>
  <si>
    <t>Juni 2015</t>
  </si>
  <si>
    <t>Juli 2015</t>
  </si>
  <si>
    <t>August 2015</t>
  </si>
  <si>
    <t>September 2015</t>
  </si>
  <si>
    <t>Oktober 2015</t>
  </si>
  <si>
    <t>November 2015</t>
  </si>
  <si>
    <t>Dezember 2015</t>
  </si>
  <si>
    <t>Januar 2016</t>
  </si>
  <si>
    <t>Februar 2016</t>
  </si>
  <si>
    <t>März 2016</t>
  </si>
  <si>
    <t>April 2016</t>
  </si>
  <si>
    <t>Mai 2016</t>
  </si>
  <si>
    <t>Juni 2016</t>
  </si>
  <si>
    <t>Juli 2016</t>
  </si>
  <si>
    <t>August 2016</t>
  </si>
  <si>
    <t>September 2016</t>
  </si>
  <si>
    <t>Oktober 2016</t>
  </si>
  <si>
    <t>November 2016</t>
  </si>
  <si>
    <t>Dezember 2016</t>
  </si>
  <si>
    <t>Januar 2017</t>
  </si>
  <si>
    <t>Februar 2017</t>
  </si>
  <si>
    <t>März 2017</t>
  </si>
  <si>
    <t>April 2017</t>
  </si>
  <si>
    <t>Mai 2017</t>
  </si>
  <si>
    <t>Juni 2017</t>
  </si>
  <si>
    <t>Juli 2017</t>
  </si>
  <si>
    <t>August 2017</t>
  </si>
  <si>
    <t>September 2017</t>
  </si>
  <si>
    <t>Oktober 2017</t>
  </si>
  <si>
    <t>November 2017</t>
  </si>
  <si>
    <t>Dezember 2017</t>
  </si>
  <si>
    <t>Januar 2018</t>
  </si>
  <si>
    <t>Februar 2018</t>
  </si>
  <si>
    <t>März 2018</t>
  </si>
  <si>
    <t>April 2018</t>
  </si>
  <si>
    <t>Mai 2018</t>
  </si>
  <si>
    <t>Juni 2018</t>
  </si>
  <si>
    <t>Juli 2018</t>
  </si>
  <si>
    <t>August 2018</t>
  </si>
  <si>
    <t>September 2018</t>
  </si>
  <si>
    <t>Oktober 2018</t>
  </si>
  <si>
    <t>November 2018</t>
  </si>
  <si>
    <t>Dezember 2018</t>
  </si>
  <si>
    <t>Januar 2019</t>
  </si>
  <si>
    <t>Februar 2019</t>
  </si>
  <si>
    <t>März 2019</t>
  </si>
  <si>
    <t>April 2019</t>
  </si>
  <si>
    <t>Mai 2019</t>
  </si>
  <si>
    <t>Juni 2019</t>
  </si>
  <si>
    <t>Juli 2019</t>
  </si>
  <si>
    <t>August 2019</t>
  </si>
  <si>
    <t>September 2019</t>
  </si>
  <si>
    <t>Oktober 2019</t>
  </si>
  <si>
    <t>November 2019</t>
  </si>
  <si>
    <t>Dezember 2019</t>
  </si>
  <si>
    <t>Januar 2020</t>
  </si>
  <si>
    <t>Februar 2020</t>
  </si>
  <si>
    <t>März 2020</t>
  </si>
  <si>
    <t>April 2020</t>
  </si>
  <si>
    <t>Mai 2020</t>
  </si>
  <si>
    <t>Juni 2020</t>
  </si>
  <si>
    <t>Juli 2020</t>
  </si>
  <si>
    <t>August 2020</t>
  </si>
  <si>
    <t>September 2020</t>
  </si>
  <si>
    <t>Oktober 2020</t>
  </si>
  <si>
    <t>November 2020</t>
  </si>
  <si>
    <t>Dezember 2020</t>
  </si>
  <si>
    <t>Januar 2021</t>
  </si>
  <si>
    <t>Februar 2021</t>
  </si>
  <si>
    <t>März 2021</t>
  </si>
  <si>
    <t>April 2021</t>
  </si>
  <si>
    <t>Mai 2021</t>
  </si>
  <si>
    <t>Juni 2021</t>
  </si>
  <si>
    <t>Juli 2021</t>
  </si>
  <si>
    <t>August 2021</t>
  </si>
  <si>
    <t>September 2021</t>
  </si>
  <si>
    <t>Oktober 2021</t>
  </si>
  <si>
    <t>November 2021</t>
  </si>
  <si>
    <t>Dezember 2021</t>
  </si>
  <si>
    <t>Januar 2022</t>
  </si>
  <si>
    <t>Februar 2022</t>
  </si>
  <si>
    <t>März 2022</t>
  </si>
  <si>
    <t>April 2022</t>
  </si>
  <si>
    <t>Mai 2022</t>
  </si>
  <si>
    <t>Juni 2022</t>
  </si>
  <si>
    <t>Juli 2022</t>
  </si>
  <si>
    <t>August 2022</t>
  </si>
  <si>
    <t>September 2022</t>
  </si>
  <si>
    <t>Oktober 2022</t>
  </si>
  <si>
    <t>November 2022</t>
  </si>
  <si>
    <t>Dezember 2022</t>
  </si>
  <si>
    <t>Januar 2023</t>
  </si>
  <si>
    <t>Februar 2023</t>
  </si>
  <si>
    <t>März 2023</t>
  </si>
  <si>
    <t>April 2023</t>
  </si>
  <si>
    <t>Mai 2023</t>
  </si>
  <si>
    <t>Juni 2023</t>
  </si>
  <si>
    <t>Juli 2023</t>
  </si>
  <si>
    <t>August 2023</t>
  </si>
  <si>
    <t>September 2023</t>
  </si>
  <si>
    <t>Oktober 2023</t>
  </si>
  <si>
    <t>November 2023</t>
  </si>
  <si>
    <t>Dezember 2023</t>
  </si>
  <si>
    <t>Januar 2024</t>
  </si>
  <si>
    <t>Februar 2024</t>
  </si>
  <si>
    <t>März 2024</t>
  </si>
  <si>
    <t>April 2024</t>
  </si>
  <si>
    <t>Mai 2024</t>
  </si>
  <si>
    <t>Juni 2024</t>
  </si>
  <si>
    <t>Juli 2024</t>
  </si>
  <si>
    <t>August 2024</t>
  </si>
  <si>
    <t>September 2024</t>
  </si>
  <si>
    <t>Oktober 2024</t>
  </si>
  <si>
    <t>November 2024</t>
  </si>
  <si>
    <t>Dezember 2024</t>
  </si>
  <si>
    <t>Januar 2025</t>
  </si>
  <si>
    <t>Februar 2025</t>
  </si>
  <si>
    <t>März 2025</t>
  </si>
  <si>
    <t>April 2025</t>
  </si>
  <si>
    <t>Mai 2025</t>
  </si>
  <si>
    <t>Juni 2025</t>
  </si>
  <si>
    <t>Juli 2025</t>
  </si>
  <si>
    <t>August 2025</t>
  </si>
  <si>
    <t>September 2025</t>
  </si>
  <si>
    <t>Oktober 2025</t>
  </si>
  <si>
    <t>November 2025</t>
  </si>
  <si>
    <t>Dezember 2025</t>
  </si>
  <si>
    <t>Januar 2026</t>
  </si>
  <si>
    <t>Februar 2026</t>
  </si>
  <si>
    <t>März 2026</t>
  </si>
  <si>
    <t>April 2026</t>
  </si>
  <si>
    <t>Mai 2026</t>
  </si>
  <si>
    <t>Juni 2026</t>
  </si>
  <si>
    <t>Juli 2026</t>
  </si>
  <si>
    <t>August 2026</t>
  </si>
  <si>
    <t>September 2026</t>
  </si>
  <si>
    <t>...</t>
  </si>
  <si>
    <t>Oktober 2026</t>
  </si>
  <si>
    <t>Tab_2_Insgesamt_LE_nichtAlo</t>
  </si>
  <si>
    <t>Tab_2_Insgesamt_LE_nichtAlo_inWeitb</t>
  </si>
  <si>
    <t>Tab_2_Insgesamt_LE_nichtAlo_LeistfzbeiAU</t>
  </si>
  <si>
    <t>Tab_2_Insgesamt_LE_nichtAlo_MindLeistfä</t>
  </si>
  <si>
    <t>Tab_2_Männer_LE_nichtAlo</t>
  </si>
  <si>
    <t>Tab_2_Männer_LE_nichtAlo_inWeitb</t>
  </si>
  <si>
    <t>Tab_2_Männer_LE_nichtAlo_LeistfzbeiAU</t>
  </si>
  <si>
    <t>Tab_2_Männer_LE_nichtAlo_MindLeistfä</t>
  </si>
  <si>
    <t>Tab_2_Frauen_LE_nichtAlo</t>
  </si>
  <si>
    <t>Tab_2_Frauen_LE_nichtAlo_inWeitb</t>
  </si>
  <si>
    <t>Tab_2_Frauen_LE_nichtAlo_LeistfzbeiAU</t>
  </si>
  <si>
    <t>Tab_2_Frauen_LE_nichtAlo_MindLeistfä</t>
  </si>
  <si>
    <t>Tab_2_u25_LE_nichtAlo</t>
  </si>
  <si>
    <t>Tab_2_u25_LE_nichtAlo_inWeitb</t>
  </si>
  <si>
    <t>Tab_2_u25_LE_nichtAlo_LeistfzbeiAU</t>
  </si>
  <si>
    <t>Tab_2_u25_LE_nichtAlo_MindLeistfä</t>
  </si>
  <si>
    <t>Tab_2_25-u55_LE_nichtAlo</t>
  </si>
  <si>
    <t>Tab_2_25-u55_LE_nichtAlo_inWeitb</t>
  </si>
  <si>
    <t>Tab_2_25-u55_LE_nichtAlo_LeistfzbeiAU</t>
  </si>
  <si>
    <t>Tab_2_25-u55_LE_nichtAlo_MindLeistfä</t>
  </si>
  <si>
    <t>Tab_2_55uä_LE_nichtAlo</t>
  </si>
  <si>
    <t>Tab_2_55uä_LE_nichtAlo_inWeitb</t>
  </si>
  <si>
    <t>Tab_2_55uä_LE_nichtAlo_LeistfzbeiAU</t>
  </si>
  <si>
    <t>Tab_2_55uä_LE_nichtAlo_MindLeistfä</t>
  </si>
  <si>
    <t>Tab_2_Ausländer_LE_nichtAlo</t>
  </si>
  <si>
    <t>Tab_2_Ausländer_LE_nichtAlo_inWeitb</t>
  </si>
  <si>
    <t>Tab_2_Ausländer_LE_nichtAlo_LeistfzbeiAU</t>
  </si>
  <si>
    <t>Tab_2_Ausländer_LE_nichtAlo_MindLeistfä</t>
  </si>
  <si>
    <t>Tab_3_Insgesamt_AB</t>
  </si>
  <si>
    <t>Tab_3_Insgesamt_LB</t>
  </si>
  <si>
    <t>Tab_3_Insgesamt_LB_inAlo</t>
  </si>
  <si>
    <t>Tab_3_Insgesamt_LB_inWeitb</t>
  </si>
  <si>
    <t>Tab_3_Männer_AB</t>
  </si>
  <si>
    <t>Tab_3_Männer_LB</t>
  </si>
  <si>
    <t>Tab_3_Männer_LB_inAlo</t>
  </si>
  <si>
    <t>Tab_3_Männer_LB_inWeitb</t>
  </si>
  <si>
    <t>Tab_3_Frauen_AB</t>
  </si>
  <si>
    <t>Tab_3_Frauen_LB</t>
  </si>
  <si>
    <t>Tab_3_Frauen_LB_inAlo</t>
  </si>
  <si>
    <t>Tab_3_Frauen_LB_inWeitb</t>
  </si>
  <si>
    <t>Tab_3_u25_AB</t>
  </si>
  <si>
    <t>Tab_3_u25_LB</t>
  </si>
  <si>
    <t>Tab_3_u25_LB_inAlo</t>
  </si>
  <si>
    <t>Tab_3_u25_LB_inWeitb</t>
  </si>
  <si>
    <t>Tab_3_25-u55_AB</t>
  </si>
  <si>
    <t>Tab_3_25-u55_LB</t>
  </si>
  <si>
    <t>Tab_3_25-u55_LB_inAlo</t>
  </si>
  <si>
    <t>Tab_3_25-u55_LB_inWeitb</t>
  </si>
  <si>
    <t>Tab_3_55uä_AB</t>
  </si>
  <si>
    <t>Tab_3_55uä_LB</t>
  </si>
  <si>
    <t>Tab_3_55uä_LB_inAlo</t>
  </si>
  <si>
    <t>Tab_3_55uä_LB_inWeitb</t>
  </si>
  <si>
    <t>Tab_3_25-Ausländer_AB</t>
  </si>
  <si>
    <t>Tab_3_25-Ausländer_LB</t>
  </si>
  <si>
    <t>Tab_3_25-Ausländer_LB_inAlo</t>
  </si>
  <si>
    <t>Tab_3_25-Ausländer_LB_inWeitb</t>
  </si>
  <si>
    <t>Tab_4_Insgesamt_ausAB</t>
  </si>
  <si>
    <t>Tab_4_Insgesamt_ausLB</t>
  </si>
  <si>
    <t>Tab_4_Insgesamt_LB_inAlo</t>
  </si>
  <si>
    <t>Tab_4_Insgesamt_LB_inWeitb</t>
  </si>
  <si>
    <t>Tab_4_Männer_ausAB</t>
  </si>
  <si>
    <t>Tab_4_Männer_ausLB</t>
  </si>
  <si>
    <t>Tab_4_Männer_LB_inAlo</t>
  </si>
  <si>
    <t>Tab_4_Männer_LB_inWeitb</t>
  </si>
  <si>
    <t>Tab_4_Frauen_ausAB</t>
  </si>
  <si>
    <t>Tab_4_Frauen_ausLB</t>
  </si>
  <si>
    <t>Tab_4_Frauen_LB_inAlo</t>
  </si>
  <si>
    <t>Tab_4_Frauen_LB_inWeitb</t>
  </si>
  <si>
    <t>Tab_4_u25_ausAB</t>
  </si>
  <si>
    <t>Tab_4_u25_ausLB</t>
  </si>
  <si>
    <t>Tab_4_u25_LB_inAlo</t>
  </si>
  <si>
    <t>Tab_4_u25_LB_inWeitb</t>
  </si>
  <si>
    <t>Tab_4_25-u55_ausAB</t>
  </si>
  <si>
    <t>Tab_4_25-u55_ausLB</t>
  </si>
  <si>
    <t>Tab_4_25-u55_LB_inAlo</t>
  </si>
  <si>
    <t>Tab_4_25-u55_LB_inWeitb</t>
  </si>
  <si>
    <t>Tab_4_55uä_ausAB</t>
  </si>
  <si>
    <t>Tab_4_55uä_ausLB</t>
  </si>
  <si>
    <t>Tab_4_55uä_LB_inAlo</t>
  </si>
  <si>
    <t>Tab_4_55uä_LB_inWeitb</t>
  </si>
  <si>
    <t>Tab_4_Ausländer_ausAB</t>
  </si>
  <si>
    <t>Tab_4_Ausländer_ausLB</t>
  </si>
  <si>
    <t>Tab_4_Ausländer_LB_inAlo</t>
  </si>
  <si>
    <t>Tab_4_Ausländer_LB_inWeitb</t>
  </si>
  <si>
    <t>Tab_5_Insgesamt_LB</t>
  </si>
  <si>
    <t>Tab_5_Insgesamt_LB_beiAlo</t>
  </si>
  <si>
    <t>Tab_5_Insgesamt_LB_beiAlo_AufnabhängBesch</t>
  </si>
  <si>
    <t>Tab_5_Insgesamt_LB_beiAlo_AufnselbstTätig</t>
  </si>
  <si>
    <t>Tab_5_Insgesamt_LB_beiAlo_EndeAnspruchztr</t>
  </si>
  <si>
    <t>Tab_5_Insgesamt_LB_beiAlo_BezuganderLeist</t>
  </si>
  <si>
    <t>Tab_5_Insgesamt_LB_beiAlo_BezugRenteleist</t>
  </si>
  <si>
    <t>Tab_5_Insgesamt_LB_beiAlo_Schule/Ausbildg</t>
  </si>
  <si>
    <t>Tab_5_Insgesamt_LB_beiAlo_eigeneAbmeldung</t>
  </si>
  <si>
    <t>Tab_5_Insgesamt_LB_beiAlo_andereGründe</t>
  </si>
  <si>
    <t>Tab_5_Männer_LB</t>
  </si>
  <si>
    <t>Tab_5_Männer_LB_beiAlo</t>
  </si>
  <si>
    <t>Tab_5_Männer_LB_beiAlo_AufnabhängBesch</t>
  </si>
  <si>
    <t>Tab_5_Männer_LB_beiAlo_AufnselbstTätig</t>
  </si>
  <si>
    <t>Tab_5_Männer_LB_beiAlo_EndeAnspruchztr</t>
  </si>
  <si>
    <t>Tab_5_Männer_LB_beiAlo_BezuganderLeist</t>
  </si>
  <si>
    <t>Tab_5_Männer_LB_beiAlo_BezugRenteleist</t>
  </si>
  <si>
    <t>Tab_5_Männer_LB_beiAlo_Schule/Ausbildg</t>
  </si>
  <si>
    <t>Tab_5_Männer_LB_beiAlo_eigeneAbmeldung</t>
  </si>
  <si>
    <t>Tab_5_Männer_LB_beiAlo_andereGründe</t>
  </si>
  <si>
    <t>Tab_5_Frauen_LB</t>
  </si>
  <si>
    <t>Tab_5_Frauen_LB_beiAlo</t>
  </si>
  <si>
    <t>Tab_5_Frauen_LB_beiAlo_AufnabhängBesch</t>
  </si>
  <si>
    <t>Tab_5_Frauen_LB_beiAlo_AufnselbstTätig</t>
  </si>
  <si>
    <t>Tab_5_Frauen_LB_beiAlo_EndeAnspruchztr</t>
  </si>
  <si>
    <t>Tab_5_Frauen_LB_beiAlo_BezuganderLeist</t>
  </si>
  <si>
    <t>Tab_5_Frauen_LB_beiAlo_BezugRenteleist</t>
  </si>
  <si>
    <t>Tab_5_Frauen_LB_beiAlo_Schule/Ausbildg</t>
  </si>
  <si>
    <t>Tab_5_Frauen_LB_beiAlo_eigeneAbmeldung</t>
  </si>
  <si>
    <t>Tab_5_Frauen_LB_beiAlo_andereGründe</t>
  </si>
  <si>
    <t>Tab_5_u25_LB</t>
  </si>
  <si>
    <t>Tab_5_u25_LB_beiAlo</t>
  </si>
  <si>
    <t>Tab_5_u25_LB_beiAlo_AufnabhängBesch</t>
  </si>
  <si>
    <t>Tab_5_u25_LB_beiAlo_AufnselbstTätig</t>
  </si>
  <si>
    <t>Tab_5_u25_LB_beiAlo_EndeAnspruchztr</t>
  </si>
  <si>
    <t>Tab_5_u25_LB_beiAlo_BezuganderLeist</t>
  </si>
  <si>
    <t>Tab_5_u25_LB_beiAlo_BezugRenteleist</t>
  </si>
  <si>
    <t>Tab_5_u25_LB_beiAlo_Schule/Ausbildg</t>
  </si>
  <si>
    <t>Tab_5_u25_LB_beiAlo_eigeneAbmeldung</t>
  </si>
  <si>
    <t>Tab_5_u25_LB_beiAlo_andereGründe</t>
  </si>
  <si>
    <t>Tab_5_25-u55_LB</t>
  </si>
  <si>
    <t>Tab_5_25-u55_LB_beiAlo</t>
  </si>
  <si>
    <t>Tab_5_25-u55_LB_beiAlo_AufnabhängBesch</t>
  </si>
  <si>
    <t>Tab_5_25-u55_LB_beiAlo_AufnselbstTätig</t>
  </si>
  <si>
    <t>Tab_5_25-u55_LB_beiAlo_EndeAnspruchztr</t>
  </si>
  <si>
    <t>Tab_5_25-u55_LB_beiAlo_BezuganderLeist</t>
  </si>
  <si>
    <t>Tab_5_25-u55_LB_beiAlo_BezugRenteleist</t>
  </si>
  <si>
    <t>Tab_5_25-u55_LB_beiAlo_Schule/Ausbildg</t>
  </si>
  <si>
    <t>Tab_5_25-u55_LB_beiAlo_eigeneAbmeldung</t>
  </si>
  <si>
    <t>Tab_5_25-u55_LB_beiAlo_andereGründe</t>
  </si>
  <si>
    <t>Tab_5_55uä_LB</t>
  </si>
  <si>
    <t>Tab_5_55uä_LB_beiAlo</t>
  </si>
  <si>
    <t>Tab_5_55uä_LB_beiAlo_AufnabhängBesch</t>
  </si>
  <si>
    <t>Tab_5_55uä_LB_beiAlo_AufnselbstTätig</t>
  </si>
  <si>
    <t>Tab_5_55uä_LB_beiAlo_EndeAnspruchztr</t>
  </si>
  <si>
    <t>Tab_5_55uä_LB_beiAlo_BezuganderLeist</t>
  </si>
  <si>
    <t>Tab_5_55uä_LB_beiAlo_BezugRenteleist</t>
  </si>
  <si>
    <t>Tab_5_55uä_LB_beiAlo_Schule/Ausbildg</t>
  </si>
  <si>
    <t>Tab_5_55uä_LB_beiAlo_eigeneAbmeldung</t>
  </si>
  <si>
    <t>Tab_5_55uä_LB_beiAlo_andereGründe</t>
  </si>
  <si>
    <t>Tab_5_Ausländer_LB</t>
  </si>
  <si>
    <t>Tab_5_Ausländer_LB_beiAlo</t>
  </si>
  <si>
    <t>Tab_5_Ausländer_LB_beiAlo_AufnabhängBesch</t>
  </si>
  <si>
    <t>Tab_5_Ausländer_LB_beiAlo_AufnselbstTätig</t>
  </si>
  <si>
    <t>Tab_5_Ausländer_LB_beiAlo_EndeAnspruchztr</t>
  </si>
  <si>
    <t>Tab_5_Ausländer_LB_beiAlo_BezuganderLeist</t>
  </si>
  <si>
    <t>Tab_5_Ausländer_LB_beiAlo_BezugRenteleist</t>
  </si>
  <si>
    <t>Tab_5_Ausländer_LB_beiAlo_Schule/Ausbildg</t>
  </si>
  <si>
    <t>Tab_5_Ausländer_LB_beiAlo_eigeneAbmeldung</t>
  </si>
  <si>
    <t>Tab_5_Ausländer_LB_beiAlo_andereGründe</t>
  </si>
  <si>
    <t>Tab_6_Insgesamt_GB</t>
  </si>
  <si>
    <t>Tab_6_Insgesamt_AH</t>
  </si>
  <si>
    <t>Tab_6_Insgesamt_SV</t>
  </si>
  <si>
    <t>Tab_6_Insgesamt_RV</t>
  </si>
  <si>
    <t>Tab_6_Insgesamt_KV</t>
  </si>
  <si>
    <t>Tab_6_Insgesamt_PV</t>
  </si>
  <si>
    <t>Tab_6_Männer_GB</t>
  </si>
  <si>
    <t>Tab_6_Männer_AH</t>
  </si>
  <si>
    <t>Tab_6_Männer_SV</t>
  </si>
  <si>
    <t>Tab_6_Männer_RV</t>
  </si>
  <si>
    <t>Tab_6_Männer_KV</t>
  </si>
  <si>
    <t>Tab_6_Männer_PV</t>
  </si>
  <si>
    <t>Tab_6_Frauen_GB</t>
  </si>
  <si>
    <t>Tab_6_Frauen_AH</t>
  </si>
  <si>
    <t>Tab_6_Frauen_SV</t>
  </si>
  <si>
    <t>Tab_6_Frauen_RV</t>
  </si>
  <si>
    <t>Tab_6_Frauen_KV</t>
  </si>
  <si>
    <t>Tab_6_Frauen_PV</t>
  </si>
  <si>
    <t>Tab_6_u25_GB</t>
  </si>
  <si>
    <t>Tab_6_u25_AH</t>
  </si>
  <si>
    <t>Tab_6_u25_SV</t>
  </si>
  <si>
    <t>Tab_6_u25_RV</t>
  </si>
  <si>
    <t>Tab_6_u25_KV</t>
  </si>
  <si>
    <t>Tab_6_u25_PV</t>
  </si>
  <si>
    <t>Tab_6_25-u55_GB</t>
  </si>
  <si>
    <t>Tab_6_25-u55_AH</t>
  </si>
  <si>
    <t>Tab_6_25-u55_SV</t>
  </si>
  <si>
    <t>Tab_6_25-u55_RV</t>
  </si>
  <si>
    <t>Tab_6_25-u55_KV</t>
  </si>
  <si>
    <t>Tab_6_25-u55_PV</t>
  </si>
  <si>
    <t>Tab_6_55uä_GB</t>
  </si>
  <si>
    <t>Tab_6_55uä_AH</t>
  </si>
  <si>
    <t>Tab_6_55uä_SV</t>
  </si>
  <si>
    <t>Tab_6_55uä_RV</t>
  </si>
  <si>
    <t>Tab_6_55uä_KV</t>
  </si>
  <si>
    <t>Tab_6_55uä_PV</t>
  </si>
  <si>
    <t>Tab_6_Ausländer_GB</t>
  </si>
  <si>
    <t>Tab_6_Ausländer_AH</t>
  </si>
  <si>
    <t>Tab_6_Ausländer_SV</t>
  </si>
  <si>
    <t>Tab_6_Ausländer_RV</t>
  </si>
  <si>
    <t>Tab_6_Ausländer_KV</t>
  </si>
  <si>
    <t>Tab_6_Ausländer_PV</t>
  </si>
  <si>
    <t>Landkreis Rostock (Gebietsstand Oktober 2026)</t>
  </si>
  <si>
    <t>Tabellen, Arbeitslosengeld (Zeitreihen), Hannover, Oktober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</si>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</sst>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yyyy"/>
    <numFmt numFmtId="165" formatCode="* #,##0;* \-#,##0;\-"/>
    <numFmt numFmtId="166" formatCode="* #,##0.00;* \-#,##0.00;\-"/>
  </numFmts>
  <fonts count="53" x14ac:knownFonts="1">
    <font>
      <sz val="10"/>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b/>
      <sz val="11"/>
      <name val="Arial"/>
      <family val="2"/>
    </font>
    <font>
      <u/>
      <sz val="10"/>
      <color theme="10"/>
      <name val="Arial"/>
      <family val="2"/>
    </font>
    <font>
      <sz val="6"/>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vertAlign val="superscript"/>
      <sz val="8"/>
      <name val="Arial"/>
      <family val="2"/>
    </font>
    <font>
      <vertAlign val="superscript"/>
      <sz val="8"/>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name val="Arial"/>
      <family val="2"/>
    </font>
    <font>
      <u/>
      <sz val="11"/>
      <color theme="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34">
    <fill>
      <patternFill patternType="none"/>
    </fill>
    <fill>
      <patternFill patternType="gray125"/>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indexed="22"/>
      </right>
      <top style="hair">
        <color indexed="22"/>
      </top>
      <bottom/>
      <diagonal/>
    </border>
    <border>
      <left/>
      <right style="hair">
        <color indexed="22"/>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tint="0.24994659260841701"/>
      </bottom>
      <diagonal/>
    </border>
  </borders>
  <cellStyleXfs count="60">
    <xf numFmtId="0" fontId="0" fillId="0" borderId="0"/>
    <xf numFmtId="0" fontId="9" fillId="0" borderId="0" applyNumberFormat="0" applyFill="0" applyBorder="0" applyAlignment="0" applyProtection="0">
      <alignment vertical="top"/>
      <protection locked="0"/>
    </xf>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9" fontId="4" fillId="0" borderId="0" applyFon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0" borderId="17" applyNumberFormat="0" applyFill="0" applyAlignment="0" applyProtection="0"/>
    <xf numFmtId="0" fontId="26" fillId="0" borderId="18" applyNumberFormat="0" applyFill="0" applyAlignment="0" applyProtection="0"/>
    <xf numFmtId="0" fontId="26" fillId="0" borderId="0" applyNumberFormat="0" applyFill="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0" applyNumberFormat="0" applyBorder="0" applyAlignment="0" applyProtection="0"/>
    <xf numFmtId="0" fontId="30" fillId="6" borderId="19" applyNumberFormat="0" applyAlignment="0" applyProtection="0"/>
    <xf numFmtId="0" fontId="31" fillId="7" borderId="20" applyNumberFormat="0" applyAlignment="0" applyProtection="0"/>
    <xf numFmtId="0" fontId="32" fillId="7" borderId="19" applyNumberFormat="0" applyAlignment="0" applyProtection="0"/>
    <xf numFmtId="0" fontId="33" fillId="0" borderId="21" applyNumberFormat="0" applyFill="0" applyAlignment="0" applyProtection="0"/>
    <xf numFmtId="0" fontId="34" fillId="0" borderId="0" applyNumberFormat="0" applyFill="0" applyBorder="0" applyAlignment="0" applyProtection="0"/>
    <xf numFmtId="0" fontId="4" fillId="8" borderId="22" applyNumberFormat="0" applyFont="0" applyAlignment="0" applyProtection="0"/>
    <xf numFmtId="0" fontId="35" fillId="0" borderId="0" applyNumberFormat="0" applyFill="0" applyBorder="0" applyAlignment="0" applyProtection="0"/>
    <xf numFmtId="0" fontId="36" fillId="0" borderId="23" applyNumberFormat="0" applyFill="0" applyAlignment="0" applyProtection="0"/>
    <xf numFmtId="0" fontId="37"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7" fillId="32" borderId="0" applyNumberFormat="0" applyBorder="0" applyAlignment="0" applyProtection="0"/>
    <xf numFmtId="0" fontId="6" fillId="0" borderId="0"/>
    <xf numFmtId="0" fontId="3" fillId="0" borderId="0"/>
    <xf numFmtId="0" fontId="9" fillId="0" borderId="0" applyNumberFormat="0" applyFill="0" applyBorder="0" applyAlignment="0" applyProtection="0">
      <alignment vertical="top"/>
      <protection locked="0"/>
    </xf>
    <xf numFmtId="0" fontId="38" fillId="0" borderId="0"/>
    <xf numFmtId="0" fontId="13" fillId="0" borderId="0" applyNumberFormat="0" applyFill="0" applyBorder="0" applyAlignment="0" applyProtection="0">
      <alignment vertical="top"/>
      <protection locked="0"/>
    </xf>
    <xf numFmtId="0" fontId="39" fillId="0" borderId="0" applyNumberFormat="0" applyFill="0" applyBorder="0" applyAlignment="0" applyProtection="0"/>
    <xf numFmtId="0" fontId="39" fillId="0" borderId="0" applyNumberFormat="0" applyFill="0" applyBorder="0" applyAlignment="0" applyProtection="0"/>
    <xf numFmtId="0" fontId="3" fillId="0" borderId="0"/>
    <xf numFmtId="0" fontId="13" fillId="0" borderId="0" applyNumberFormat="0" applyFill="0" applyBorder="0" applyAlignment="0" applyProtection="0"/>
    <xf numFmtId="0" fontId="2" fillId="0" borderId="0"/>
    <xf numFmtId="0" fontId="2" fillId="0" borderId="0"/>
    <xf numFmtId="0" fontId="1" fillId="0" borderId="0"/>
    <xf numFmtId="0" fontId="1" fillId="0" borderId="0"/>
  </cellStyleXfs>
  <cellXfs count="203">
    <xf numFmtId="0" fontId="0" fillId="0" borderId="0" xfId="0"/>
    <xf numFmtId="0" fontId="0" fillId="2" borderId="0" xfId="0" applyFill="1"/>
    <xf numFmtId="0" fontId="6" fillId="0" borderId="0" xfId="0" applyFont="1" applyFill="1" applyBorder="1" applyAlignment="1">
      <alignment horizontal="left"/>
    </xf>
    <xf numFmtId="3" fontId="14" fillId="0" borderId="9" xfId="0" applyNumberFormat="1" applyFont="1" applyFill="1" applyBorder="1" applyAlignment="1">
      <alignment horizontal="center" vertical="center" wrapText="1"/>
    </xf>
    <xf numFmtId="3" fontId="14" fillId="0" borderId="11" xfId="0" applyNumberFormat="1" applyFont="1" applyFill="1" applyBorder="1" applyAlignment="1">
      <alignment horizontal="center" vertical="center" wrapText="1"/>
    </xf>
    <xf numFmtId="0" fontId="10" fillId="0" borderId="11" xfId="0" applyFont="1" applyFill="1" applyBorder="1" applyAlignment="1">
      <alignment horizontal="center" vertical="center" wrapText="1" shrinkToFit="1"/>
    </xf>
    <xf numFmtId="0" fontId="0" fillId="0" borderId="1" xfId="0" applyFont="1" applyBorder="1" applyAlignment="1">
      <alignment horizontal="right" vertical="center"/>
    </xf>
    <xf numFmtId="164" fontId="15" fillId="0" borderId="0" xfId="0" applyNumberFormat="1" applyFont="1" applyAlignment="1">
      <alignment horizontal="left" vertical="center"/>
    </xf>
    <xf numFmtId="0" fontId="16" fillId="0" borderId="3" xfId="0" applyNumberFormat="1" applyFont="1" applyBorder="1" applyAlignment="1">
      <alignment horizontal="left" vertical="center"/>
    </xf>
    <xf numFmtId="0" fontId="16" fillId="0" borderId="3" xfId="0" applyFont="1" applyBorder="1" applyAlignment="1">
      <alignment horizontal="right" vertical="center"/>
    </xf>
    <xf numFmtId="3" fontId="14" fillId="0" borderId="9" xfId="0" applyNumberFormat="1" applyFont="1" applyFill="1" applyBorder="1" applyAlignment="1">
      <alignment horizontal="center" vertical="center" wrapText="1"/>
    </xf>
    <xf numFmtId="0" fontId="6" fillId="0" borderId="12" xfId="0" applyFont="1" applyBorder="1" applyAlignment="1">
      <alignment horizontal="right" vertical="center"/>
    </xf>
    <xf numFmtId="0" fontId="11" fillId="0" borderId="12" xfId="0" applyFont="1" applyBorder="1"/>
    <xf numFmtId="0" fontId="11" fillId="0" borderId="0" xfId="0" applyFont="1" applyBorder="1"/>
    <xf numFmtId="0" fontId="11" fillId="0" borderId="0" xfId="0" applyFont="1" applyBorder="1" applyAlignment="1">
      <alignment horizontal="left"/>
    </xf>
    <xf numFmtId="0" fontId="11" fillId="0" borderId="0" xfId="0" applyFont="1" applyAlignment="1">
      <alignment horizontal="left"/>
    </xf>
    <xf numFmtId="0" fontId="8" fillId="0" borderId="0" xfId="0" applyFont="1" applyFill="1" applyAlignment="1"/>
    <xf numFmtId="0" fontId="8" fillId="0" borderId="0" xfId="0" applyFont="1" applyAlignment="1">
      <alignment horizontal="left"/>
    </xf>
    <xf numFmtId="0" fontId="12" fillId="0" borderId="0" xfId="0" applyFont="1" applyAlignment="1">
      <alignment horizontal="left"/>
    </xf>
    <xf numFmtId="0" fontId="6" fillId="0" borderId="0" xfId="0" applyFont="1" applyAlignment="1"/>
    <xf numFmtId="0" fontId="7" fillId="0" borderId="0" xfId="0" applyFont="1" applyAlignment="1">
      <alignment horizontal="left"/>
    </xf>
    <xf numFmtId="0" fontId="7" fillId="0" borderId="0" xfId="0" applyFont="1" applyAlignment="1">
      <alignment horizontal="right"/>
    </xf>
    <xf numFmtId="0" fontId="7" fillId="0" borderId="0" xfId="0" applyFont="1" applyFill="1" applyAlignment="1">
      <alignment horizontal="left"/>
    </xf>
    <xf numFmtId="49" fontId="9" fillId="0" borderId="0" xfId="0" applyNumberFormat="1" applyFont="1" applyFill="1" applyBorder="1" applyAlignment="1">
      <alignment horizontal="left"/>
    </xf>
    <xf numFmtId="0" fontId="9" fillId="0" borderId="0" xfId="0" applyFont="1" applyFill="1" applyBorder="1" applyAlignment="1">
      <alignment horizontal="right"/>
    </xf>
    <xf numFmtId="0" fontId="6" fillId="0" borderId="0" xfId="0" applyFont="1" applyBorder="1" applyAlignment="1">
      <alignment horizontal="left"/>
    </xf>
    <xf numFmtId="0" fontId="6" fillId="0" borderId="0" xfId="0" applyFont="1" applyBorder="1" applyAlignment="1"/>
    <xf numFmtId="0" fontId="18" fillId="0" borderId="0" xfId="0" applyFont="1" applyBorder="1" applyAlignment="1"/>
    <xf numFmtId="0" fontId="6" fillId="0" borderId="0" xfId="0" applyFont="1" applyBorder="1" applyAlignment="1">
      <alignment horizontal="center"/>
    </xf>
    <xf numFmtId="0" fontId="6" fillId="0" borderId="0" xfId="0" applyFont="1" applyBorder="1"/>
    <xf numFmtId="0" fontId="18" fillId="0" borderId="0" xfId="0" applyFont="1" applyBorder="1" applyAlignment="1">
      <alignment horizontal="left"/>
    </xf>
    <xf numFmtId="0" fontId="6" fillId="0" borderId="0" xfId="0" applyFont="1" applyBorder="1" applyAlignment="1">
      <alignment horizontal="center" wrapText="1"/>
    </xf>
    <xf numFmtId="0" fontId="6" fillId="0" borderId="0" xfId="0" applyFont="1" applyBorder="1" applyAlignment="1">
      <alignment horizontal="left" wrapText="1"/>
    </xf>
    <xf numFmtId="0" fontId="18" fillId="0" borderId="0" xfId="0" applyFont="1" applyBorder="1" applyAlignment="1">
      <alignment wrapText="1"/>
    </xf>
    <xf numFmtId="0" fontId="11" fillId="0" borderId="0" xfId="0" applyFont="1" applyBorder="1" applyAlignment="1">
      <alignment horizontal="center" wrapText="1"/>
    </xf>
    <xf numFmtId="0" fontId="11" fillId="0" borderId="0" xfId="0" applyFont="1" applyBorder="1" applyAlignment="1">
      <alignment horizontal="left" wrapText="1"/>
    </xf>
    <xf numFmtId="0" fontId="19" fillId="0" borderId="0" xfId="0" applyFont="1" applyBorder="1" applyAlignment="1">
      <alignment horizontal="left" wrapText="1"/>
    </xf>
    <xf numFmtId="0" fontId="20" fillId="0" borderId="0" xfId="0" applyFont="1" applyBorder="1" applyAlignment="1" applyProtection="1">
      <alignment horizontal="left" indent="10"/>
    </xf>
    <xf numFmtId="0" fontId="20" fillId="0" borderId="0" xfId="0" applyFont="1" applyBorder="1" applyAlignment="1" applyProtection="1">
      <alignment horizontal="left"/>
    </xf>
    <xf numFmtId="0" fontId="20" fillId="0" borderId="0" xfId="0" applyFont="1" applyAlignment="1" applyProtection="1">
      <alignment horizontal="left" indent="10"/>
    </xf>
    <xf numFmtId="0" fontId="11" fillId="0" borderId="0" xfId="0" applyFont="1" applyBorder="1" applyAlignment="1">
      <alignment horizontal="left" indent="10"/>
    </xf>
    <xf numFmtId="49" fontId="9" fillId="0" borderId="0" xfId="1" applyNumberFormat="1" applyFill="1" applyBorder="1" applyAlignment="1" applyProtection="1">
      <alignment horizontal="left"/>
    </xf>
    <xf numFmtId="0" fontId="10" fillId="0" borderId="5" xfId="0" applyFont="1" applyFill="1" applyBorder="1" applyAlignment="1">
      <alignment horizontal="left" wrapText="1"/>
    </xf>
    <xf numFmtId="0" fontId="10" fillId="0" borderId="5" xfId="0" applyFont="1" applyFill="1" applyBorder="1" applyAlignment="1">
      <alignment horizontal="left"/>
    </xf>
    <xf numFmtId="0" fontId="10" fillId="0" borderId="2" xfId="0" applyFont="1" applyFill="1" applyBorder="1" applyAlignment="1">
      <alignment horizontal="left"/>
    </xf>
    <xf numFmtId="0" fontId="10" fillId="0" borderId="7" xfId="0" applyFont="1" applyFill="1" applyBorder="1" applyAlignment="1">
      <alignment vertical="center" wrapText="1"/>
    </xf>
    <xf numFmtId="0" fontId="17" fillId="0" borderId="0" xfId="0" applyFont="1" applyAlignment="1">
      <alignment horizontal="left" vertical="center" wrapText="1"/>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wrapText="1"/>
    </xf>
    <xf numFmtId="164" fontId="10" fillId="0" borderId="9" xfId="0" applyNumberFormat="1" applyFont="1" applyFill="1" applyBorder="1" applyAlignment="1" applyProtection="1">
      <alignment horizontal="center" vertical="center" wrapText="1"/>
      <protection hidden="1"/>
    </xf>
    <xf numFmtId="0" fontId="0" fillId="0" borderId="1" xfId="0" applyFont="1" applyBorder="1"/>
    <xf numFmtId="0" fontId="0" fillId="0" borderId="0" xfId="0" applyFont="1"/>
    <xf numFmtId="3" fontId="0" fillId="0" borderId="0" xfId="0" applyNumberFormat="1" applyFont="1"/>
    <xf numFmtId="0" fontId="0" fillId="0" borderId="3" xfId="0" applyFont="1" applyBorder="1"/>
    <xf numFmtId="0" fontId="0" fillId="0" borderId="0" xfId="0" applyFont="1" applyAlignment="1">
      <alignment vertical="top"/>
    </xf>
    <xf numFmtId="0" fontId="0" fillId="0" borderId="1" xfId="0" applyNumberFormat="1" applyFont="1" applyBorder="1"/>
    <xf numFmtId="0" fontId="0" fillId="0" borderId="0" xfId="0" applyNumberFormat="1" applyFont="1"/>
    <xf numFmtId="0" fontId="17" fillId="0" borderId="0" xfId="0" applyNumberFormat="1" applyFont="1" applyAlignment="1">
      <alignment horizontal="left" vertical="center" wrapText="1"/>
    </xf>
    <xf numFmtId="0" fontId="0" fillId="0" borderId="0" xfId="0" applyNumberFormat="1"/>
    <xf numFmtId="0" fontId="10" fillId="0" borderId="3" xfId="0" applyFont="1" applyFill="1" applyBorder="1" applyAlignment="1">
      <alignment horizontal="left"/>
    </xf>
    <xf numFmtId="0" fontId="10" fillId="0" borderId="0" xfId="0" applyFont="1" applyFill="1" applyBorder="1" applyAlignment="1">
      <alignment horizontal="left"/>
    </xf>
    <xf numFmtId="0" fontId="10" fillId="0" borderId="0" xfId="0" applyFont="1" applyFill="1" applyBorder="1" applyAlignment="1">
      <alignment horizontal="left" wrapText="1"/>
    </xf>
    <xf numFmtId="49" fontId="10" fillId="0" borderId="4" xfId="0" applyNumberFormat="1" applyFont="1" applyFill="1" applyBorder="1" applyAlignment="1">
      <alignment horizontal="left"/>
    </xf>
    <xf numFmtId="49" fontId="10" fillId="0" borderId="10" xfId="0" applyNumberFormat="1" applyFont="1" applyFill="1" applyBorder="1" applyAlignment="1">
      <alignment horizontal="left"/>
    </xf>
    <xf numFmtId="49" fontId="0" fillId="0" borderId="0" xfId="0" applyNumberFormat="1"/>
    <xf numFmtId="0" fontId="10" fillId="0" borderId="7" xfId="0" applyNumberFormat="1" applyFont="1" applyFill="1" applyBorder="1" applyAlignment="1">
      <alignment vertical="center" wrapText="1"/>
    </xf>
    <xf numFmtId="0" fontId="16" fillId="0" borderId="3" xfId="0" applyNumberFormat="1" applyFont="1" applyBorder="1" applyAlignment="1">
      <alignment vertical="center"/>
    </xf>
    <xf numFmtId="0" fontId="16" fillId="0" borderId="0" xfId="0" applyNumberFormat="1" applyFont="1" applyAlignment="1">
      <alignment horizontal="left" vertical="center"/>
    </xf>
    <xf numFmtId="165" fontId="10" fillId="0" borderId="2" xfId="0" applyNumberFormat="1" applyFont="1" applyFill="1" applyBorder="1" applyAlignment="1">
      <alignment horizontal="right"/>
    </xf>
    <xf numFmtId="165" fontId="10" fillId="0" borderId="3" xfId="0" applyNumberFormat="1" applyFont="1" applyFill="1" applyBorder="1" applyAlignment="1">
      <alignment horizontal="right"/>
    </xf>
    <xf numFmtId="165" fontId="10" fillId="0" borderId="14" xfId="0" applyNumberFormat="1" applyFont="1" applyFill="1" applyBorder="1" applyAlignment="1">
      <alignment horizontal="right"/>
    </xf>
    <xf numFmtId="165"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0" borderId="15" xfId="0" applyNumberFormat="1" applyFont="1" applyFill="1" applyBorder="1" applyAlignment="1">
      <alignment horizontal="right"/>
    </xf>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center"/>
    </xf>
    <xf numFmtId="0" fontId="0" fillId="0" borderId="0" xfId="0" applyFont="1" applyFill="1" applyBorder="1" applyAlignment="1">
      <alignment horizontal="left"/>
    </xf>
    <xf numFmtId="49" fontId="6" fillId="0" borderId="0" xfId="0" applyNumberFormat="1" applyFont="1" applyBorder="1" applyAlignment="1">
      <alignment horizontal="center"/>
    </xf>
    <xf numFmtId="0" fontId="6" fillId="0" borderId="0" xfId="0" applyFont="1" applyBorder="1" applyAlignment="1">
      <alignment horizontal="center" vertical="top"/>
    </xf>
    <xf numFmtId="166" fontId="10" fillId="0" borderId="5" xfId="0" applyNumberFormat="1" applyFont="1" applyFill="1" applyBorder="1" applyAlignment="1">
      <alignment horizontal="right"/>
    </xf>
    <xf numFmtId="166" fontId="10" fillId="0" borderId="0" xfId="0" applyNumberFormat="1" applyFont="1" applyFill="1" applyBorder="1" applyAlignment="1">
      <alignment horizontal="right"/>
    </xf>
    <xf numFmtId="166" fontId="10" fillId="0" borderId="15" xfId="0" applyNumberFormat="1" applyFont="1" applyFill="1" applyBorder="1" applyAlignment="1">
      <alignment horizontal="right"/>
    </xf>
    <xf numFmtId="0" fontId="16" fillId="0" borderId="0" xfId="0" applyFont="1"/>
    <xf numFmtId="166" fontId="10" fillId="0" borderId="2" xfId="0" applyNumberFormat="1" applyFont="1" applyFill="1" applyBorder="1" applyAlignment="1">
      <alignment horizontal="right"/>
    </xf>
    <xf numFmtId="166" fontId="10" fillId="0" borderId="3" xfId="0" applyNumberFormat="1" applyFont="1" applyFill="1" applyBorder="1" applyAlignment="1">
      <alignment horizontal="right"/>
    </xf>
    <xf numFmtId="166" fontId="10" fillId="0" borderId="14" xfId="0" applyNumberFormat="1" applyFont="1" applyFill="1" applyBorder="1" applyAlignment="1">
      <alignment horizontal="right"/>
    </xf>
    <xf numFmtId="0" fontId="16" fillId="0" borderId="0" xfId="0" applyFont="1" applyAlignment="1">
      <alignment horizontal="justify" wrapText="1"/>
    </xf>
    <xf numFmtId="0" fontId="16" fillId="0" borderId="0" xfId="0" applyFont="1" applyAlignment="1">
      <alignment vertical="top" wrapText="1"/>
    </xf>
    <xf numFmtId="0" fontId="6" fillId="0" borderId="0" xfId="47" applyFont="1" applyFill="1" applyBorder="1" applyAlignment="1">
      <alignment wrapText="1"/>
    </xf>
    <xf numFmtId="14" fontId="6" fillId="0" borderId="0" xfId="47" applyNumberFormat="1" applyFont="1" applyFill="1" applyBorder="1" applyAlignment="1">
      <alignment horizontal="left" vertical="top" wrapText="1"/>
    </xf>
    <xf numFmtId="0" fontId="41" fillId="2" borderId="1" xfId="47" applyNumberFormat="1" applyFont="1" applyFill="1" applyBorder="1" applyAlignment="1">
      <alignment horizontal="left" vertical="top" wrapText="1"/>
    </xf>
    <xf numFmtId="0" fontId="41" fillId="2" borderId="1" xfId="47" applyNumberFormat="1" applyFont="1" applyFill="1" applyBorder="1" applyAlignment="1">
      <alignment horizontal="right" vertical="center" wrapText="1"/>
    </xf>
    <xf numFmtId="0" fontId="41" fillId="2" borderId="0" xfId="47" applyNumberFormat="1" applyFont="1" applyFill="1" applyAlignment="1">
      <alignment horizontal="left" vertical="top" wrapText="1"/>
    </xf>
    <xf numFmtId="0" fontId="42" fillId="2" borderId="0" xfId="47" applyNumberFormat="1" applyFont="1" applyFill="1" applyAlignment="1">
      <alignment horizontal="left" vertical="top" wrapText="1"/>
    </xf>
    <xf numFmtId="0" fontId="43" fillId="2" borderId="0" xfId="47" applyNumberFormat="1" applyFont="1" applyFill="1" applyAlignment="1">
      <alignment horizontal="left" vertical="top" wrapText="1"/>
    </xf>
    <xf numFmtId="0" fontId="6" fillId="0" borderId="0" xfId="47" applyFont="1" applyFill="1" applyBorder="1" applyAlignment="1">
      <alignment vertical="top" wrapText="1"/>
    </xf>
    <xf numFmtId="14" fontId="41" fillId="2" borderId="0" xfId="47" applyNumberFormat="1" applyFont="1" applyFill="1" applyAlignment="1">
      <alignment horizontal="left" vertical="top" wrapText="1"/>
    </xf>
    <xf numFmtId="0" fontId="9" fillId="2" borderId="0" xfId="1" applyNumberFormat="1" applyFill="1" applyAlignment="1" applyProtection="1">
      <alignment horizontal="left" vertical="top" wrapText="1"/>
    </xf>
    <xf numFmtId="0" fontId="41" fillId="0" borderId="0" xfId="47" applyNumberFormat="1" applyFont="1" applyFill="1" applyAlignment="1">
      <alignment horizontal="left" vertical="top" wrapText="1"/>
    </xf>
    <xf numFmtId="164" fontId="41" fillId="0" borderId="0" xfId="47" applyNumberFormat="1" applyFont="1" applyFill="1" applyAlignment="1">
      <alignment horizontal="left" vertical="top" wrapText="1"/>
    </xf>
    <xf numFmtId="0" fontId="9" fillId="0" borderId="0" xfId="1" applyNumberFormat="1" applyFill="1" applyAlignment="1" applyProtection="1">
      <alignment horizontal="left" vertical="top" wrapText="1"/>
    </xf>
    <xf numFmtId="164" fontId="0" fillId="0" borderId="0" xfId="0" applyNumberFormat="1" applyFont="1" applyAlignment="1">
      <alignment horizontal="left" vertical="center"/>
    </xf>
    <xf numFmtId="0" fontId="0" fillId="0" borderId="0" xfId="0" applyNumberFormat="1" applyFont="1" applyAlignment="1">
      <alignment horizontal="left" vertical="center"/>
    </xf>
    <xf numFmtId="0" fontId="6" fillId="0" borderId="0" xfId="0" applyFont="1" applyBorder="1" applyAlignment="1">
      <alignment horizontal="left" vertical="top" wrapText="1"/>
    </xf>
    <xf numFmtId="0" fontId="16" fillId="0" borderId="0" xfId="0" applyFont="1" applyAlignment="1">
      <alignment horizontal="left" vertical="top" wrapText="1"/>
    </xf>
    <xf numFmtId="0" fontId="5" fillId="0" borderId="0" xfId="0" applyFont="1" applyAlignment="1">
      <alignment horizontal="left" vertical="center" wrapText="1"/>
    </xf>
    <xf numFmtId="0" fontId="0" fillId="0" borderId="0" xfId="0" applyFont="1" applyAlignment="1">
      <alignment horizontal="left" vertical="center" wrapText="1"/>
    </xf>
    <xf numFmtId="0" fontId="17" fillId="0" borderId="0" xfId="0" applyFont="1" applyAlignment="1">
      <alignment horizontal="left" vertical="center" wrapText="1"/>
    </xf>
    <xf numFmtId="0" fontId="10" fillId="0" borderId="4"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0" fillId="0" borderId="11" xfId="0" applyFont="1" applyFill="1" applyBorder="1" applyAlignment="1">
      <alignment horizontal="left" vertical="center" wrapText="1" shrinkToFit="1"/>
    </xf>
    <xf numFmtId="0" fontId="10" fillId="0" borderId="8" xfId="0" applyFont="1" applyFill="1" applyBorder="1" applyAlignment="1">
      <alignment horizontal="left" vertical="center" wrapText="1" shrinkToFit="1"/>
    </xf>
    <xf numFmtId="0" fontId="10" fillId="0" borderId="6" xfId="0" applyNumberFormat="1" applyFont="1" applyFill="1" applyBorder="1" applyAlignment="1">
      <alignment horizontal="center" vertical="center" wrapText="1"/>
    </xf>
    <xf numFmtId="17" fontId="15" fillId="0" borderId="4" xfId="0" applyNumberFormat="1" applyFont="1" applyFill="1" applyBorder="1" applyAlignment="1">
      <alignment horizontal="center" vertical="center" wrapText="1"/>
    </xf>
    <xf numFmtId="17" fontId="15" fillId="0" borderId="10" xfId="0" applyNumberFormat="1" applyFont="1" applyFill="1" applyBorder="1" applyAlignment="1">
      <alignment horizontal="center" vertical="center" wrapText="1"/>
    </xf>
    <xf numFmtId="17" fontId="15" fillId="0" borderId="6" xfId="0" applyNumberFormat="1" applyFont="1" applyFill="1" applyBorder="1" applyAlignment="1">
      <alignment horizontal="center" vertical="center" wrapText="1"/>
    </xf>
    <xf numFmtId="0" fontId="10" fillId="0" borderId="11" xfId="0" applyNumberFormat="1" applyFont="1" applyFill="1" applyBorder="1" applyAlignment="1">
      <alignment horizontal="left" vertical="center" wrapText="1"/>
    </xf>
    <xf numFmtId="0" fontId="10" fillId="0" borderId="13" xfId="0" applyNumberFormat="1" applyFont="1" applyFill="1" applyBorder="1" applyAlignment="1">
      <alignment horizontal="left" vertical="center" wrapText="1"/>
    </xf>
    <xf numFmtId="0" fontId="10" fillId="0" borderId="8" xfId="0" applyNumberFormat="1" applyFont="1" applyFill="1" applyBorder="1" applyAlignment="1">
      <alignment horizontal="left" vertical="center" wrapText="1"/>
    </xf>
    <xf numFmtId="0" fontId="10" fillId="0" borderId="4" xfId="0" applyFont="1" applyFill="1" applyBorder="1" applyAlignment="1">
      <alignment horizontal="center" vertical="center" wrapText="1" shrinkToFit="1"/>
    </xf>
    <xf numFmtId="0" fontId="10" fillId="0" borderId="6" xfId="0" applyFont="1" applyFill="1" applyBorder="1" applyAlignment="1">
      <alignment horizontal="center" vertical="center" wrapText="1" shrinkToFit="1"/>
    </xf>
    <xf numFmtId="0" fontId="15" fillId="0" borderId="0" xfId="0" applyNumberFormat="1" applyFont="1" applyAlignment="1">
      <alignment horizontal="left" vertical="center"/>
    </xf>
    <xf numFmtId="0" fontId="17" fillId="0" borderId="0" xfId="0" applyNumberFormat="1" applyFont="1" applyAlignment="1">
      <alignment horizontal="left" vertical="center" wrapText="1"/>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wrapText="1"/>
    </xf>
    <xf numFmtId="17" fontId="15" fillId="0" borderId="9" xfId="0" applyNumberFormat="1" applyFont="1" applyFill="1" applyBorder="1" applyAlignment="1">
      <alignment horizontal="center" vertical="center" wrapText="1"/>
    </xf>
    <xf numFmtId="0" fontId="10" fillId="0" borderId="9" xfId="0" applyNumberFormat="1" applyFont="1" applyFill="1" applyBorder="1" applyAlignment="1">
      <alignment horizontal="left" vertical="center" wrapText="1"/>
    </xf>
    <xf numFmtId="0" fontId="15" fillId="0" borderId="0" xfId="0" applyFont="1" applyAlignment="1">
      <alignment horizontal="left" vertical="center"/>
    </xf>
    <xf numFmtId="0" fontId="10" fillId="0" borderId="9" xfId="0" applyNumberFormat="1" applyFont="1" applyFill="1" applyBorder="1" applyAlignment="1">
      <alignment horizontal="left" vertical="center"/>
    </xf>
    <xf numFmtId="0" fontId="10" fillId="0" borderId="9" xfId="0" applyNumberFormat="1" applyFont="1" applyFill="1" applyBorder="1" applyAlignment="1">
      <alignment horizontal="center" vertical="center" wrapText="1"/>
    </xf>
    <xf numFmtId="164" fontId="10" fillId="0" borderId="9" xfId="0" applyNumberFormat="1" applyFont="1" applyFill="1" applyBorder="1" applyAlignment="1" applyProtection="1">
      <alignment horizontal="left" vertical="center" wrapText="1"/>
      <protection hidden="1"/>
    </xf>
    <xf numFmtId="0" fontId="5" fillId="0" borderId="0" xfId="0" applyFont="1" applyAlignment="1">
      <alignment horizontal="left" vertical="top" wrapText="1"/>
    </xf>
    <xf numFmtId="0" fontId="0" fillId="0" borderId="0" xfId="0" applyFont="1" applyAlignment="1">
      <alignment horizontal="left" vertical="top" wrapText="1"/>
    </xf>
    <xf numFmtId="164" fontId="10" fillId="0" borderId="9" xfId="0" applyNumberFormat="1" applyFont="1" applyFill="1" applyBorder="1" applyAlignment="1" applyProtection="1">
      <alignment horizontal="center" vertical="center" wrapText="1"/>
      <protection hidden="1"/>
    </xf>
    <xf numFmtId="0" fontId="6" fillId="0" borderId="1" xfId="47" applyBorder="1" applyAlignment="1">
      <alignment horizontal="right" vertical="center"/>
    </xf>
    <xf numFmtId="0" fontId="6" fillId="0" borderId="0" xfId="47"/>
    <xf numFmtId="0" fontId="6" fillId="0" borderId="0" xfId="47" applyAlignment="1">
      <alignment horizontal="right" vertical="center"/>
    </xf>
    <xf numFmtId="0" fontId="6" fillId="0" borderId="0" xfId="47" applyAlignment="1">
      <alignment horizontal="left" vertical="top"/>
    </xf>
    <xf numFmtId="0" fontId="12" fillId="0" borderId="0" xfId="47" applyFont="1" applyAlignment="1">
      <alignment horizontal="left" vertical="top"/>
    </xf>
    <xf numFmtId="0" fontId="7" fillId="0" borderId="0" xfId="47" applyFont="1" applyAlignment="1">
      <alignment horizontal="left" vertical="top"/>
    </xf>
    <xf numFmtId="0" fontId="6" fillId="0" borderId="0" xfId="47" applyAlignment="1">
      <alignment horizontal="justify" vertical="top"/>
    </xf>
    <xf numFmtId="0" fontId="11" fillId="0" borderId="0" xfId="47" applyFont="1" applyAlignment="1">
      <alignment horizontal="justify" vertical="center" wrapText="1"/>
    </xf>
    <xf numFmtId="0" fontId="6" fillId="0" borderId="0" xfId="47" applyAlignment="1">
      <alignment horizontal="justify"/>
    </xf>
    <xf numFmtId="0" fontId="11" fillId="0" borderId="0" xfId="47" applyFont="1" applyAlignment="1">
      <alignment horizontal="justify" vertical="top" wrapText="1"/>
    </xf>
    <xf numFmtId="0" fontId="45" fillId="0" borderId="0" xfId="51" applyFont="1" applyAlignment="1" applyProtection="1">
      <alignment horizontal="left" vertical="top" wrapText="1"/>
    </xf>
    <xf numFmtId="0" fontId="7" fillId="0" borderId="0" xfId="47" applyFont="1" applyAlignment="1">
      <alignment horizontal="left" vertical="top" wrapText="1"/>
    </xf>
    <xf numFmtId="0" fontId="13" fillId="0" borderId="0" xfId="52" applyFont="1" applyAlignment="1">
      <alignment vertical="top" wrapText="1"/>
    </xf>
    <xf numFmtId="0" fontId="45" fillId="0" borderId="0" xfId="55" applyFont="1" applyAlignment="1" applyProtection="1"/>
    <xf numFmtId="0" fontId="45" fillId="0" borderId="0" xfId="55" applyFont="1" applyAlignment="1" applyProtection="1">
      <alignment horizontal="justify" vertical="top" wrapText="1"/>
    </xf>
    <xf numFmtId="0" fontId="6" fillId="0" borderId="0" xfId="47" applyAlignment="1">
      <alignment horizontal="justify" vertical="top" wrapText="1"/>
    </xf>
    <xf numFmtId="0" fontId="5" fillId="0" borderId="0" xfId="58" applyFont="1" applyAlignment="1">
      <alignment horizontal="left" vertical="top"/>
    </xf>
    <xf numFmtId="0" fontId="4" fillId="0" borderId="0" xfId="58" applyFont="1" applyAlignment="1">
      <alignment horizontal="left" vertical="top"/>
    </xf>
    <xf numFmtId="0" fontId="13" fillId="0" borderId="0" xfId="52" applyFont="1" applyAlignment="1">
      <alignment horizontal="left" vertical="top" wrapText="1"/>
    </xf>
    <xf numFmtId="0" fontId="12" fillId="0" borderId="0" xfId="47" applyFont="1" applyAlignment="1">
      <alignment horizontal="left" vertical="top" wrapText="1"/>
    </xf>
    <xf numFmtId="0" fontId="45" fillId="0" borderId="0" xfId="53" applyFont="1" applyAlignment="1" applyProtection="1"/>
    <xf numFmtId="0" fontId="45" fillId="0" borderId="0" xfId="51" applyFont="1" applyAlignment="1" applyProtection="1"/>
    <xf numFmtId="0" fontId="45" fillId="0" borderId="0" xfId="53" applyFont="1" applyAlignment="1" applyProtection="1">
      <alignment horizontal="justify" vertical="top" wrapText="1"/>
    </xf>
    <xf numFmtId="0" fontId="45" fillId="0" borderId="0" xfId="53" applyFont="1" applyAlignment="1">
      <alignment horizontal="justify" vertical="top" wrapText="1"/>
    </xf>
    <xf numFmtId="0" fontId="11" fillId="33" borderId="24" xfId="47" applyFont="1" applyFill="1" applyBorder="1"/>
    <xf numFmtId="0" fontId="11" fillId="0" borderId="0" xfId="47" applyFont="1"/>
    <xf numFmtId="0" fontId="9" fillId="0" borderId="0" xfId="49" applyBorder="1" applyAlignment="1" applyProtection="1">
      <alignment horizontal="right"/>
    </xf>
    <xf numFmtId="0" fontId="46" fillId="0" borderId="0" xfId="47" applyFont="1" applyAlignment="1">
      <alignment horizontal="left" indent="10"/>
    </xf>
    <xf numFmtId="0" fontId="6" fillId="0" borderId="0" xfId="47" applyAlignment="1">
      <alignment horizontal="left"/>
    </xf>
    <xf numFmtId="0" fontId="10" fillId="33" borderId="0" xfId="47" applyFont="1" applyFill="1" applyAlignment="1">
      <alignment horizontal="right"/>
    </xf>
    <xf numFmtId="0" fontId="6" fillId="0" borderId="0" xfId="47" applyAlignment="1">
      <alignment horizontal="left" vertical="top" wrapText="1"/>
    </xf>
    <xf numFmtId="0" fontId="8" fillId="0" borderId="0" xfId="47" applyFont="1"/>
    <xf numFmtId="0" fontId="47" fillId="0" borderId="0" xfId="47" applyFont="1"/>
    <xf numFmtId="0" fontId="48" fillId="0" borderId="0" xfId="47" applyFont="1" applyAlignment="1">
      <alignment horizontal="left"/>
    </xf>
    <xf numFmtId="0" fontId="6" fillId="33" borderId="0" xfId="47" applyFill="1" applyAlignment="1">
      <alignment horizontal="left" wrapText="1"/>
    </xf>
    <xf numFmtId="0" fontId="7" fillId="33" borderId="0" xfId="47" applyFont="1" applyFill="1" applyAlignment="1">
      <alignment horizontal="left" wrapText="1"/>
    </xf>
    <xf numFmtId="0" fontId="48" fillId="0" borderId="0" xfId="59" applyFont="1"/>
    <xf numFmtId="0" fontId="49" fillId="33" borderId="0" xfId="49" applyFont="1" applyFill="1" applyAlignment="1" applyProtection="1">
      <alignment vertical="top" wrapText="1"/>
    </xf>
    <xf numFmtId="0" fontId="50" fillId="0" borderId="0" xfId="59" applyFont="1" applyAlignment="1">
      <alignment horizontal="center"/>
    </xf>
    <xf numFmtId="0" fontId="50" fillId="0" borderId="0" xfId="47" applyFont="1" applyAlignment="1">
      <alignment horizontal="left"/>
    </xf>
    <xf numFmtId="0" fontId="51" fillId="0" borderId="0" xfId="59" applyFont="1" applyAlignment="1">
      <alignment horizontal="left" indent="10"/>
    </xf>
    <xf numFmtId="0" fontId="9" fillId="0" borderId="0" xfId="49" applyFill="1" applyAlignment="1" applyProtection="1">
      <alignment horizontal="left" vertical="top" wrapText="1" indent="2"/>
    </xf>
    <xf numFmtId="0" fontId="9" fillId="0" borderId="0" xfId="49" applyAlignment="1" applyProtection="1">
      <alignment horizontal="left" vertical="top" wrapText="1"/>
    </xf>
    <xf numFmtId="0" fontId="9" fillId="33" borderId="0" xfId="49" applyFill="1" applyBorder="1" applyAlignment="1" applyProtection="1">
      <alignment horizontal="left" vertical="top" wrapText="1" indent="2"/>
    </xf>
    <xf numFmtId="0" fontId="46" fillId="0" borderId="0" xfId="59" applyFont="1" applyAlignment="1">
      <alignment horizontal="left" vertical="top" wrapText="1" indent="2"/>
    </xf>
    <xf numFmtId="0" fontId="51" fillId="0" borderId="0" xfId="59" applyFont="1" applyAlignment="1">
      <alignment horizontal="center"/>
    </xf>
    <xf numFmtId="0" fontId="6" fillId="0" borderId="0" xfId="47" applyAlignment="1">
      <alignment horizontal="left" indent="3"/>
    </xf>
    <xf numFmtId="0" fontId="9" fillId="0" borderId="0" xfId="49" applyFill="1" applyBorder="1" applyAlignment="1" applyProtection="1">
      <alignment horizontal="left" vertical="top" wrapText="1" indent="2"/>
    </xf>
    <xf numFmtId="0" fontId="9" fillId="0" borderId="0" xfId="49" applyFill="1" applyAlignment="1" applyProtection="1">
      <alignment horizontal="left" wrapText="1" indent="2"/>
    </xf>
    <xf numFmtId="0" fontId="9" fillId="0" borderId="0" xfId="49" applyAlignment="1" applyProtection="1">
      <alignment horizontal="left" wrapText="1" indent="2"/>
    </xf>
    <xf numFmtId="0" fontId="9" fillId="0" borderId="0" xfId="49" applyAlignment="1" applyProtection="1">
      <alignment wrapText="1"/>
    </xf>
    <xf numFmtId="0" fontId="9" fillId="0" borderId="0" xfId="49" applyAlignment="1" applyProtection="1">
      <alignment horizontal="left" vertical="center" indent="2"/>
    </xf>
    <xf numFmtId="0" fontId="9" fillId="0" borderId="0" xfId="49" applyFill="1" applyAlignment="1" applyProtection="1">
      <alignment horizontal="left" indent="2"/>
    </xf>
    <xf numFmtId="0" fontId="9" fillId="0" borderId="0" xfId="49" applyFill="1" applyAlignment="1" applyProtection="1">
      <alignment horizontal="left" wrapText="1" indent="2"/>
    </xf>
    <xf numFmtId="0" fontId="9" fillId="0" borderId="0" xfId="49" applyFill="1" applyAlignment="1" applyProtection="1">
      <alignment horizontal="left" indent="2"/>
    </xf>
    <xf numFmtId="0" fontId="9" fillId="0" borderId="0" xfId="49" applyFill="1" applyAlignment="1" applyProtection="1"/>
    <xf numFmtId="0" fontId="9" fillId="0" borderId="0" xfId="49" applyAlignment="1" applyProtection="1"/>
    <xf numFmtId="0" fontId="9" fillId="0" borderId="0" xfId="49" applyFill="1" applyAlignment="1" applyProtection="1"/>
    <xf numFmtId="0" fontId="9" fillId="0" borderId="0" xfId="49" applyFill="1" applyAlignment="1" applyProtection="1">
      <alignment wrapText="1"/>
    </xf>
    <xf numFmtId="0" fontId="1" fillId="0" borderId="0" xfId="59" applyAlignment="1">
      <alignment wrapText="1"/>
    </xf>
    <xf numFmtId="0" fontId="6" fillId="0" borderId="0" xfId="47" applyAlignment="1">
      <alignment wrapText="1"/>
    </xf>
    <xf numFmtId="0" fontId="9" fillId="0" borderId="0" xfId="49" applyFill="1" applyAlignment="1" applyProtection="1">
      <alignment horizontal="left"/>
    </xf>
    <xf numFmtId="0" fontId="9" fillId="0" borderId="0" xfId="49" applyFill="1" applyBorder="1" applyAlignment="1" applyProtection="1">
      <alignment horizontal="left" wrapText="1" indent="2"/>
    </xf>
    <xf numFmtId="0" fontId="11" fillId="0" borderId="0" xfId="47" applyFont="1" applyAlignment="1">
      <alignment horizontal="left"/>
    </xf>
    <xf numFmtId="0" fontId="9" fillId="0" borderId="0" xfId="49" applyFill="1" applyBorder="1" applyAlignment="1" applyProtection="1">
      <alignment horizontal="left" wrapText="1"/>
    </xf>
    <xf numFmtId="0" fontId="9" fillId="0" borderId="0" xfId="49" applyFill="1" applyAlignment="1" applyProtection="1">
      <alignment horizontal="left" wrapText="1"/>
    </xf>
    <xf numFmtId="0" fontId="6" fillId="0" borderId="0" xfId="59" applyFont="1" applyAlignment="1">
      <alignment horizontal="left"/>
    </xf>
    <xf numFmtId="0" fontId="6" fillId="0" borderId="0" xfId="47" applyAlignment="1">
      <alignment horizontal="left" wrapText="1"/>
    </xf>
    <xf numFmtId="0" fontId="9" fillId="0" borderId="0" xfId="49" applyFill="1" applyAlignment="1" applyProtection="1">
      <alignment horizontal="left"/>
    </xf>
  </cellXfs>
  <cellStyles count="60">
    <cellStyle name="20 % - Akzent1" xfId="24" builtinId="30" hidden="1"/>
    <cellStyle name="20 % - Akzent2" xfId="28" builtinId="34" hidden="1"/>
    <cellStyle name="20 % - Akzent3" xfId="32" builtinId="38" hidden="1"/>
    <cellStyle name="20 % - Akzent4" xfId="36" builtinId="42" hidden="1"/>
    <cellStyle name="20 % - Akzent5" xfId="40" builtinId="46" hidden="1"/>
    <cellStyle name="20 % - Akzent6" xfId="44" builtinId="50" hidden="1"/>
    <cellStyle name="40 % - Akzent1" xfId="25" builtinId="31" hidden="1"/>
    <cellStyle name="40 % - Akzent2" xfId="29" builtinId="35" hidden="1"/>
    <cellStyle name="40 % - Akzent3" xfId="33" builtinId="39" hidden="1"/>
    <cellStyle name="40 % - Akzent4" xfId="37" builtinId="43" hidden="1"/>
    <cellStyle name="40 % - Akzent5" xfId="41" builtinId="47" hidden="1"/>
    <cellStyle name="40 % - Akzent6" xfId="45" builtinId="51" hidden="1"/>
    <cellStyle name="60 % - Akzent1" xfId="26" builtinId="32" hidden="1"/>
    <cellStyle name="60 % - Akzent2" xfId="30" builtinId="36" hidden="1"/>
    <cellStyle name="60 % - Akzent3" xfId="34" builtinId="40" hidden="1"/>
    <cellStyle name="60 % - Akzent4" xfId="38" builtinId="44" hidden="1"/>
    <cellStyle name="60 % - Akzent5" xfId="42" builtinId="48" hidden="1"/>
    <cellStyle name="60 % - Akzent6" xfId="46" builtinId="52" hidden="1"/>
    <cellStyle name="Akzent1" xfId="23" builtinId="29" hidden="1"/>
    <cellStyle name="Akzent2" xfId="27" builtinId="33" hidden="1"/>
    <cellStyle name="Akzent3" xfId="31" builtinId="37" hidden="1"/>
    <cellStyle name="Akzent4" xfId="35" builtinId="41" hidden="1"/>
    <cellStyle name="Akzent5" xfId="39" builtinId="45" hidden="1"/>
    <cellStyle name="Akzent6" xfId="43" builtinId="49" hidden="1"/>
    <cellStyle name="Ausgabe" xfId="16" builtinId="21" hidden="1"/>
    <cellStyle name="Berechnung" xfId="17" builtinId="22" hidden="1"/>
    <cellStyle name="Dezimal [0]" xfId="3" builtinId="6" hidden="1"/>
    <cellStyle name="Eingabe" xfId="15" builtinId="20" hidden="1"/>
    <cellStyle name="Ergebnis" xfId="22" builtinId="25" hidden="1"/>
    <cellStyle name="Erklärender Text" xfId="21" builtinId="53" hidden="1"/>
    <cellStyle name="Gut" xfId="12" builtinId="26" hidden="1"/>
    <cellStyle name="Hyperlink 3 3" xfId="52" xr:uid="{00000000-0005-0000-0000-00001F000000}"/>
    <cellStyle name="Komma" xfId="2" builtinId="3" hidden="1"/>
    <cellStyle name="Link" xfId="1" builtinId="8"/>
    <cellStyle name="Link 2" xfId="49" xr:uid="{00000000-0005-0000-0000-000022000000}"/>
    <cellStyle name="Link 3" xfId="51" xr:uid="{00000000-0005-0000-0000-000023000000}"/>
    <cellStyle name="Link 4" xfId="53" xr:uid="{00000000-0005-0000-0000-000024000000}"/>
    <cellStyle name="Link 4 2" xfId="55" xr:uid="{894E9494-6F85-49B4-A8B7-9710C7B822A1}"/>
    <cellStyle name="Neutral" xfId="14" builtinId="28" hidden="1"/>
    <cellStyle name="Notiz" xfId="20" builtinId="10" hidden="1"/>
    <cellStyle name="Prozent" xfId="6" builtinId="5" hidden="1"/>
    <cellStyle name="Schlecht" xfId="13" builtinId="27" hidden="1"/>
    <cellStyle name="Standard" xfId="0" builtinId="0"/>
    <cellStyle name="Standard 2" xfId="48" xr:uid="{00000000-0005-0000-0000-00002A000000}"/>
    <cellStyle name="Standard 2 2" xfId="47" xr:uid="{00000000-0005-0000-0000-00002B000000}"/>
    <cellStyle name="Standard 2 4 3" xfId="57" xr:uid="{ADA572D1-EC82-4562-9A8D-5A6E60396174}"/>
    <cellStyle name="Standard 2 6" xfId="59" xr:uid="{CA4D604B-561F-4946-A34F-EB026EF34205}"/>
    <cellStyle name="Standard 24 2" xfId="54" xr:uid="{00000000-0005-0000-0000-00002C000000}"/>
    <cellStyle name="Standard 24 2 12" xfId="58" xr:uid="{88A6B8AD-D01A-4237-BB5E-B36BBCFEA654}"/>
    <cellStyle name="Standard 24 2 3" xfId="56" xr:uid="{59E0D4BD-4886-49D1-A4E5-14EE3348948A}"/>
    <cellStyle name="Standard 3" xfId="50" xr:uid="{00000000-0005-0000-0000-00002D000000}"/>
    <cellStyle name="Überschrift" xfId="7" builtinId="15" hidden="1"/>
    <cellStyle name="Überschrift 1" xfId="8" builtinId="16" hidden="1"/>
    <cellStyle name="Überschrift 2" xfId="9" builtinId="17" hidden="1"/>
    <cellStyle name="Überschrift 3" xfId="10" builtinId="18" hidden="1"/>
    <cellStyle name="Überschrift 4" xfId="11" builtinId="19" hidden="1"/>
    <cellStyle name="Verknüpfte Zelle" xfId="18" builtinId="24" hidden="1"/>
    <cellStyle name="Währung" xfId="4" builtinId="4" hidden="1"/>
    <cellStyle name="Währung [0]" xfId="5" builtinId="7" hidden="1"/>
    <cellStyle name="Warnender Text" xfId="19" builtinId="11" hidden="1"/>
  </cellStyles>
  <dxfs count="0"/>
  <tableStyles count="0" defaultTableStyle="TableStyleMedium2" defaultPivotStyle="PivotStyleLight16"/>
  <colors>
    <mruColors>
      <color rgb="FF98A3BE"/>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Drop" dropStyle="combo" dx="16" fmlaLink="Steuerung!$A$3" fmlaRange="Auswahl" noThreeD="1" sel="1" val="0"/>
</file>

<file path=xl/ctrlProps/ctrlProp2.xml><?xml version="1.0" encoding="utf-8"?>
<formControlPr xmlns="http://schemas.microsoft.com/office/spreadsheetml/2009/9/main" objectType="Drop" dropStyle="combo" dx="16" fmlaLink="Steuerung!$A$3" fmlaRange="Auswahl" noThreeD="1" sel="1" val="0"/>
</file>

<file path=xl/ctrlProps/ctrlProp3.xml><?xml version="1.0" encoding="utf-8"?>
<formControlPr xmlns="http://schemas.microsoft.com/office/spreadsheetml/2009/9/main" objectType="Drop" dropStyle="combo" dx="16" fmlaLink="Steuerung!$A$3" fmlaRange="Auswahl" noThreeD="1" sel="1" val="0"/>
</file>

<file path=xl/ctrlProps/ctrlProp4.xml><?xml version="1.0" encoding="utf-8"?>
<formControlPr xmlns="http://schemas.microsoft.com/office/spreadsheetml/2009/9/main" objectType="Drop" dropStyle="combo" dx="16" fmlaLink="Steuerung!$A$3" fmlaRange="Auswahl" noThreeD="1" sel="1" val="0"/>
</file>

<file path=xl/ctrlProps/ctrlProp5.xml><?xml version="1.0" encoding="utf-8"?>
<formControlPr xmlns="http://schemas.microsoft.com/office/spreadsheetml/2009/9/main" objectType="Drop" dropStyle="combo" dx="16" fmlaLink="Steuerung!$A$3" fmlaRange="Auswahl" noThreeD="1" sel="1" val="0"/>
</file>

<file path=xl/ctrlProps/ctrlProp6.xml><?xml version="1.0" encoding="utf-8"?>
<formControlPr xmlns="http://schemas.microsoft.com/office/spreadsheetml/2009/9/main" objectType="Drop" dropStyle="combo" dx="16" fmlaLink="Steuerung!$A$3" fmlaRange="Auswahl" noThreeD="1" sel="1" val="0"/>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507999</xdr:colOff>
      <xdr:row>5</xdr:row>
      <xdr:rowOff>21112</xdr:rowOff>
    </xdr:from>
    <xdr:to>
      <xdr:col>1</xdr:col>
      <xdr:colOff>3305174</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7999" y="878362"/>
          <a:ext cx="6111875"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150" b="1">
              <a:solidFill>
                <a:schemeClr val="bg1"/>
              </a:solidFill>
              <a:latin typeface="Arial" panose="020B0604020202020204" pitchFamily="34" charset="0"/>
            </a:rPr>
            <a:t>Arbeitslosengeld</a:t>
          </a:r>
        </a:p>
        <a:p>
          <a:r>
            <a:rPr lang="de-DE" sz="2150" b="1">
              <a:solidFill>
                <a:schemeClr val="bg1"/>
              </a:solidFill>
              <a:latin typeface="Arial" panose="020B0604020202020204" pitchFamily="34" charset="0"/>
            </a:rPr>
            <a:t>(Zeitreihe Monats- und Jahreszahlen ab 2005)</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Landkreis Rostock</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August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3096345</xdr:colOff>
      <xdr:row>52</xdr:row>
      <xdr:rowOff>419063</xdr:rowOff>
    </xdr:from>
    <xdr:to>
      <xdr:col>1</xdr:col>
      <xdr:colOff>2893145</xdr:colOff>
      <xdr:row>52</xdr:row>
      <xdr:rowOff>997123</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096345" y="9334463"/>
          <a:ext cx="3111500" cy="57806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813761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6</xdr:col>
      <xdr:colOff>0</xdr:colOff>
      <xdr:row>0</xdr:row>
      <xdr:rowOff>409575</xdr:rowOff>
    </xdr:from>
    <xdr:to>
      <xdr:col>7</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5</xdr:col>
          <xdr:colOff>488950</xdr:colOff>
          <xdr:row>7</xdr:row>
          <xdr:rowOff>298450</xdr:rowOff>
        </xdr:from>
        <xdr:to>
          <xdr:col>6</xdr:col>
          <xdr:colOff>1003300</xdr:colOff>
          <xdr:row>10</xdr:row>
          <xdr:rowOff>38100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813761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5</xdr:col>
      <xdr:colOff>0</xdr:colOff>
      <xdr:row>0</xdr:row>
      <xdr:rowOff>409575</xdr:rowOff>
    </xdr:from>
    <xdr:to>
      <xdr:col>6</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5048250" y="409575"/>
          <a:ext cx="10858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1003300</xdr:colOff>
          <xdr:row>9</xdr:row>
          <xdr:rowOff>171450</xdr:rowOff>
        </xdr:from>
        <xdr:to>
          <xdr:col>6</xdr:col>
          <xdr:colOff>12700</xdr:colOff>
          <xdr:row>11</xdr:row>
          <xdr:rowOff>12700</xdr:rowOff>
        </xdr:to>
        <xdr:sp macro="" textlink="">
          <xdr:nvSpPr>
            <xdr:cNvPr id="5122" name="Drop Down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575636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5</xdr:col>
      <xdr:colOff>66676</xdr:colOff>
      <xdr:row>0</xdr:row>
      <xdr:rowOff>419099</xdr:rowOff>
    </xdr:from>
    <xdr:to>
      <xdr:col>6</xdr:col>
      <xdr:colOff>76201</xdr:colOff>
      <xdr:row>2</xdr:row>
      <xdr:rowOff>85724</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5057776" y="419099"/>
          <a:ext cx="1257300" cy="2381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908050</xdr:colOff>
          <xdr:row>9</xdr:row>
          <xdr:rowOff>12700</xdr:rowOff>
        </xdr:from>
        <xdr:to>
          <xdr:col>5</xdr:col>
          <xdr:colOff>1212850</xdr:colOff>
          <xdr:row>10</xdr:row>
          <xdr:rowOff>19050</xdr:rowOff>
        </xdr:to>
        <xdr:sp macro="" textlink="">
          <xdr:nvSpPr>
            <xdr:cNvPr id="21506" name="Drop Down 2" hidden="1">
              <a:extLst>
                <a:ext uri="{63B3BB69-23CF-44E3-9099-C40C66FF867C}">
                  <a14:compatExt spid="_x0000_s21506"/>
                </a:ext>
                <a:ext uri="{FF2B5EF4-FFF2-40B4-BE49-F238E27FC236}">
                  <a16:creationId xmlns:a16="http://schemas.microsoft.com/office/drawing/2014/main" id="{00000000-0008-0000-0500-0000025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575636</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5</xdr:col>
      <xdr:colOff>180975</xdr:colOff>
      <xdr:row>0</xdr:row>
      <xdr:rowOff>419100</xdr:rowOff>
    </xdr:from>
    <xdr:to>
      <xdr:col>6</xdr:col>
      <xdr:colOff>76200</xdr:colOff>
      <xdr:row>2</xdr:row>
      <xdr:rowOff>76200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5172075" y="419100"/>
          <a:ext cx="11430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908050</xdr:colOff>
          <xdr:row>8</xdr:row>
          <xdr:rowOff>0</xdr:rowOff>
        </xdr:from>
        <xdr:to>
          <xdr:col>5</xdr:col>
          <xdr:colOff>1212850</xdr:colOff>
          <xdr:row>10</xdr:row>
          <xdr:rowOff>12700</xdr:rowOff>
        </xdr:to>
        <xdr:sp macro="" textlink="">
          <xdr:nvSpPr>
            <xdr:cNvPr id="22530" name="Drop Down 2" hidden="1">
              <a:extLst>
                <a:ext uri="{63B3BB69-23CF-44E3-9099-C40C66FF867C}">
                  <a14:compatExt spid="_x0000_s22530"/>
                </a:ext>
                <a:ext uri="{FF2B5EF4-FFF2-40B4-BE49-F238E27FC236}">
                  <a16:creationId xmlns:a16="http://schemas.microsoft.com/office/drawing/2014/main" id="{00000000-0008-0000-0600-00000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89861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161926</xdr:colOff>
      <xdr:row>0</xdr:row>
      <xdr:rowOff>419100</xdr:rowOff>
    </xdr:from>
    <xdr:to>
      <xdr:col>12</xdr:col>
      <xdr:colOff>57150</xdr:colOff>
      <xdr:row>2</xdr:row>
      <xdr:rowOff>76200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6429376" y="419100"/>
          <a:ext cx="1190624"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9</xdr:col>
          <xdr:colOff>431800</xdr:colOff>
          <xdr:row>8</xdr:row>
          <xdr:rowOff>0</xdr:rowOff>
        </xdr:from>
        <xdr:to>
          <xdr:col>12</xdr:col>
          <xdr:colOff>12700</xdr:colOff>
          <xdr:row>10</xdr:row>
          <xdr:rowOff>38100</xdr:rowOff>
        </xdr:to>
        <xdr:sp macro="" textlink="">
          <xdr:nvSpPr>
            <xdr:cNvPr id="23561" name="Drop Down 9" hidden="1">
              <a:extLst>
                <a:ext uri="{63B3BB69-23CF-44E3-9099-C40C66FF867C}">
                  <a14:compatExt spid="_x0000_s23561"/>
                </a:ext>
                <a:ext uri="{FF2B5EF4-FFF2-40B4-BE49-F238E27FC236}">
                  <a16:creationId xmlns:a16="http://schemas.microsoft.com/office/drawing/2014/main" id="{00000000-0008-0000-0700-000009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4136</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6</xdr:col>
      <xdr:colOff>561974</xdr:colOff>
      <xdr:row>0</xdr:row>
      <xdr:rowOff>409575</xdr:rowOff>
    </xdr:from>
    <xdr:to>
      <xdr:col>8</xdr:col>
      <xdr:colOff>76199</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895849" y="409575"/>
          <a:ext cx="1190625" cy="2190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6</xdr:col>
          <xdr:colOff>165100</xdr:colOff>
          <xdr:row>6</xdr:row>
          <xdr:rowOff>152400</xdr:rowOff>
        </xdr:from>
        <xdr:to>
          <xdr:col>8</xdr:col>
          <xdr:colOff>12700</xdr:colOff>
          <xdr:row>10</xdr:row>
          <xdr:rowOff>31750</xdr:rowOff>
        </xdr:to>
        <xdr:sp macro="" textlink="">
          <xdr:nvSpPr>
            <xdr:cNvPr id="19457" name="Drop Down 1" hidden="1">
              <a:extLst>
                <a:ext uri="{63B3BB69-23CF-44E3-9099-C40C66FF867C}">
                  <a14:compatExt spid="_x0000_s19457"/>
                </a:ext>
                <a:ext uri="{FF2B5EF4-FFF2-40B4-BE49-F238E27FC236}">
                  <a16:creationId xmlns:a16="http://schemas.microsoft.com/office/drawing/2014/main" id="{00000000-0008-0000-0800-00000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C0B97A55-2589-4ED0-A3BE-80F39C654024}"/>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480683F2-720D-4D8C-A4C2-430D923E0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1767D1DE-3FFC-4E3D-8E77-088DDF9408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4688A614-C591-4298-BA24-61405315F59B}"/>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CBA91BDC-6873-4E25-8CCF-27F3D294E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759B3690-5949-4CFC-B318-18BCD9A62D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9653387-B933-46DE-ACDC-8FEF206EBB24}"/>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530B290C-F626-4DA8-BCB9-3CC5D0FFD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CC55856B-97D0-4B92-9373-76EFC13593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B2DA383-3C6A-40C5-99ED-5CD7DEA06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4.xml"/><Relationship Id="rId4"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5.xml"/><Relationship Id="rId4"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6.xml"/><Relationship Id="rId4"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2.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2.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3.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3.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A53"/>
  <sheetViews>
    <sheetView tabSelected="1" zoomScaleNormal="100" workbookViewId="0"/>
  </sheetViews>
  <sheetFormatPr baseColWidth="10" defaultColWidth="11.453125" defaultRowHeight="12.5" x14ac:dyDescent="0.25"/>
  <cols>
    <col min="1" max="1" width="49.7265625" style="1" customWidth="1"/>
    <col min="2" max="2" width="50.269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3C4B5-FC59-4F97-AEEE-0FC1BB09BF7B}">
  <sheetPr codeName="Tabelle3">
    <pageSetUpPr fitToPage="1"/>
  </sheetPr>
  <dimension ref="A1:B40"/>
  <sheetViews>
    <sheetView showGridLines="0" zoomScaleNormal="100" workbookViewId="0"/>
  </sheetViews>
  <sheetFormatPr baseColWidth="10" defaultColWidth="11.453125" defaultRowHeight="15" customHeight="1" x14ac:dyDescent="0.25"/>
  <cols>
    <col min="1" max="1" width="31.7265625" style="92" customWidth="1"/>
    <col min="2" max="2" width="60.7265625" style="92" customWidth="1"/>
    <col min="3" max="16384" width="11.453125" style="92"/>
  </cols>
  <sheetData>
    <row r="1" spans="1:2" ht="33" customHeight="1" x14ac:dyDescent="0.25">
      <c r="A1" s="90"/>
      <c r="B1" s="91"/>
    </row>
    <row r="4" spans="1:2" ht="15" customHeight="1" x14ac:dyDescent="0.25">
      <c r="A4" s="93" t="s">
        <v>0</v>
      </c>
    </row>
    <row r="6" spans="1:2" ht="15" customHeight="1" x14ac:dyDescent="0.25">
      <c r="A6" s="94" t="s">
        <v>1</v>
      </c>
      <c r="B6" s="92" t="s">
        <v>102</v>
      </c>
    </row>
    <row r="7" spans="1:2" ht="9" customHeight="1" x14ac:dyDescent="0.25"/>
    <row r="8" spans="1:2" ht="15" customHeight="1" x14ac:dyDescent="0.25">
      <c r="A8" s="94" t="s">
        <v>103</v>
      </c>
      <c r="B8" s="92">
        <v>1624</v>
      </c>
    </row>
    <row r="9" spans="1:2" ht="9" customHeight="1" x14ac:dyDescent="0.25"/>
    <row r="10" spans="1:2" ht="15" customHeight="1" x14ac:dyDescent="0.25">
      <c r="A10" s="94" t="s">
        <v>2</v>
      </c>
      <c r="B10" s="95" t="s">
        <v>62</v>
      </c>
    </row>
    <row r="11" spans="1:2" ht="9" customHeight="1" x14ac:dyDescent="0.25">
      <c r="B11" s="88"/>
    </row>
    <row r="12" spans="1:2" ht="15" customHeight="1" x14ac:dyDescent="0.25">
      <c r="A12" s="94" t="s">
        <v>3</v>
      </c>
      <c r="B12" s="95" t="s">
        <v>631</v>
      </c>
    </row>
    <row r="13" spans="1:2" ht="9" customHeight="1" x14ac:dyDescent="0.25">
      <c r="B13" s="95"/>
    </row>
    <row r="14" spans="1:2" ht="15" customHeight="1" x14ac:dyDescent="0.25">
      <c r="A14" s="94" t="s">
        <v>4</v>
      </c>
      <c r="B14" s="99">
        <v>46235</v>
      </c>
    </row>
    <row r="15" spans="1:2" ht="9" customHeight="1" x14ac:dyDescent="0.25"/>
    <row r="16" spans="1:2" ht="15" customHeight="1" x14ac:dyDescent="0.25">
      <c r="A16" s="94" t="s">
        <v>5</v>
      </c>
      <c r="B16" s="96">
        <v>45707</v>
      </c>
    </row>
    <row r="17" spans="1:2" ht="9" customHeight="1" x14ac:dyDescent="0.25"/>
    <row r="18" spans="1:2" ht="15" customHeight="1" x14ac:dyDescent="0.25">
      <c r="A18" s="94" t="s">
        <v>6</v>
      </c>
      <c r="B18" s="92" t="s">
        <v>63</v>
      </c>
    </row>
    <row r="19" spans="1:2" ht="9" customHeight="1" x14ac:dyDescent="0.25"/>
    <row r="20" spans="1:2" ht="15" customHeight="1" x14ac:dyDescent="0.25">
      <c r="A20" s="94" t="s">
        <v>7</v>
      </c>
      <c r="B20" s="89">
        <v>46353</v>
      </c>
    </row>
    <row r="21" spans="1:2" ht="9" customHeight="1" x14ac:dyDescent="0.25"/>
    <row r="22" spans="1:2" ht="15" customHeight="1" x14ac:dyDescent="0.25">
      <c r="A22" s="94" t="s">
        <v>104</v>
      </c>
    </row>
    <row r="23" spans="1:2" ht="9" customHeight="1" x14ac:dyDescent="0.25"/>
    <row r="24" spans="1:2" ht="15" customHeight="1" x14ac:dyDescent="0.25">
      <c r="A24" s="94" t="s">
        <v>8</v>
      </c>
      <c r="B24" s="92" t="s">
        <v>9</v>
      </c>
    </row>
    <row r="25" spans="1:2" ht="15" customHeight="1" x14ac:dyDescent="0.25">
      <c r="B25" s="92" t="s">
        <v>10</v>
      </c>
    </row>
    <row r="26" spans="1:2" ht="15" customHeight="1" x14ac:dyDescent="0.25">
      <c r="A26" s="94" t="s">
        <v>11</v>
      </c>
      <c r="B26" s="98" t="s">
        <v>108</v>
      </c>
    </row>
    <row r="27" spans="1:2" ht="15" customHeight="1" x14ac:dyDescent="0.25">
      <c r="B27" s="98" t="s">
        <v>111</v>
      </c>
    </row>
    <row r="28" spans="1:2" ht="15" customHeight="1" x14ac:dyDescent="0.25">
      <c r="B28" s="98" t="s">
        <v>110</v>
      </c>
    </row>
    <row r="29" spans="1:2" ht="15" customHeight="1" x14ac:dyDescent="0.25">
      <c r="A29" s="92" t="s">
        <v>12</v>
      </c>
      <c r="B29" s="100" t="s">
        <v>109</v>
      </c>
    </row>
    <row r="30" spans="1:2" ht="15" customHeight="1" x14ac:dyDescent="0.25">
      <c r="A30" s="92" t="s">
        <v>13</v>
      </c>
      <c r="B30" s="98" t="s">
        <v>112</v>
      </c>
    </row>
    <row r="31" spans="1:2" ht="15" customHeight="1" x14ac:dyDescent="0.25">
      <c r="B31" s="98"/>
    </row>
    <row r="32" spans="1:2" ht="9" customHeight="1" x14ac:dyDescent="0.25"/>
    <row r="33" spans="1:2" ht="15" customHeight="1" x14ac:dyDescent="0.25">
      <c r="A33" s="94" t="s">
        <v>14</v>
      </c>
      <c r="B33" s="97" t="s">
        <v>105</v>
      </c>
    </row>
    <row r="34" spans="1:2" ht="9" customHeight="1" x14ac:dyDescent="0.25"/>
    <row r="35" spans="1:2" ht="15" customHeight="1" x14ac:dyDescent="0.25">
      <c r="A35" s="94" t="s">
        <v>15</v>
      </c>
      <c r="B35" s="92" t="s">
        <v>16</v>
      </c>
    </row>
    <row r="36" spans="1:2" ht="27" customHeight="1" x14ac:dyDescent="0.25">
      <c r="B36" s="98" t="s">
        <v>632</v>
      </c>
    </row>
    <row r="37" spans="1:2" ht="9" customHeight="1" x14ac:dyDescent="0.25"/>
    <row r="38" spans="1:2" ht="15" customHeight="1" x14ac:dyDescent="0.25">
      <c r="A38" s="94" t="s">
        <v>17</v>
      </c>
      <c r="B38" s="92" t="s">
        <v>18</v>
      </c>
    </row>
    <row r="39" spans="1:2" ht="15" customHeight="1" x14ac:dyDescent="0.25">
      <c r="B39" s="97" t="s">
        <v>106</v>
      </c>
    </row>
    <row r="40" spans="1:2" ht="105" customHeight="1" x14ac:dyDescent="0.25">
      <c r="B40" s="97" t="s">
        <v>107</v>
      </c>
    </row>
  </sheetData>
  <hyperlinks>
    <hyperlink ref="B33" r:id="rId1" xr:uid="{B0F41795-E24A-4C62-8A04-48027F1C667F}"/>
    <hyperlink ref="B39" r:id="rId2" xr:uid="{B34D23D2-E895-44CC-B64E-C530EF06A6F8}"/>
    <hyperlink ref="B40" r:id="rId3" display="https://statistik.arbeitsagentur.de/" xr:uid="{850DBD07-8B21-4F36-B14F-498967F34A52}"/>
    <hyperlink ref="B29" r:id="rId4" xr:uid="{9295828F-B106-49F3-B47A-908D3B83F18B}"/>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0"/>
  <sheetViews>
    <sheetView showGridLines="0" zoomScaleNormal="100" workbookViewId="0"/>
  </sheetViews>
  <sheetFormatPr baseColWidth="10" defaultColWidth="11.1796875" defaultRowHeight="16.5" customHeight="1" x14ac:dyDescent="0.25"/>
  <cols>
    <col min="1" max="1" width="10.1796875" style="14" customWidth="1"/>
    <col min="2" max="4" width="15.1796875" style="14" customWidth="1"/>
    <col min="5" max="5" width="6.453125" style="14" customWidth="1"/>
    <col min="6" max="6" width="20.7265625" style="14" customWidth="1"/>
    <col min="7" max="7" width="7.81640625" style="14" customWidth="1"/>
    <col min="8" max="16384" width="11.1796875" style="14"/>
  </cols>
  <sheetData>
    <row r="1" spans="1:7" s="13" customFormat="1" ht="33.75" customHeight="1" x14ac:dyDescent="0.25">
      <c r="A1" s="11"/>
      <c r="B1" s="12"/>
      <c r="C1" s="12"/>
      <c r="D1" s="12"/>
      <c r="E1" s="12"/>
      <c r="F1" s="12"/>
      <c r="G1" s="6" t="s">
        <v>95</v>
      </c>
    </row>
    <row r="2" spans="1:7" ht="12.75" customHeight="1" x14ac:dyDescent="0.25"/>
    <row r="3" spans="1:7" ht="11.5" x14ac:dyDescent="0.25">
      <c r="B3" s="15"/>
    </row>
    <row r="4" spans="1:7" ht="15.5" x14ac:dyDescent="0.35">
      <c r="A4" s="16" t="s">
        <v>26</v>
      </c>
      <c r="C4" s="16"/>
      <c r="D4" s="16"/>
      <c r="E4" s="16"/>
      <c r="F4" s="16"/>
      <c r="G4" s="16"/>
    </row>
    <row r="5" spans="1:7" ht="11.5" x14ac:dyDescent="0.25"/>
    <row r="6" spans="1:7" ht="11.5" x14ac:dyDescent="0.25"/>
    <row r="7" spans="1:7" ht="15.5" x14ac:dyDescent="0.35">
      <c r="A7" s="17" t="s">
        <v>65</v>
      </c>
      <c r="C7" s="18"/>
      <c r="D7" s="18"/>
      <c r="E7" s="18"/>
      <c r="F7" s="18"/>
      <c r="G7" s="18"/>
    </row>
    <row r="8" spans="1:7" ht="15" customHeight="1" x14ac:dyDescent="0.25">
      <c r="A8" s="102" t="s">
        <v>631</v>
      </c>
      <c r="B8" s="102"/>
      <c r="C8" s="102"/>
      <c r="D8" s="102"/>
      <c r="E8" s="102"/>
      <c r="F8" s="102"/>
      <c r="G8" s="102"/>
    </row>
    <row r="9" spans="1:7" ht="15" customHeight="1" x14ac:dyDescent="0.25">
      <c r="A9" s="101" t="s">
        <v>34</v>
      </c>
      <c r="B9" s="101"/>
      <c r="C9" s="101"/>
      <c r="D9" s="19"/>
      <c r="E9" s="19"/>
      <c r="F9" s="19"/>
      <c r="G9" s="19"/>
    </row>
    <row r="10" spans="1:7" ht="11.5" x14ac:dyDescent="0.25"/>
    <row r="11" spans="1:7" ht="13" x14ac:dyDescent="0.3">
      <c r="A11" s="20" t="s">
        <v>25</v>
      </c>
      <c r="G11" s="21"/>
    </row>
    <row r="12" spans="1:7" s="2" customFormat="1" ht="18" customHeight="1" x14ac:dyDescent="0.3">
      <c r="B12" s="22"/>
      <c r="C12" s="22"/>
      <c r="D12" s="22"/>
      <c r="E12" s="22"/>
      <c r="F12" s="22"/>
    </row>
    <row r="13" spans="1:7" s="2" customFormat="1" ht="18" customHeight="1" x14ac:dyDescent="0.25">
      <c r="A13" s="41" t="s">
        <v>27</v>
      </c>
      <c r="B13" s="2" t="str">
        <f>MID('Tab 1'!A3,4,1000)</f>
        <v>Bestand an Anspruchsberechtigten und Leistungsbeziehenden</v>
      </c>
      <c r="G13" s="24"/>
    </row>
    <row r="14" spans="1:7" s="2" customFormat="1" ht="18" customHeight="1" x14ac:dyDescent="0.25">
      <c r="A14" s="41" t="s">
        <v>28</v>
      </c>
      <c r="B14" s="2" t="str">
        <f>MID('Tab 2'!A3,4,1000)</f>
        <v>Bestand an nicht arbeitslosen Leistungsbeziehenden</v>
      </c>
      <c r="G14" s="24"/>
    </row>
    <row r="15" spans="1:7" s="2" customFormat="1" ht="18" customHeight="1" x14ac:dyDescent="0.25">
      <c r="A15" s="41" t="s">
        <v>29</v>
      </c>
      <c r="B15" s="2" t="str">
        <f>MID('Tab 3'!A3,4,1000)</f>
        <v>Zugang an Anspruchsberechtigten und Leistungsbeziehenden</v>
      </c>
      <c r="G15" s="24"/>
    </row>
    <row r="16" spans="1:7" s="2" customFormat="1" ht="18" customHeight="1" x14ac:dyDescent="0.25">
      <c r="A16" s="41" t="s">
        <v>30</v>
      </c>
      <c r="B16" s="2" t="str">
        <f>MID('Tab 4'!A3,4,1000)</f>
        <v>Abgang von Anspruchsberechtigten und Leistungsbeziehenden</v>
      </c>
      <c r="G16" s="24"/>
    </row>
    <row r="17" spans="1:7" s="2" customFormat="1" ht="18" customHeight="1" x14ac:dyDescent="0.25">
      <c r="A17" s="41" t="s">
        <v>31</v>
      </c>
      <c r="B17" s="2" t="str">
        <f>MID('Tab 5'!A3,4,1000)</f>
        <v>Abgang aus Leistungsbezug nach Abgangsgründen</v>
      </c>
      <c r="G17" s="24"/>
    </row>
    <row r="18" spans="1:7" s="2" customFormat="1" ht="18" customHeight="1" x14ac:dyDescent="0.25">
      <c r="A18" s="41" t="s">
        <v>32</v>
      </c>
      <c r="B18" s="2" t="str">
        <f>MID('Tab 6'!A3,4,SEARCH("Euro",'Tab 6'!A3,1))</f>
        <v>Durchschnittliche Anspruchshöhe von Leistungsbeziehenden bei Arbeitslosigkeit in Euro</v>
      </c>
      <c r="G18" s="24"/>
    </row>
    <row r="19" spans="1:7" s="2" customFormat="1" ht="18" customHeight="1" x14ac:dyDescent="0.25">
      <c r="A19" s="23"/>
      <c r="B19" s="2" t="str">
        <f>MID(Auswahl_Text,4,50)</f>
        <v/>
      </c>
      <c r="G19" s="24"/>
    </row>
    <row r="20" spans="1:7" s="2" customFormat="1" ht="15" customHeight="1" x14ac:dyDescent="0.25">
      <c r="A20" s="23"/>
      <c r="G20" s="24"/>
    </row>
    <row r="21" spans="1:7" s="2" customFormat="1" ht="15" customHeight="1" x14ac:dyDescent="0.25">
      <c r="A21" s="23"/>
      <c r="G21" s="24"/>
    </row>
    <row r="22" spans="1:7" s="25" customFormat="1" ht="12.5" x14ac:dyDescent="0.25">
      <c r="A22" s="74" t="s">
        <v>68</v>
      </c>
      <c r="B22" s="2"/>
      <c r="C22" s="2"/>
      <c r="D22" s="2"/>
      <c r="E22" s="2"/>
      <c r="F22" s="2"/>
      <c r="G22" s="24"/>
    </row>
    <row r="23" spans="1:7" s="25" customFormat="1" ht="12.5" x14ac:dyDescent="0.25">
      <c r="A23" s="23"/>
      <c r="B23" s="2"/>
      <c r="C23" s="2"/>
      <c r="D23" s="2"/>
      <c r="E23" s="2"/>
      <c r="F23" s="2"/>
      <c r="G23" s="24"/>
    </row>
    <row r="24" spans="1:7" s="25" customFormat="1" ht="12.5" x14ac:dyDescent="0.25">
      <c r="A24" s="75" t="s">
        <v>69</v>
      </c>
      <c r="B24" s="76" t="s">
        <v>70</v>
      </c>
      <c r="C24" s="2"/>
      <c r="D24" s="2"/>
      <c r="E24" s="2"/>
      <c r="F24" s="2"/>
      <c r="G24" s="24"/>
    </row>
    <row r="25" spans="1:7" s="25" customFormat="1" ht="12.5" x14ac:dyDescent="0.25">
      <c r="A25" s="77" t="s">
        <v>71</v>
      </c>
      <c r="B25" s="26" t="s">
        <v>72</v>
      </c>
      <c r="C25" s="26"/>
      <c r="D25" s="26"/>
      <c r="E25" s="26"/>
      <c r="F25" s="26"/>
      <c r="G25" s="26"/>
    </row>
    <row r="26" spans="1:7" s="25" customFormat="1" ht="12.5" x14ac:dyDescent="0.25">
      <c r="A26" s="28" t="s">
        <v>73</v>
      </c>
      <c r="B26" s="26" t="s">
        <v>74</v>
      </c>
      <c r="C26" s="26"/>
      <c r="D26" s="26"/>
      <c r="E26" s="26"/>
      <c r="F26" s="26"/>
      <c r="G26" s="26"/>
    </row>
    <row r="27" spans="1:7" s="25" customFormat="1" ht="13" x14ac:dyDescent="0.3">
      <c r="A27" s="28" t="s">
        <v>75</v>
      </c>
      <c r="B27" s="29" t="s">
        <v>76</v>
      </c>
      <c r="D27" s="27"/>
      <c r="E27" s="27"/>
      <c r="F27" s="27"/>
      <c r="G27" s="27"/>
    </row>
    <row r="28" spans="1:7" s="25" customFormat="1" ht="13" x14ac:dyDescent="0.3">
      <c r="A28" s="28" t="s">
        <v>77</v>
      </c>
      <c r="B28" s="29" t="s">
        <v>78</v>
      </c>
      <c r="C28" s="30"/>
      <c r="D28" s="30"/>
      <c r="E28" s="30"/>
      <c r="F28" s="30"/>
      <c r="G28" s="30"/>
    </row>
    <row r="29" spans="1:7" s="25" customFormat="1" ht="70.5" customHeight="1" x14ac:dyDescent="0.25">
      <c r="A29" s="78" t="s">
        <v>79</v>
      </c>
      <c r="B29" s="103" t="s">
        <v>80</v>
      </c>
      <c r="C29" s="103"/>
      <c r="D29" s="103"/>
      <c r="E29" s="103"/>
      <c r="F29" s="103"/>
      <c r="G29" s="103"/>
    </row>
    <row r="30" spans="1:7" s="25" customFormat="1" ht="12.5" x14ac:dyDescent="0.25">
      <c r="A30" s="28"/>
      <c r="B30" s="29"/>
      <c r="C30" s="29"/>
      <c r="D30" s="29"/>
      <c r="E30" s="29"/>
      <c r="F30" s="29"/>
      <c r="G30" s="29"/>
    </row>
    <row r="31" spans="1:7" s="25" customFormat="1" ht="12.5" x14ac:dyDescent="0.25">
      <c r="A31" s="31"/>
      <c r="B31" s="26"/>
      <c r="C31" s="26"/>
      <c r="D31" s="26"/>
      <c r="E31" s="26"/>
      <c r="F31" s="26"/>
      <c r="G31" s="26"/>
    </row>
    <row r="32" spans="1:7" s="25" customFormat="1" ht="13" x14ac:dyDescent="0.3">
      <c r="A32" s="31"/>
      <c r="B32" s="32"/>
      <c r="D32" s="33"/>
      <c r="E32" s="33"/>
      <c r="F32" s="33"/>
      <c r="G32" s="33"/>
    </row>
    <row r="33" spans="1:7" ht="12" x14ac:dyDescent="0.3">
      <c r="A33" s="34"/>
      <c r="B33" s="35"/>
      <c r="C33" s="36"/>
      <c r="D33" s="36"/>
      <c r="E33" s="36"/>
      <c r="F33" s="36"/>
      <c r="G33" s="36"/>
    </row>
    <row r="34" spans="1:7" ht="11.5" x14ac:dyDescent="0.25">
      <c r="B34" s="37"/>
    </row>
    <row r="35" spans="1:7" ht="11.5" x14ac:dyDescent="0.25"/>
    <row r="36" spans="1:7" ht="11.5" x14ac:dyDescent="0.25">
      <c r="C36" s="15"/>
      <c r="D36" s="15"/>
    </row>
    <row r="37" spans="1:7" ht="11.5" x14ac:dyDescent="0.25">
      <c r="E37" s="38"/>
    </row>
    <row r="38" spans="1:7" ht="11.5" x14ac:dyDescent="0.25">
      <c r="B38" s="39"/>
      <c r="C38" s="15"/>
      <c r="D38" s="15"/>
    </row>
    <row r="39" spans="1:7" ht="11.5" x14ac:dyDescent="0.25">
      <c r="B39" s="40"/>
    </row>
    <row r="40" spans="1:7" ht="11.5" x14ac:dyDescent="0.25"/>
  </sheetData>
  <mergeCells count="3">
    <mergeCell ref="A9:C9"/>
    <mergeCell ref="A8:G8"/>
    <mergeCell ref="B29:G29"/>
  </mergeCells>
  <hyperlinks>
    <hyperlink ref="A13" location="'Tab 1'!A1" tooltip="Tab 1" display="Tab 1" xr:uid="{00000000-0004-0000-0200-000000000000}"/>
    <hyperlink ref="A14:A18"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autoPageBreaks="0"/>
  </sheetPr>
  <dimension ref="A1:H304"/>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5.1796875" style="56" customWidth="1"/>
    <col min="2" max="2" width="15.26953125" style="51" hidden="1" customWidth="1"/>
    <col min="3" max="7" width="15.1796875" style="51" customWidth="1"/>
    <col min="8" max="16384" width="11.453125" style="51"/>
  </cols>
  <sheetData>
    <row r="1" spans="1:7" ht="33.75" customHeight="1" x14ac:dyDescent="0.25">
      <c r="A1" s="55"/>
      <c r="B1" s="50"/>
      <c r="C1" s="50"/>
      <c r="D1" s="50"/>
      <c r="E1" s="50"/>
      <c r="F1" s="50"/>
      <c r="G1" s="6" t="s">
        <v>95</v>
      </c>
    </row>
    <row r="2" spans="1:7" ht="11.25" customHeight="1" x14ac:dyDescent="0.25"/>
    <row r="3" spans="1:7" ht="15" customHeight="1" x14ac:dyDescent="0.25">
      <c r="A3" s="105" t="str">
        <f>CONCATENATE("1. Bestand an Anspruchsberechtigten und Leistungsbeziehenden",Auswahl_Text)</f>
        <v>1. Bestand an Anspruchsberechtigten und Leistungsbeziehenden</v>
      </c>
      <c r="B3" s="105"/>
      <c r="C3" s="105"/>
      <c r="D3" s="106"/>
      <c r="E3" s="106"/>
      <c r="F3" s="106"/>
      <c r="G3" s="106"/>
    </row>
    <row r="4" spans="1:7" ht="11.25" customHeight="1" x14ac:dyDescent="0.25">
      <c r="A4" s="121" t="s">
        <v>631</v>
      </c>
      <c r="B4" s="121"/>
      <c r="C4" s="121"/>
      <c r="D4" s="121"/>
      <c r="E4" s="121"/>
      <c r="F4" s="121"/>
      <c r="G4" s="121"/>
    </row>
    <row r="5" spans="1:7" ht="11.25" customHeight="1" x14ac:dyDescent="0.25">
      <c r="A5" s="7" t="s">
        <v>34</v>
      </c>
      <c r="B5" s="7"/>
      <c r="C5" s="7"/>
    </row>
    <row r="6" spans="1:7" ht="11.25" customHeight="1" x14ac:dyDescent="0.25"/>
    <row r="7" spans="1:7" ht="23.25" customHeight="1" x14ac:dyDescent="0.25">
      <c r="A7" s="107" t="s">
        <v>93</v>
      </c>
      <c r="B7" s="107"/>
      <c r="C7" s="107"/>
      <c r="D7" s="107"/>
      <c r="E7" s="107"/>
      <c r="F7" s="107"/>
      <c r="G7" s="107"/>
    </row>
    <row r="8" spans="1:7" ht="26.25" hidden="1" customHeight="1" x14ac:dyDescent="0.25">
      <c r="A8" s="122"/>
      <c r="B8" s="122"/>
      <c r="C8" s="122"/>
      <c r="D8" s="122"/>
      <c r="E8" s="122"/>
      <c r="F8" s="122"/>
      <c r="G8" s="122"/>
    </row>
    <row r="9" spans="1:7" ht="15" hidden="1" customHeight="1" x14ac:dyDescent="0.25">
      <c r="A9" s="57"/>
      <c r="B9" s="46"/>
      <c r="C9" s="46"/>
      <c r="D9" s="46"/>
      <c r="E9" s="46"/>
      <c r="F9" s="46"/>
      <c r="G9" s="46"/>
    </row>
    <row r="10" spans="1:7" x14ac:dyDescent="0.25">
      <c r="A10" s="57"/>
      <c r="B10" s="46"/>
      <c r="C10" s="46"/>
      <c r="D10" s="46"/>
      <c r="E10" s="46"/>
      <c r="F10" s="46"/>
      <c r="G10" s="46"/>
    </row>
    <row r="11" spans="1:7" ht="11.25" customHeight="1" x14ac:dyDescent="0.25"/>
    <row r="12" spans="1:7" ht="12.75" customHeight="1" x14ac:dyDescent="0.25">
      <c r="A12" s="108" t="s">
        <v>35</v>
      </c>
      <c r="B12" s="47"/>
      <c r="C12" s="113" t="s">
        <v>66</v>
      </c>
      <c r="D12" s="116" t="s">
        <v>33</v>
      </c>
      <c r="E12" s="117"/>
      <c r="F12" s="117"/>
      <c r="G12" s="118"/>
    </row>
    <row r="13" spans="1:7" ht="12.75" customHeight="1" x14ac:dyDescent="0.25">
      <c r="A13" s="109"/>
      <c r="B13" s="48"/>
      <c r="C13" s="114"/>
      <c r="D13" s="108" t="s">
        <v>55</v>
      </c>
      <c r="E13" s="110" t="s">
        <v>89</v>
      </c>
      <c r="F13" s="111"/>
      <c r="G13" s="119" t="s">
        <v>67</v>
      </c>
    </row>
    <row r="14" spans="1:7" ht="20" x14ac:dyDescent="0.25">
      <c r="A14" s="109"/>
      <c r="B14" s="48"/>
      <c r="C14" s="115"/>
      <c r="D14" s="112"/>
      <c r="E14" s="5" t="s">
        <v>37</v>
      </c>
      <c r="F14" s="5" t="s">
        <v>87</v>
      </c>
      <c r="G14" s="120"/>
    </row>
    <row r="15" spans="1:7" s="52" customFormat="1" ht="11.25" customHeight="1" x14ac:dyDescent="0.25">
      <c r="A15" s="65"/>
      <c r="B15" s="45"/>
      <c r="C15" s="4">
        <v>1</v>
      </c>
      <c r="D15" s="3">
        <v>2</v>
      </c>
      <c r="E15" s="4">
        <v>3</v>
      </c>
      <c r="F15" s="3">
        <v>4</v>
      </c>
      <c r="G15" s="10">
        <v>5</v>
      </c>
    </row>
    <row r="16" spans="1:7" ht="15" customHeight="1" x14ac:dyDescent="0.25">
      <c r="A16" s="62" t="str">
        <f>IF(INDEX(Rohdaten_tab1!$A:$A,ROW(Rohdaten_tab1!$A2),COLUMN(Rohdaten_tab1!$A:$A))&lt;&gt;"",INDEX(Rohdaten_tab1!$A:$A,ROW(Rohdaten_tab1!$A2),COLUMN(Rohdaten_tab1!$A:$A)),"")</f>
        <v>2005</v>
      </c>
      <c r="B16" s="59"/>
      <c r="C16" s="68">
        <f>INDEX(Rohdaten_tab1!$1:$1048576,ROW(Rohdaten_tab1!B2),COLUMN(Rohdaten_tab1!B2)+(5*(Steuerung!$A$3-1)))</f>
        <v>8380.25</v>
      </c>
      <c r="D16" s="69">
        <f>INDEX(Rohdaten_tab1!$1:$1048576,ROW(Rohdaten_tab1!C2),COLUMN(Rohdaten_tab1!C2)+(5*(Steuerung!$A$3-1)))</f>
        <v>8374.9166666666697</v>
      </c>
      <c r="E16" s="69">
        <f>INDEX(Rohdaten_tab1!$1:$1048576,ROW(Rohdaten_tab1!D2),COLUMN(Rohdaten_tab1!D2)+(5*(Steuerung!$A$3-1)))</f>
        <v>7803.4166666666697</v>
      </c>
      <c r="F16" s="69">
        <f>INDEX(Rohdaten_tab1!$1:$1048576,ROW(Rohdaten_tab1!E2),COLUMN(Rohdaten_tab1!E2)+(5*(Steuerung!$A$3-1)))</f>
        <v>571.5</v>
      </c>
      <c r="G16" s="70" t="str">
        <f>INDEX(Rohdaten_tab1!$1:$1048576,ROW(Rohdaten_tab1!F2),COLUMN(Rohdaten_tab1!F2)+(5*(Steuerung!$A$3-1)))</f>
        <v>X</v>
      </c>
    </row>
    <row r="17" spans="1:7" ht="15" customHeight="1" x14ac:dyDescent="0.25">
      <c r="A17" s="63" t="str">
        <f>IF(INDEX(Rohdaten_tab1!$A:$A,ROW(Rohdaten_tab1!$A3),COLUMN(Rohdaten_tab1!$A:$A))&lt;&gt;"",INDEX(Rohdaten_tab1!$A:$A,ROW(Rohdaten_tab1!$A3),COLUMN(Rohdaten_tab1!$A:$A)),"")</f>
        <v>2006</v>
      </c>
      <c r="B17" s="60"/>
      <c r="C17" s="71">
        <f>INDEX(Rohdaten_tab1!$1:$1048576,ROW(Rohdaten_tab1!B3),COLUMN(Rohdaten_tab1!B3)+(5*(Steuerung!$A$3-1)))</f>
        <v>6593.0833333333303</v>
      </c>
      <c r="D17" s="72">
        <f>INDEX(Rohdaten_tab1!$1:$1048576,ROW(Rohdaten_tab1!C3),COLUMN(Rohdaten_tab1!C3)+(5*(Steuerung!$A$3-1)))</f>
        <v>6539.0833333333303</v>
      </c>
      <c r="E17" s="72">
        <f>INDEX(Rohdaten_tab1!$1:$1048576,ROW(Rohdaten_tab1!D3),COLUMN(Rohdaten_tab1!D3)+(5*(Steuerung!$A$3-1)))</f>
        <v>6143.5833333333303</v>
      </c>
      <c r="F17" s="72">
        <f>INDEX(Rohdaten_tab1!$1:$1048576,ROW(Rohdaten_tab1!E3),COLUMN(Rohdaten_tab1!E3)+(5*(Steuerung!$A$3-1)))</f>
        <v>395.5</v>
      </c>
      <c r="G17" s="73" t="str">
        <f>INDEX(Rohdaten_tab1!$1:$1048576,ROW(Rohdaten_tab1!F3),COLUMN(Rohdaten_tab1!F3)+(5*(Steuerung!$A$3-1)))</f>
        <v>X</v>
      </c>
    </row>
    <row r="18" spans="1:7" ht="15" customHeight="1" x14ac:dyDescent="0.25">
      <c r="A18" s="63" t="str">
        <f>IF(INDEX(Rohdaten_tab1!$A:$A,ROW(Rohdaten_tab1!$A4),COLUMN(Rohdaten_tab1!$A:$A))&lt;&gt;"",INDEX(Rohdaten_tab1!$A:$A,ROW(Rohdaten_tab1!$A4),COLUMN(Rohdaten_tab1!$A:$A)),"")</f>
        <v>2007</v>
      </c>
      <c r="B18" s="61"/>
      <c r="C18" s="71">
        <f>INDEX(Rohdaten_tab1!$1:$1048576,ROW(Rohdaten_tab1!B4),COLUMN(Rohdaten_tab1!B4)+(5*(Steuerung!$A$3-1)))</f>
        <v>4878.8333333333303</v>
      </c>
      <c r="D18" s="72">
        <f>INDEX(Rohdaten_tab1!$1:$1048576,ROW(Rohdaten_tab1!C4),COLUMN(Rohdaten_tab1!C4)+(5*(Steuerung!$A$3-1)))</f>
        <v>4810.1666666666697</v>
      </c>
      <c r="E18" s="72">
        <f>INDEX(Rohdaten_tab1!$1:$1048576,ROW(Rohdaten_tab1!D4),COLUMN(Rohdaten_tab1!D4)+(5*(Steuerung!$A$3-1)))</f>
        <v>4487.5</v>
      </c>
      <c r="F18" s="72">
        <f>INDEX(Rohdaten_tab1!$1:$1048576,ROW(Rohdaten_tab1!E4),COLUMN(Rohdaten_tab1!E4)+(5*(Steuerung!$A$3-1)))</f>
        <v>322.66666666666703</v>
      </c>
      <c r="G18" s="73">
        <f>INDEX(Rohdaten_tab1!$1:$1048576,ROW(Rohdaten_tab1!F4),COLUMN(Rohdaten_tab1!F4)+(5*(Steuerung!$A$3-1)))</f>
        <v>68.6666666666667</v>
      </c>
    </row>
    <row r="19" spans="1:7" ht="15" customHeight="1" x14ac:dyDescent="0.25">
      <c r="A19" s="63" t="str">
        <f>IF(INDEX(Rohdaten_tab1!$A:$A,ROW(Rohdaten_tab1!$A5),COLUMN(Rohdaten_tab1!$A:$A))&lt;&gt;"",INDEX(Rohdaten_tab1!$A:$A,ROW(Rohdaten_tab1!$A5),COLUMN(Rohdaten_tab1!$A:$A)),"")</f>
        <v>2008</v>
      </c>
      <c r="B19" s="60"/>
      <c r="C19" s="71">
        <f>INDEX(Rohdaten_tab1!$1:$1048576,ROW(Rohdaten_tab1!B5),COLUMN(Rohdaten_tab1!B5)+(5*(Steuerung!$A$3-1)))</f>
        <v>4399</v>
      </c>
      <c r="D19" s="72">
        <f>INDEX(Rohdaten_tab1!$1:$1048576,ROW(Rohdaten_tab1!C5),COLUMN(Rohdaten_tab1!C5)+(5*(Steuerung!$A$3-1)))</f>
        <v>4321.4166666666697</v>
      </c>
      <c r="E19" s="72">
        <f>INDEX(Rohdaten_tab1!$1:$1048576,ROW(Rohdaten_tab1!D5),COLUMN(Rohdaten_tab1!D5)+(5*(Steuerung!$A$3-1)))</f>
        <v>3977</v>
      </c>
      <c r="F19" s="72">
        <f>INDEX(Rohdaten_tab1!$1:$1048576,ROW(Rohdaten_tab1!E5),COLUMN(Rohdaten_tab1!E5)+(5*(Steuerung!$A$3-1)))</f>
        <v>344.41666666666703</v>
      </c>
      <c r="G19" s="73">
        <f>INDEX(Rohdaten_tab1!$1:$1048576,ROW(Rohdaten_tab1!F5),COLUMN(Rohdaten_tab1!F5)+(5*(Steuerung!$A$3-1)))</f>
        <v>77.5833333333333</v>
      </c>
    </row>
    <row r="20" spans="1:7" ht="15" customHeight="1" x14ac:dyDescent="0.25">
      <c r="A20" s="63" t="str">
        <f>IF(INDEX(Rohdaten_tab1!$A:$A,ROW(Rohdaten_tab1!$A6),COLUMN(Rohdaten_tab1!$A:$A))&lt;&gt;"",INDEX(Rohdaten_tab1!$A:$A,ROW(Rohdaten_tab1!$A6),COLUMN(Rohdaten_tab1!$A:$A)),"")</f>
        <v>2009</v>
      </c>
      <c r="B20" s="60"/>
      <c r="C20" s="71">
        <f>INDEX(Rohdaten_tab1!$1:$1048576,ROW(Rohdaten_tab1!B6),COLUMN(Rohdaten_tab1!B6)+(5*(Steuerung!$A$3-1)))</f>
        <v>4784.75</v>
      </c>
      <c r="D20" s="72">
        <f>INDEX(Rohdaten_tab1!$1:$1048576,ROW(Rohdaten_tab1!C6),COLUMN(Rohdaten_tab1!C6)+(5*(Steuerung!$A$3-1)))</f>
        <v>4721.5</v>
      </c>
      <c r="E20" s="72">
        <f>INDEX(Rohdaten_tab1!$1:$1048576,ROW(Rohdaten_tab1!D6),COLUMN(Rohdaten_tab1!D6)+(5*(Steuerung!$A$3-1)))</f>
        <v>4335.8333333333303</v>
      </c>
      <c r="F20" s="72">
        <f>INDEX(Rohdaten_tab1!$1:$1048576,ROW(Rohdaten_tab1!E6),COLUMN(Rohdaten_tab1!E6)+(5*(Steuerung!$A$3-1)))</f>
        <v>385.66666666666703</v>
      </c>
      <c r="G20" s="73">
        <f>INDEX(Rohdaten_tab1!$1:$1048576,ROW(Rohdaten_tab1!F6),COLUMN(Rohdaten_tab1!F6)+(5*(Steuerung!$A$3-1)))</f>
        <v>63.25</v>
      </c>
    </row>
    <row r="21" spans="1:7" ht="15" customHeight="1" x14ac:dyDescent="0.25">
      <c r="A21" s="63" t="str">
        <f>IF(INDEX(Rohdaten_tab1!$A:$A,ROW(Rohdaten_tab1!$A7),COLUMN(Rohdaten_tab1!$A:$A))&lt;&gt;"",INDEX(Rohdaten_tab1!$A:$A,ROW(Rohdaten_tab1!$A7),COLUMN(Rohdaten_tab1!$A:$A)),"")</f>
        <v>2010</v>
      </c>
      <c r="B21" s="60"/>
      <c r="C21" s="71">
        <f>INDEX(Rohdaten_tab1!$1:$1048576,ROW(Rohdaten_tab1!B7),COLUMN(Rohdaten_tab1!B7)+(5*(Steuerung!$A$3-1)))</f>
        <v>4322.8333333333303</v>
      </c>
      <c r="D21" s="72">
        <f>INDEX(Rohdaten_tab1!$1:$1048576,ROW(Rohdaten_tab1!C7),COLUMN(Rohdaten_tab1!C7)+(5*(Steuerung!$A$3-1)))</f>
        <v>4263</v>
      </c>
      <c r="E21" s="72">
        <f>INDEX(Rohdaten_tab1!$1:$1048576,ROW(Rohdaten_tab1!D7),COLUMN(Rohdaten_tab1!D7)+(5*(Steuerung!$A$3-1)))</f>
        <v>4011.9166666666702</v>
      </c>
      <c r="F21" s="72">
        <f>INDEX(Rohdaten_tab1!$1:$1048576,ROW(Rohdaten_tab1!E7),COLUMN(Rohdaten_tab1!E7)+(5*(Steuerung!$A$3-1)))</f>
        <v>251.083333333333</v>
      </c>
      <c r="G21" s="73">
        <f>INDEX(Rohdaten_tab1!$1:$1048576,ROW(Rohdaten_tab1!F7),COLUMN(Rohdaten_tab1!F7)+(5*(Steuerung!$A$3-1)))</f>
        <v>59.8333333333333</v>
      </c>
    </row>
    <row r="22" spans="1:7" ht="15" customHeight="1" x14ac:dyDescent="0.25">
      <c r="A22" s="63" t="str">
        <f>IF(INDEX(Rohdaten_tab1!$A:$A,ROW(Rohdaten_tab1!$A8),COLUMN(Rohdaten_tab1!$A:$A))&lt;&gt;"",INDEX(Rohdaten_tab1!$A:$A,ROW(Rohdaten_tab1!$A8),COLUMN(Rohdaten_tab1!$A:$A)),"")</f>
        <v>2011</v>
      </c>
      <c r="B22" s="60"/>
      <c r="C22" s="71">
        <f>INDEX(Rohdaten_tab1!$1:$1048576,ROW(Rohdaten_tab1!B8),COLUMN(Rohdaten_tab1!B8)+(5*(Steuerung!$A$3-1)))</f>
        <v>3727.0833333333298</v>
      </c>
      <c r="D22" s="72">
        <f>INDEX(Rohdaten_tab1!$1:$1048576,ROW(Rohdaten_tab1!C8),COLUMN(Rohdaten_tab1!C8)+(5*(Steuerung!$A$3-1)))</f>
        <v>3675.5833333333298</v>
      </c>
      <c r="E22" s="72">
        <f>INDEX(Rohdaten_tab1!$1:$1048576,ROW(Rohdaten_tab1!D8),COLUMN(Rohdaten_tab1!D8)+(5*(Steuerung!$A$3-1)))</f>
        <v>3410.4166666666702</v>
      </c>
      <c r="F22" s="72">
        <f>INDEX(Rohdaten_tab1!$1:$1048576,ROW(Rohdaten_tab1!E8),COLUMN(Rohdaten_tab1!E8)+(5*(Steuerung!$A$3-1)))</f>
        <v>265.16666666666703</v>
      </c>
      <c r="G22" s="73">
        <f>INDEX(Rohdaten_tab1!$1:$1048576,ROW(Rohdaten_tab1!F8),COLUMN(Rohdaten_tab1!F8)+(5*(Steuerung!$A$3-1)))</f>
        <v>51.5</v>
      </c>
    </row>
    <row r="23" spans="1:7" ht="15" customHeight="1" x14ac:dyDescent="0.25">
      <c r="A23" s="63" t="str">
        <f>IF(INDEX(Rohdaten_tab1!$A:$A,ROW(Rohdaten_tab1!$A9),COLUMN(Rohdaten_tab1!$A:$A))&lt;&gt;"",INDEX(Rohdaten_tab1!$A:$A,ROW(Rohdaten_tab1!$A9),COLUMN(Rohdaten_tab1!$A:$A)),"")</f>
        <v>2012</v>
      </c>
      <c r="B23" s="60"/>
      <c r="C23" s="71">
        <f>INDEX(Rohdaten_tab1!$1:$1048576,ROW(Rohdaten_tab1!B9),COLUMN(Rohdaten_tab1!B9)+(5*(Steuerung!$A$3-1)))</f>
        <v>3657</v>
      </c>
      <c r="D23" s="72">
        <f>INDEX(Rohdaten_tab1!$1:$1048576,ROW(Rohdaten_tab1!C9),COLUMN(Rohdaten_tab1!C9)+(5*(Steuerung!$A$3-1)))</f>
        <v>3605.25</v>
      </c>
      <c r="E23" s="72">
        <f>INDEX(Rohdaten_tab1!$1:$1048576,ROW(Rohdaten_tab1!D9),COLUMN(Rohdaten_tab1!D9)+(5*(Steuerung!$A$3-1)))</f>
        <v>3392.25</v>
      </c>
      <c r="F23" s="72">
        <f>INDEX(Rohdaten_tab1!$1:$1048576,ROW(Rohdaten_tab1!E9),COLUMN(Rohdaten_tab1!E9)+(5*(Steuerung!$A$3-1)))</f>
        <v>213</v>
      </c>
      <c r="G23" s="73">
        <f>INDEX(Rohdaten_tab1!$1:$1048576,ROW(Rohdaten_tab1!F9),COLUMN(Rohdaten_tab1!F9)+(5*(Steuerung!$A$3-1)))</f>
        <v>51.75</v>
      </c>
    </row>
    <row r="24" spans="1:7" ht="15" customHeight="1" x14ac:dyDescent="0.25">
      <c r="A24" s="63" t="str">
        <f>IF(INDEX(Rohdaten_tab1!$A:$A,ROW(Rohdaten_tab1!$A10),COLUMN(Rohdaten_tab1!$A:$A))&lt;&gt;"",INDEX(Rohdaten_tab1!$A:$A,ROW(Rohdaten_tab1!$A10),COLUMN(Rohdaten_tab1!$A:$A)),"")</f>
        <v>2013</v>
      </c>
      <c r="B24" s="60"/>
      <c r="C24" s="71">
        <f>INDEX(Rohdaten_tab1!$1:$1048576,ROW(Rohdaten_tab1!B10),COLUMN(Rohdaten_tab1!B10)+(5*(Steuerung!$A$3-1)))</f>
        <v>3686.3333333333298</v>
      </c>
      <c r="D24" s="72">
        <f>INDEX(Rohdaten_tab1!$1:$1048576,ROW(Rohdaten_tab1!C10),COLUMN(Rohdaten_tab1!C10)+(5*(Steuerung!$A$3-1)))</f>
        <v>3635.8333333333298</v>
      </c>
      <c r="E24" s="72">
        <f>INDEX(Rohdaten_tab1!$1:$1048576,ROW(Rohdaten_tab1!D10),COLUMN(Rohdaten_tab1!D10)+(5*(Steuerung!$A$3-1)))</f>
        <v>3347.1666666666702</v>
      </c>
      <c r="F24" s="72">
        <f>INDEX(Rohdaten_tab1!$1:$1048576,ROW(Rohdaten_tab1!E10),COLUMN(Rohdaten_tab1!E10)+(5*(Steuerung!$A$3-1)))</f>
        <v>288.66666666666703</v>
      </c>
      <c r="G24" s="73">
        <f>INDEX(Rohdaten_tab1!$1:$1048576,ROW(Rohdaten_tab1!F10),COLUMN(Rohdaten_tab1!F10)+(5*(Steuerung!$A$3-1)))</f>
        <v>50.5</v>
      </c>
    </row>
    <row r="25" spans="1:7" ht="15" customHeight="1" x14ac:dyDescent="0.25">
      <c r="A25" s="63" t="str">
        <f>IF(INDEX(Rohdaten_tab1!$A:$A,ROW(Rohdaten_tab1!$A11),COLUMN(Rohdaten_tab1!$A:$A))&lt;&gt;"",INDEX(Rohdaten_tab1!$A:$A,ROW(Rohdaten_tab1!$A11),COLUMN(Rohdaten_tab1!$A:$A)),"")</f>
        <v>2014</v>
      </c>
      <c r="B25" s="60"/>
      <c r="C25" s="71">
        <f>INDEX(Rohdaten_tab1!$1:$1048576,ROW(Rohdaten_tab1!B11),COLUMN(Rohdaten_tab1!B11)+(5*(Steuerung!$A$3-1)))</f>
        <v>3370</v>
      </c>
      <c r="D25" s="72">
        <f>INDEX(Rohdaten_tab1!$1:$1048576,ROW(Rohdaten_tab1!C11),COLUMN(Rohdaten_tab1!C11)+(5*(Steuerung!$A$3-1)))</f>
        <v>3327.8333333333298</v>
      </c>
      <c r="E25" s="72">
        <f>INDEX(Rohdaten_tab1!$1:$1048576,ROW(Rohdaten_tab1!D11),COLUMN(Rohdaten_tab1!D11)+(5*(Steuerung!$A$3-1)))</f>
        <v>3047.5833333333298</v>
      </c>
      <c r="F25" s="72">
        <f>INDEX(Rohdaten_tab1!$1:$1048576,ROW(Rohdaten_tab1!E11),COLUMN(Rohdaten_tab1!E11)+(5*(Steuerung!$A$3-1)))</f>
        <v>280.25</v>
      </c>
      <c r="G25" s="73">
        <f>INDEX(Rohdaten_tab1!$1:$1048576,ROW(Rohdaten_tab1!F11),COLUMN(Rohdaten_tab1!F11)+(5*(Steuerung!$A$3-1)))</f>
        <v>42.1666666666667</v>
      </c>
    </row>
    <row r="26" spans="1:7" ht="15" customHeight="1" x14ac:dyDescent="0.25">
      <c r="A26" s="63" t="str">
        <f>IF(INDEX(Rohdaten_tab1!$A:$A,ROW(Rohdaten_tab1!$A12),COLUMN(Rohdaten_tab1!$A:$A))&lt;&gt;"",INDEX(Rohdaten_tab1!$A:$A,ROW(Rohdaten_tab1!$A12),COLUMN(Rohdaten_tab1!$A:$A)),"")</f>
        <v>2015</v>
      </c>
      <c r="B26" s="60"/>
      <c r="C26" s="71">
        <f>INDEX(Rohdaten_tab1!$1:$1048576,ROW(Rohdaten_tab1!B12),COLUMN(Rohdaten_tab1!B12)+(5*(Steuerung!$A$3-1)))</f>
        <v>2963.3333333333298</v>
      </c>
      <c r="D26" s="72">
        <f>INDEX(Rohdaten_tab1!$1:$1048576,ROW(Rohdaten_tab1!C12),COLUMN(Rohdaten_tab1!C12)+(5*(Steuerung!$A$3-1)))</f>
        <v>2925.3333333333298</v>
      </c>
      <c r="E26" s="72">
        <f>INDEX(Rohdaten_tab1!$1:$1048576,ROW(Rohdaten_tab1!D12),COLUMN(Rohdaten_tab1!D12)+(5*(Steuerung!$A$3-1)))</f>
        <v>2682.5833333333298</v>
      </c>
      <c r="F26" s="72">
        <f>INDEX(Rohdaten_tab1!$1:$1048576,ROW(Rohdaten_tab1!E12),COLUMN(Rohdaten_tab1!E12)+(5*(Steuerung!$A$3-1)))</f>
        <v>242.75</v>
      </c>
      <c r="G26" s="73">
        <f>INDEX(Rohdaten_tab1!$1:$1048576,ROW(Rohdaten_tab1!F12),COLUMN(Rohdaten_tab1!F12)+(5*(Steuerung!$A$3-1)))</f>
        <v>38</v>
      </c>
    </row>
    <row r="27" spans="1:7" ht="15" customHeight="1" x14ac:dyDescent="0.25">
      <c r="A27" s="63" t="str">
        <f>IF(INDEX(Rohdaten_tab1!$A:$A,ROW(Rohdaten_tab1!$A13),COLUMN(Rohdaten_tab1!$A:$A))&lt;&gt;"",INDEX(Rohdaten_tab1!$A:$A,ROW(Rohdaten_tab1!$A13),COLUMN(Rohdaten_tab1!$A:$A)),"")</f>
        <v>2016</v>
      </c>
      <c r="B27" s="60"/>
      <c r="C27" s="71">
        <f>INDEX(Rohdaten_tab1!$1:$1048576,ROW(Rohdaten_tab1!B13),COLUMN(Rohdaten_tab1!B13)+(5*(Steuerung!$A$3-1)))</f>
        <v>2713.8333333333298</v>
      </c>
      <c r="D27" s="72">
        <f>INDEX(Rohdaten_tab1!$1:$1048576,ROW(Rohdaten_tab1!C13),COLUMN(Rohdaten_tab1!C13)+(5*(Steuerung!$A$3-1)))</f>
        <v>2666.1666666666702</v>
      </c>
      <c r="E27" s="72">
        <f>INDEX(Rohdaten_tab1!$1:$1048576,ROW(Rohdaten_tab1!D13),COLUMN(Rohdaten_tab1!D13)+(5*(Steuerung!$A$3-1)))</f>
        <v>2482.0833333333298</v>
      </c>
      <c r="F27" s="72">
        <f>INDEX(Rohdaten_tab1!$1:$1048576,ROW(Rohdaten_tab1!E13),COLUMN(Rohdaten_tab1!E13)+(5*(Steuerung!$A$3-1)))</f>
        <v>184.083333333333</v>
      </c>
      <c r="G27" s="73">
        <f>INDEX(Rohdaten_tab1!$1:$1048576,ROW(Rohdaten_tab1!F13),COLUMN(Rohdaten_tab1!F13)+(5*(Steuerung!$A$3-1)))</f>
        <v>47.6666666666667</v>
      </c>
    </row>
    <row r="28" spans="1:7" ht="15" customHeight="1" x14ac:dyDescent="0.25">
      <c r="A28" s="63" t="str">
        <f>IF(INDEX(Rohdaten_tab1!$A:$A,ROW(Rohdaten_tab1!$A14),COLUMN(Rohdaten_tab1!$A:$A))&lt;&gt;"",INDEX(Rohdaten_tab1!$A:$A,ROW(Rohdaten_tab1!$A14),COLUMN(Rohdaten_tab1!$A:$A)),"")</f>
        <v>2017</v>
      </c>
      <c r="B28" s="60"/>
      <c r="C28" s="71">
        <f>INDEX(Rohdaten_tab1!$1:$1048576,ROW(Rohdaten_tab1!B14),COLUMN(Rohdaten_tab1!B14)+(5*(Steuerung!$A$3-1)))</f>
        <v>2568.5</v>
      </c>
      <c r="D28" s="72">
        <f>INDEX(Rohdaten_tab1!$1:$1048576,ROW(Rohdaten_tab1!C14),COLUMN(Rohdaten_tab1!C14)+(5*(Steuerung!$A$3-1)))</f>
        <v>2520.5</v>
      </c>
      <c r="E28" s="72">
        <f>INDEX(Rohdaten_tab1!$1:$1048576,ROW(Rohdaten_tab1!D14),COLUMN(Rohdaten_tab1!D14)+(5*(Steuerung!$A$3-1)))</f>
        <v>2354.5833333333298</v>
      </c>
      <c r="F28" s="72">
        <f>INDEX(Rohdaten_tab1!$1:$1048576,ROW(Rohdaten_tab1!E14),COLUMN(Rohdaten_tab1!E14)+(5*(Steuerung!$A$3-1)))</f>
        <v>165.916666666667</v>
      </c>
      <c r="G28" s="73">
        <f>INDEX(Rohdaten_tab1!$1:$1048576,ROW(Rohdaten_tab1!F14),COLUMN(Rohdaten_tab1!F14)+(5*(Steuerung!$A$3-1)))</f>
        <v>48</v>
      </c>
    </row>
    <row r="29" spans="1:7" ht="15" customHeight="1" x14ac:dyDescent="0.25">
      <c r="A29" s="63" t="str">
        <f>IF(INDEX(Rohdaten_tab1!$A:$A,ROW(Rohdaten_tab1!$A15),COLUMN(Rohdaten_tab1!$A:$A))&lt;&gt;"",INDEX(Rohdaten_tab1!$A:$A,ROW(Rohdaten_tab1!$A15),COLUMN(Rohdaten_tab1!$A:$A)),"")</f>
        <v>2018</v>
      </c>
      <c r="B29" s="60"/>
      <c r="C29" s="71">
        <f>INDEX(Rohdaten_tab1!$1:$1048576,ROW(Rohdaten_tab1!B15),COLUMN(Rohdaten_tab1!B15)+(5*(Steuerung!$A$3-1)))</f>
        <v>2374.75</v>
      </c>
      <c r="D29" s="72">
        <f>INDEX(Rohdaten_tab1!$1:$1048576,ROW(Rohdaten_tab1!C15),COLUMN(Rohdaten_tab1!C15)+(5*(Steuerung!$A$3-1)))</f>
        <v>2327.5833333333298</v>
      </c>
      <c r="E29" s="72">
        <f>INDEX(Rohdaten_tab1!$1:$1048576,ROW(Rohdaten_tab1!D15),COLUMN(Rohdaten_tab1!D15)+(5*(Steuerung!$A$3-1)))</f>
        <v>2152.4166666666702</v>
      </c>
      <c r="F29" s="72">
        <f>INDEX(Rohdaten_tab1!$1:$1048576,ROW(Rohdaten_tab1!E15),COLUMN(Rohdaten_tab1!E15)+(5*(Steuerung!$A$3-1)))</f>
        <v>175.166666666667</v>
      </c>
      <c r="G29" s="73">
        <f>INDEX(Rohdaten_tab1!$1:$1048576,ROW(Rohdaten_tab1!F15),COLUMN(Rohdaten_tab1!F15)+(5*(Steuerung!$A$3-1)))</f>
        <v>47.1666666666667</v>
      </c>
    </row>
    <row r="30" spans="1:7" ht="15" customHeight="1" x14ac:dyDescent="0.25">
      <c r="A30" s="63" t="str">
        <f>IF(INDEX(Rohdaten_tab1!$A:$A,ROW(Rohdaten_tab1!$A16),COLUMN(Rohdaten_tab1!$A:$A))&lt;&gt;"",INDEX(Rohdaten_tab1!$A:$A,ROW(Rohdaten_tab1!$A16),COLUMN(Rohdaten_tab1!$A:$A)),"")</f>
        <v>2019</v>
      </c>
      <c r="B30" s="60"/>
      <c r="C30" s="71">
        <f>INDEX(Rohdaten_tab1!$1:$1048576,ROW(Rohdaten_tab1!B16),COLUMN(Rohdaten_tab1!B16)+(5*(Steuerung!$A$3-1)))</f>
        <v>2235</v>
      </c>
      <c r="D30" s="72">
        <f>INDEX(Rohdaten_tab1!$1:$1048576,ROW(Rohdaten_tab1!C16),COLUMN(Rohdaten_tab1!C16)+(5*(Steuerung!$A$3-1)))</f>
        <v>2186.8333333333298</v>
      </c>
      <c r="E30" s="72">
        <f>INDEX(Rohdaten_tab1!$1:$1048576,ROW(Rohdaten_tab1!D16),COLUMN(Rohdaten_tab1!D16)+(5*(Steuerung!$A$3-1)))</f>
        <v>1996.9166666666699</v>
      </c>
      <c r="F30" s="72">
        <f>INDEX(Rohdaten_tab1!$1:$1048576,ROW(Rohdaten_tab1!E16),COLUMN(Rohdaten_tab1!E16)+(5*(Steuerung!$A$3-1)))</f>
        <v>189.916666666667</v>
      </c>
      <c r="G30" s="73">
        <f>INDEX(Rohdaten_tab1!$1:$1048576,ROW(Rohdaten_tab1!F16),COLUMN(Rohdaten_tab1!F16)+(5*(Steuerung!$A$3-1)))</f>
        <v>48.1666666666667</v>
      </c>
    </row>
    <row r="31" spans="1:7" ht="15" customHeight="1" x14ac:dyDescent="0.25">
      <c r="A31" s="63" t="str">
        <f>IF(INDEX(Rohdaten_tab1!$A:$A,ROW(Rohdaten_tab1!$A17),COLUMN(Rohdaten_tab1!$A:$A))&lt;&gt;"",INDEX(Rohdaten_tab1!$A:$A,ROW(Rohdaten_tab1!$A17),COLUMN(Rohdaten_tab1!$A:$A)),"")</f>
        <v>2020</v>
      </c>
      <c r="B31" s="60"/>
      <c r="C31" s="71">
        <f>INDEX(Rohdaten_tab1!$1:$1048576,ROW(Rohdaten_tab1!B17),COLUMN(Rohdaten_tab1!B17)+(5*(Steuerung!$A$3-1)))</f>
        <v>2679</v>
      </c>
      <c r="D31" s="72">
        <f>INDEX(Rohdaten_tab1!$1:$1048576,ROW(Rohdaten_tab1!C17),COLUMN(Rohdaten_tab1!C17)+(5*(Steuerung!$A$3-1)))</f>
        <v>2637.1666666666702</v>
      </c>
      <c r="E31" s="72">
        <f>INDEX(Rohdaten_tab1!$1:$1048576,ROW(Rohdaten_tab1!D17),COLUMN(Rohdaten_tab1!D17)+(5*(Steuerung!$A$3-1)))</f>
        <v>2471.5</v>
      </c>
      <c r="F31" s="72">
        <f>INDEX(Rohdaten_tab1!$1:$1048576,ROW(Rohdaten_tab1!E17),COLUMN(Rohdaten_tab1!E17)+(5*(Steuerung!$A$3-1)))</f>
        <v>165.666666666667</v>
      </c>
      <c r="G31" s="73">
        <f>INDEX(Rohdaten_tab1!$1:$1048576,ROW(Rohdaten_tab1!F17),COLUMN(Rohdaten_tab1!F17)+(5*(Steuerung!$A$3-1)))</f>
        <v>41.8333333333333</v>
      </c>
    </row>
    <row r="32" spans="1:7" ht="15" customHeight="1" x14ac:dyDescent="0.25">
      <c r="A32" s="63" t="str">
        <f>IF(INDEX(Rohdaten_tab1!$A:$A,ROW(Rohdaten_tab1!$A18),COLUMN(Rohdaten_tab1!$A:$A))&lt;&gt;"",INDEX(Rohdaten_tab1!$A:$A,ROW(Rohdaten_tab1!$A18),COLUMN(Rohdaten_tab1!$A:$A)),"")</f>
        <v>2021</v>
      </c>
      <c r="B32" s="60"/>
      <c r="C32" s="71">
        <f>INDEX(Rohdaten_tab1!$1:$1048576,ROW(Rohdaten_tab1!B18),COLUMN(Rohdaten_tab1!B18)+(5*(Steuerung!$A$3-1)))</f>
        <v>2525.8333333333298</v>
      </c>
      <c r="D32" s="72">
        <f>INDEX(Rohdaten_tab1!$1:$1048576,ROW(Rohdaten_tab1!C18),COLUMN(Rohdaten_tab1!C18)+(5*(Steuerung!$A$3-1)))</f>
        <v>2486.8333333333298</v>
      </c>
      <c r="E32" s="72">
        <f>INDEX(Rohdaten_tab1!$1:$1048576,ROW(Rohdaten_tab1!D18),COLUMN(Rohdaten_tab1!D18)+(5*(Steuerung!$A$3-1)))</f>
        <v>2349.6666666666702</v>
      </c>
      <c r="F32" s="72">
        <f>INDEX(Rohdaten_tab1!$1:$1048576,ROW(Rohdaten_tab1!E18),COLUMN(Rohdaten_tab1!E18)+(5*(Steuerung!$A$3-1)))</f>
        <v>137.166666666667</v>
      </c>
      <c r="G32" s="73">
        <f>INDEX(Rohdaten_tab1!$1:$1048576,ROW(Rohdaten_tab1!F18),COLUMN(Rohdaten_tab1!F18)+(5*(Steuerung!$A$3-1)))</f>
        <v>39</v>
      </c>
    </row>
    <row r="33" spans="1:7" ht="15" customHeight="1" x14ac:dyDescent="0.25">
      <c r="A33" s="63" t="str">
        <f>IF(INDEX(Rohdaten_tab1!$A:$A,ROW(Rohdaten_tab1!$A19),COLUMN(Rohdaten_tab1!$A:$A))&lt;&gt;"",INDEX(Rohdaten_tab1!$A:$A,ROW(Rohdaten_tab1!$A19),COLUMN(Rohdaten_tab1!$A:$A)),"")</f>
        <v>2022</v>
      </c>
      <c r="B33" s="60"/>
      <c r="C33" s="71">
        <f>INDEX(Rohdaten_tab1!$1:$1048576,ROW(Rohdaten_tab1!B19),COLUMN(Rohdaten_tab1!B19)+(5*(Steuerung!$A$3-1)))</f>
        <v>2282.25</v>
      </c>
      <c r="D33" s="72">
        <f>INDEX(Rohdaten_tab1!$1:$1048576,ROW(Rohdaten_tab1!C19),COLUMN(Rohdaten_tab1!C19)+(5*(Steuerung!$A$3-1)))</f>
        <v>2237.9166666666702</v>
      </c>
      <c r="E33" s="72">
        <f>INDEX(Rohdaten_tab1!$1:$1048576,ROW(Rohdaten_tab1!D19),COLUMN(Rohdaten_tab1!D19)+(5*(Steuerung!$A$3-1)))</f>
        <v>2108.4166666666702</v>
      </c>
      <c r="F33" s="72">
        <f>INDEX(Rohdaten_tab1!$1:$1048576,ROW(Rohdaten_tab1!E19),COLUMN(Rohdaten_tab1!E19)+(5*(Steuerung!$A$3-1)))</f>
        <v>129.5</v>
      </c>
      <c r="G33" s="73">
        <f>INDEX(Rohdaten_tab1!$1:$1048576,ROW(Rohdaten_tab1!F19),COLUMN(Rohdaten_tab1!F19)+(5*(Steuerung!$A$3-1)))</f>
        <v>44.3333333333333</v>
      </c>
    </row>
    <row r="34" spans="1:7" ht="15" customHeight="1" x14ac:dyDescent="0.25">
      <c r="A34" s="63" t="str">
        <f>IF(INDEX(Rohdaten_tab1!$A:$A,ROW(Rohdaten_tab1!$A20),COLUMN(Rohdaten_tab1!$A:$A))&lt;&gt;"",INDEX(Rohdaten_tab1!$A:$A,ROW(Rohdaten_tab1!$A20),COLUMN(Rohdaten_tab1!$A:$A)),"")</f>
        <v>2023</v>
      </c>
      <c r="B34" s="60"/>
      <c r="C34" s="71">
        <f>INDEX(Rohdaten_tab1!$1:$1048576,ROW(Rohdaten_tab1!B20),COLUMN(Rohdaten_tab1!B20)+(5*(Steuerung!$A$3-1)))</f>
        <v>2467.5</v>
      </c>
      <c r="D34" s="72">
        <f>INDEX(Rohdaten_tab1!$1:$1048576,ROW(Rohdaten_tab1!C20),COLUMN(Rohdaten_tab1!C20)+(5*(Steuerung!$A$3-1)))</f>
        <v>2411.25</v>
      </c>
      <c r="E34" s="72">
        <f>INDEX(Rohdaten_tab1!$1:$1048576,ROW(Rohdaten_tab1!D20),COLUMN(Rohdaten_tab1!D20)+(5*(Steuerung!$A$3-1)))</f>
        <v>2279.5</v>
      </c>
      <c r="F34" s="72">
        <f>INDEX(Rohdaten_tab1!$1:$1048576,ROW(Rohdaten_tab1!E20),COLUMN(Rohdaten_tab1!E20)+(5*(Steuerung!$A$3-1)))</f>
        <v>131.75</v>
      </c>
      <c r="G34" s="73">
        <f>INDEX(Rohdaten_tab1!$1:$1048576,ROW(Rohdaten_tab1!F20),COLUMN(Rohdaten_tab1!F20)+(5*(Steuerung!$A$3-1)))</f>
        <v>56.25</v>
      </c>
    </row>
    <row r="35" spans="1:7" ht="15" customHeight="1" x14ac:dyDescent="0.25">
      <c r="A35" s="63" t="str">
        <f>IF(INDEX(Rohdaten_tab1!$A:$A,ROW(Rohdaten_tab1!$A21),COLUMN(Rohdaten_tab1!$A:$A))&lt;&gt;"",INDEX(Rohdaten_tab1!$A:$A,ROW(Rohdaten_tab1!$A21),COLUMN(Rohdaten_tab1!$A:$A)),"")</f>
        <v>2024</v>
      </c>
      <c r="B35" s="60"/>
      <c r="C35" s="71">
        <f>INDEX(Rohdaten_tab1!$1:$1048576,ROW(Rohdaten_tab1!B21),COLUMN(Rohdaten_tab1!B21)+(5*(Steuerung!$A$3-1)))</f>
        <v>2483.9166666666702</v>
      </c>
      <c r="D35" s="72">
        <f>INDEX(Rohdaten_tab1!$1:$1048576,ROW(Rohdaten_tab1!C21),COLUMN(Rohdaten_tab1!C21)+(5*(Steuerung!$A$3-1)))</f>
        <v>2427.9166666666702</v>
      </c>
      <c r="E35" s="72">
        <f>INDEX(Rohdaten_tab1!$1:$1048576,ROW(Rohdaten_tab1!D21),COLUMN(Rohdaten_tab1!D21)+(5*(Steuerung!$A$3-1)))</f>
        <v>2286.1666666666702</v>
      </c>
      <c r="F35" s="72">
        <f>INDEX(Rohdaten_tab1!$1:$1048576,ROW(Rohdaten_tab1!E21),COLUMN(Rohdaten_tab1!E21)+(5*(Steuerung!$A$3-1)))</f>
        <v>141.75</v>
      </c>
      <c r="G35" s="73">
        <f>INDEX(Rohdaten_tab1!$1:$1048576,ROW(Rohdaten_tab1!F21),COLUMN(Rohdaten_tab1!F21)+(5*(Steuerung!$A$3-1)))</f>
        <v>56</v>
      </c>
    </row>
    <row r="36" spans="1:7" ht="15" customHeight="1" x14ac:dyDescent="0.25">
      <c r="A36" s="63" t="str">
        <f>IF(INDEX(Rohdaten_tab1!$A:$A,ROW(Rohdaten_tab1!$A22),COLUMN(Rohdaten_tab1!$A:$A))&lt;&gt;"",INDEX(Rohdaten_tab1!$A:$A,ROW(Rohdaten_tab1!$A22),COLUMN(Rohdaten_tab1!$A:$A)),"")</f>
        <v>2025</v>
      </c>
      <c r="B36" s="60"/>
      <c r="C36" s="71">
        <f>INDEX(Rohdaten_tab1!$1:$1048576,ROW(Rohdaten_tab1!B22),COLUMN(Rohdaten_tab1!B22)+(5*(Steuerung!$A$3-1)))</f>
        <v>2502</v>
      </c>
      <c r="D36" s="72">
        <f>INDEX(Rohdaten_tab1!$1:$1048576,ROW(Rohdaten_tab1!C22),COLUMN(Rohdaten_tab1!C22)+(5*(Steuerung!$A$3-1)))</f>
        <v>2445.25</v>
      </c>
      <c r="E36" s="72">
        <f>INDEX(Rohdaten_tab1!$1:$1048576,ROW(Rohdaten_tab1!D22),COLUMN(Rohdaten_tab1!D22)+(5*(Steuerung!$A$3-1)))</f>
        <v>2299.75</v>
      </c>
      <c r="F36" s="72">
        <f>INDEX(Rohdaten_tab1!$1:$1048576,ROW(Rohdaten_tab1!E22),COLUMN(Rohdaten_tab1!E22)+(5*(Steuerung!$A$3-1)))</f>
        <v>145.5</v>
      </c>
      <c r="G36" s="73">
        <f>INDEX(Rohdaten_tab1!$1:$1048576,ROW(Rohdaten_tab1!F22),COLUMN(Rohdaten_tab1!F22)+(5*(Steuerung!$A$3-1)))</f>
        <v>56.75</v>
      </c>
    </row>
    <row r="37" spans="1:7" ht="15" customHeight="1" x14ac:dyDescent="0.25">
      <c r="A37" s="63" t="str">
        <f>IF(INDEX(Rohdaten_tab1!$A:$A,ROW(Rohdaten_tab1!$A23),COLUMN(Rohdaten_tab1!$A:$A))&lt;&gt;"",INDEX(Rohdaten_tab1!$A:$A,ROW(Rohdaten_tab1!$A23),COLUMN(Rohdaten_tab1!$A:$A)),"")</f>
        <v>Januar 2005</v>
      </c>
      <c r="B37" s="60"/>
      <c r="C37" s="71">
        <f>INDEX(Rohdaten_tab1!$1:$1048576,ROW(Rohdaten_tab1!B23),COLUMN(Rohdaten_tab1!B23)+(5*(Steuerung!$A$3-1)))</f>
        <v>11422</v>
      </c>
      <c r="D37" s="72">
        <f>INDEX(Rohdaten_tab1!$1:$1048576,ROW(Rohdaten_tab1!C23),COLUMN(Rohdaten_tab1!C23)+(5*(Steuerung!$A$3-1)))</f>
        <v>11422</v>
      </c>
      <c r="E37" s="72">
        <f>INDEX(Rohdaten_tab1!$1:$1048576,ROW(Rohdaten_tab1!D23),COLUMN(Rohdaten_tab1!D23)+(5*(Steuerung!$A$3-1)))</f>
        <v>10667</v>
      </c>
      <c r="F37" s="72">
        <f>INDEX(Rohdaten_tab1!$1:$1048576,ROW(Rohdaten_tab1!E23),COLUMN(Rohdaten_tab1!E23)+(5*(Steuerung!$A$3-1)))</f>
        <v>755</v>
      </c>
      <c r="G37" s="73" t="str">
        <f>INDEX(Rohdaten_tab1!$1:$1048576,ROW(Rohdaten_tab1!F23),COLUMN(Rohdaten_tab1!F23)+(5*(Steuerung!$A$3-1)))</f>
        <v>X</v>
      </c>
    </row>
    <row r="38" spans="1:7" ht="15" customHeight="1" x14ac:dyDescent="0.25">
      <c r="A38" s="63" t="str">
        <f>IF(INDEX(Rohdaten_tab1!$A:$A,ROW(Rohdaten_tab1!$A24),COLUMN(Rohdaten_tab1!$A:$A))&lt;&gt;"",INDEX(Rohdaten_tab1!$A:$A,ROW(Rohdaten_tab1!$A24),COLUMN(Rohdaten_tab1!$A:$A)),"")</f>
        <v>Februar 2005</v>
      </c>
      <c r="B38" s="60"/>
      <c r="C38" s="71">
        <f>INDEX(Rohdaten_tab1!$1:$1048576,ROW(Rohdaten_tab1!B24),COLUMN(Rohdaten_tab1!B24)+(5*(Steuerung!$A$3-1)))</f>
        <v>11439</v>
      </c>
      <c r="D38" s="72">
        <f>INDEX(Rohdaten_tab1!$1:$1048576,ROW(Rohdaten_tab1!C24),COLUMN(Rohdaten_tab1!C24)+(5*(Steuerung!$A$3-1)))</f>
        <v>11439</v>
      </c>
      <c r="E38" s="72">
        <f>INDEX(Rohdaten_tab1!$1:$1048576,ROW(Rohdaten_tab1!D24),COLUMN(Rohdaten_tab1!D24)+(5*(Steuerung!$A$3-1)))</f>
        <v>10750</v>
      </c>
      <c r="F38" s="72">
        <f>INDEX(Rohdaten_tab1!$1:$1048576,ROW(Rohdaten_tab1!E24),COLUMN(Rohdaten_tab1!E24)+(5*(Steuerung!$A$3-1)))</f>
        <v>689</v>
      </c>
      <c r="G38" s="73" t="str">
        <f>INDEX(Rohdaten_tab1!$1:$1048576,ROW(Rohdaten_tab1!F24),COLUMN(Rohdaten_tab1!F24)+(5*(Steuerung!$A$3-1)))</f>
        <v>X</v>
      </c>
    </row>
    <row r="39" spans="1:7" ht="15" customHeight="1" x14ac:dyDescent="0.25">
      <c r="A39" s="63" t="str">
        <f>IF(INDEX(Rohdaten_tab1!$A:$A,ROW(Rohdaten_tab1!$A25),COLUMN(Rohdaten_tab1!$A:$A))&lt;&gt;"",INDEX(Rohdaten_tab1!$A:$A,ROW(Rohdaten_tab1!$A25),COLUMN(Rohdaten_tab1!$A:$A)),"")</f>
        <v>März 2005</v>
      </c>
      <c r="B39" s="60"/>
      <c r="C39" s="71">
        <f>INDEX(Rohdaten_tab1!$1:$1048576,ROW(Rohdaten_tab1!B25),COLUMN(Rohdaten_tab1!B25)+(5*(Steuerung!$A$3-1)))</f>
        <v>10882</v>
      </c>
      <c r="D39" s="72">
        <f>INDEX(Rohdaten_tab1!$1:$1048576,ROW(Rohdaten_tab1!C25),COLUMN(Rohdaten_tab1!C25)+(5*(Steuerung!$A$3-1)))</f>
        <v>10882</v>
      </c>
      <c r="E39" s="72">
        <f>INDEX(Rohdaten_tab1!$1:$1048576,ROW(Rohdaten_tab1!D25),COLUMN(Rohdaten_tab1!D25)+(5*(Steuerung!$A$3-1)))</f>
        <v>10276</v>
      </c>
      <c r="F39" s="72">
        <f>INDEX(Rohdaten_tab1!$1:$1048576,ROW(Rohdaten_tab1!E25),COLUMN(Rohdaten_tab1!E25)+(5*(Steuerung!$A$3-1)))</f>
        <v>606</v>
      </c>
      <c r="G39" s="73" t="str">
        <f>INDEX(Rohdaten_tab1!$1:$1048576,ROW(Rohdaten_tab1!F25),COLUMN(Rohdaten_tab1!F25)+(5*(Steuerung!$A$3-1)))</f>
        <v>X</v>
      </c>
    </row>
    <row r="40" spans="1:7" ht="15" customHeight="1" x14ac:dyDescent="0.25">
      <c r="A40" s="63" t="str">
        <f>IF(INDEX(Rohdaten_tab1!$A:$A,ROW(Rohdaten_tab1!$A26),COLUMN(Rohdaten_tab1!$A:$A))&lt;&gt;"",INDEX(Rohdaten_tab1!$A:$A,ROW(Rohdaten_tab1!$A26),COLUMN(Rohdaten_tab1!$A:$A)),"")</f>
        <v>April 2005</v>
      </c>
      <c r="B40" s="60"/>
      <c r="C40" s="71">
        <f>INDEX(Rohdaten_tab1!$1:$1048576,ROW(Rohdaten_tab1!B26),COLUMN(Rohdaten_tab1!B26)+(5*(Steuerung!$A$3-1)))</f>
        <v>9122</v>
      </c>
      <c r="D40" s="72">
        <f>INDEX(Rohdaten_tab1!$1:$1048576,ROW(Rohdaten_tab1!C26),COLUMN(Rohdaten_tab1!C26)+(5*(Steuerung!$A$3-1)))</f>
        <v>9122</v>
      </c>
      <c r="E40" s="72">
        <f>INDEX(Rohdaten_tab1!$1:$1048576,ROW(Rohdaten_tab1!D26),COLUMN(Rohdaten_tab1!D26)+(5*(Steuerung!$A$3-1)))</f>
        <v>8521</v>
      </c>
      <c r="F40" s="72">
        <f>INDEX(Rohdaten_tab1!$1:$1048576,ROW(Rohdaten_tab1!E26),COLUMN(Rohdaten_tab1!E26)+(5*(Steuerung!$A$3-1)))</f>
        <v>601</v>
      </c>
      <c r="G40" s="73" t="str">
        <f>INDEX(Rohdaten_tab1!$1:$1048576,ROW(Rohdaten_tab1!F26),COLUMN(Rohdaten_tab1!F26)+(5*(Steuerung!$A$3-1)))</f>
        <v>X</v>
      </c>
    </row>
    <row r="41" spans="1:7" ht="15" customHeight="1" x14ac:dyDescent="0.25">
      <c r="A41" s="63" t="str">
        <f>IF(INDEX(Rohdaten_tab1!$A:$A,ROW(Rohdaten_tab1!$A27),COLUMN(Rohdaten_tab1!$A:$A))&lt;&gt;"",INDEX(Rohdaten_tab1!$A:$A,ROW(Rohdaten_tab1!$A27),COLUMN(Rohdaten_tab1!$A:$A)),"")</f>
        <v>Mai 2005</v>
      </c>
      <c r="B41" s="60"/>
      <c r="C41" s="71">
        <f>INDEX(Rohdaten_tab1!$1:$1048576,ROW(Rohdaten_tab1!B27),COLUMN(Rohdaten_tab1!B27)+(5*(Steuerung!$A$3-1)))</f>
        <v>8115</v>
      </c>
      <c r="D41" s="72">
        <f>INDEX(Rohdaten_tab1!$1:$1048576,ROW(Rohdaten_tab1!C27),COLUMN(Rohdaten_tab1!C27)+(5*(Steuerung!$A$3-1)))</f>
        <v>8115</v>
      </c>
      <c r="E41" s="72">
        <f>INDEX(Rohdaten_tab1!$1:$1048576,ROW(Rohdaten_tab1!D27),COLUMN(Rohdaten_tab1!D27)+(5*(Steuerung!$A$3-1)))</f>
        <v>7505</v>
      </c>
      <c r="F41" s="72">
        <f>INDEX(Rohdaten_tab1!$1:$1048576,ROW(Rohdaten_tab1!E27),COLUMN(Rohdaten_tab1!E27)+(5*(Steuerung!$A$3-1)))</f>
        <v>610</v>
      </c>
      <c r="G41" s="73" t="str">
        <f>INDEX(Rohdaten_tab1!$1:$1048576,ROW(Rohdaten_tab1!F27),COLUMN(Rohdaten_tab1!F27)+(5*(Steuerung!$A$3-1)))</f>
        <v>X</v>
      </c>
    </row>
    <row r="42" spans="1:7" ht="15" customHeight="1" x14ac:dyDescent="0.25">
      <c r="A42" s="63" t="str">
        <f>IF(INDEX(Rohdaten_tab1!$A:$A,ROW(Rohdaten_tab1!$A28),COLUMN(Rohdaten_tab1!$A:$A))&lt;&gt;"",INDEX(Rohdaten_tab1!$A:$A,ROW(Rohdaten_tab1!$A28),COLUMN(Rohdaten_tab1!$A:$A)),"")</f>
        <v>Juni 2005</v>
      </c>
      <c r="B42" s="60"/>
      <c r="C42" s="71">
        <f>INDEX(Rohdaten_tab1!$1:$1048576,ROW(Rohdaten_tab1!B28),COLUMN(Rohdaten_tab1!B28)+(5*(Steuerung!$A$3-1)))</f>
        <v>7502</v>
      </c>
      <c r="D42" s="72">
        <f>INDEX(Rohdaten_tab1!$1:$1048576,ROW(Rohdaten_tab1!C28),COLUMN(Rohdaten_tab1!C28)+(5*(Steuerung!$A$3-1)))</f>
        <v>7502</v>
      </c>
      <c r="E42" s="72">
        <f>INDEX(Rohdaten_tab1!$1:$1048576,ROW(Rohdaten_tab1!D28),COLUMN(Rohdaten_tab1!D28)+(5*(Steuerung!$A$3-1)))</f>
        <v>6894</v>
      </c>
      <c r="F42" s="72">
        <f>INDEX(Rohdaten_tab1!$1:$1048576,ROW(Rohdaten_tab1!E28),COLUMN(Rohdaten_tab1!E28)+(5*(Steuerung!$A$3-1)))</f>
        <v>608</v>
      </c>
      <c r="G42" s="73" t="str">
        <f>INDEX(Rohdaten_tab1!$1:$1048576,ROW(Rohdaten_tab1!F28),COLUMN(Rohdaten_tab1!F28)+(5*(Steuerung!$A$3-1)))</f>
        <v>X</v>
      </c>
    </row>
    <row r="43" spans="1:7" ht="15" customHeight="1" x14ac:dyDescent="0.25">
      <c r="A43" s="63" t="str">
        <f>IF(INDEX(Rohdaten_tab1!$A:$A,ROW(Rohdaten_tab1!$A29),COLUMN(Rohdaten_tab1!$A:$A))&lt;&gt;"",INDEX(Rohdaten_tab1!$A:$A,ROW(Rohdaten_tab1!$A29),COLUMN(Rohdaten_tab1!$A:$A)),"")</f>
        <v>Juli 2005</v>
      </c>
      <c r="B43" s="60"/>
      <c r="C43" s="71">
        <f>INDEX(Rohdaten_tab1!$1:$1048576,ROW(Rohdaten_tab1!B29),COLUMN(Rohdaten_tab1!B29)+(5*(Steuerung!$A$3-1)))</f>
        <v>7310</v>
      </c>
      <c r="D43" s="72">
        <f>INDEX(Rohdaten_tab1!$1:$1048576,ROW(Rohdaten_tab1!C29),COLUMN(Rohdaten_tab1!C29)+(5*(Steuerung!$A$3-1)))</f>
        <v>7310</v>
      </c>
      <c r="E43" s="72">
        <f>INDEX(Rohdaten_tab1!$1:$1048576,ROW(Rohdaten_tab1!D29),COLUMN(Rohdaten_tab1!D29)+(5*(Steuerung!$A$3-1)))</f>
        <v>6774</v>
      </c>
      <c r="F43" s="72">
        <f>INDEX(Rohdaten_tab1!$1:$1048576,ROW(Rohdaten_tab1!E29),COLUMN(Rohdaten_tab1!E29)+(5*(Steuerung!$A$3-1)))</f>
        <v>536</v>
      </c>
      <c r="G43" s="73" t="str">
        <f>INDEX(Rohdaten_tab1!$1:$1048576,ROW(Rohdaten_tab1!F29),COLUMN(Rohdaten_tab1!F29)+(5*(Steuerung!$A$3-1)))</f>
        <v>X</v>
      </c>
    </row>
    <row r="44" spans="1:7" ht="15" customHeight="1" x14ac:dyDescent="0.25">
      <c r="A44" s="63" t="str">
        <f>IF(INDEX(Rohdaten_tab1!$A:$A,ROW(Rohdaten_tab1!$A30),COLUMN(Rohdaten_tab1!$A:$A))&lt;&gt;"",INDEX(Rohdaten_tab1!$A:$A,ROW(Rohdaten_tab1!$A30),COLUMN(Rohdaten_tab1!$A:$A)),"")</f>
        <v>August 2005</v>
      </c>
      <c r="B44" s="60"/>
      <c r="C44" s="71">
        <f>INDEX(Rohdaten_tab1!$1:$1048576,ROW(Rohdaten_tab1!B30),COLUMN(Rohdaten_tab1!B30)+(5*(Steuerung!$A$3-1)))</f>
        <v>6898</v>
      </c>
      <c r="D44" s="72">
        <f>INDEX(Rohdaten_tab1!$1:$1048576,ROW(Rohdaten_tab1!C30),COLUMN(Rohdaten_tab1!C30)+(5*(Steuerung!$A$3-1)))</f>
        <v>6898</v>
      </c>
      <c r="E44" s="72">
        <f>INDEX(Rohdaten_tab1!$1:$1048576,ROW(Rohdaten_tab1!D30),COLUMN(Rohdaten_tab1!D30)+(5*(Steuerung!$A$3-1)))</f>
        <v>6402</v>
      </c>
      <c r="F44" s="72">
        <f>INDEX(Rohdaten_tab1!$1:$1048576,ROW(Rohdaten_tab1!E30),COLUMN(Rohdaten_tab1!E30)+(5*(Steuerung!$A$3-1)))</f>
        <v>496</v>
      </c>
      <c r="G44" s="73" t="str">
        <f>INDEX(Rohdaten_tab1!$1:$1048576,ROW(Rohdaten_tab1!F30),COLUMN(Rohdaten_tab1!F30)+(5*(Steuerung!$A$3-1)))</f>
        <v>X</v>
      </c>
    </row>
    <row r="45" spans="1:7" ht="15" customHeight="1" x14ac:dyDescent="0.25">
      <c r="A45" s="63" t="str">
        <f>IF(INDEX(Rohdaten_tab1!$A:$A,ROW(Rohdaten_tab1!$A31),COLUMN(Rohdaten_tab1!$A:$A))&lt;&gt;"",INDEX(Rohdaten_tab1!$A:$A,ROW(Rohdaten_tab1!$A31),COLUMN(Rohdaten_tab1!$A:$A)),"")</f>
        <v>September 2005</v>
      </c>
      <c r="B45" s="60"/>
      <c r="C45" s="71">
        <f>INDEX(Rohdaten_tab1!$1:$1048576,ROW(Rohdaten_tab1!B31),COLUMN(Rohdaten_tab1!B31)+(5*(Steuerung!$A$3-1)))</f>
        <v>6754</v>
      </c>
      <c r="D45" s="72">
        <f>INDEX(Rohdaten_tab1!$1:$1048576,ROW(Rohdaten_tab1!C31),COLUMN(Rohdaten_tab1!C31)+(5*(Steuerung!$A$3-1)))</f>
        <v>6754</v>
      </c>
      <c r="E45" s="72">
        <f>INDEX(Rohdaten_tab1!$1:$1048576,ROW(Rohdaten_tab1!D31),COLUMN(Rohdaten_tab1!D31)+(5*(Steuerung!$A$3-1)))</f>
        <v>6259</v>
      </c>
      <c r="F45" s="72">
        <f>INDEX(Rohdaten_tab1!$1:$1048576,ROW(Rohdaten_tab1!E31),COLUMN(Rohdaten_tab1!E31)+(5*(Steuerung!$A$3-1)))</f>
        <v>495</v>
      </c>
      <c r="G45" s="73" t="str">
        <f>INDEX(Rohdaten_tab1!$1:$1048576,ROW(Rohdaten_tab1!F31),COLUMN(Rohdaten_tab1!F31)+(5*(Steuerung!$A$3-1)))</f>
        <v>X</v>
      </c>
    </row>
    <row r="46" spans="1:7" ht="15" customHeight="1" x14ac:dyDescent="0.25">
      <c r="A46" s="63" t="str">
        <f>IF(INDEX(Rohdaten_tab1!$A:$A,ROW(Rohdaten_tab1!$A32),COLUMN(Rohdaten_tab1!$A:$A))&lt;&gt;"",INDEX(Rohdaten_tab1!$A:$A,ROW(Rohdaten_tab1!$A32),COLUMN(Rohdaten_tab1!$A:$A)),"")</f>
        <v>Oktober 2005</v>
      </c>
      <c r="B46" s="60"/>
      <c r="C46" s="71">
        <f>INDEX(Rohdaten_tab1!$1:$1048576,ROW(Rohdaten_tab1!B32),COLUMN(Rohdaten_tab1!B32)+(5*(Steuerung!$A$3-1)))</f>
        <v>6638</v>
      </c>
      <c r="D46" s="72">
        <f>INDEX(Rohdaten_tab1!$1:$1048576,ROW(Rohdaten_tab1!C32),COLUMN(Rohdaten_tab1!C32)+(5*(Steuerung!$A$3-1)))</f>
        <v>6633</v>
      </c>
      <c r="E46" s="72">
        <f>INDEX(Rohdaten_tab1!$1:$1048576,ROW(Rohdaten_tab1!D32),COLUMN(Rohdaten_tab1!D32)+(5*(Steuerung!$A$3-1)))</f>
        <v>6162</v>
      </c>
      <c r="F46" s="72">
        <f>INDEX(Rohdaten_tab1!$1:$1048576,ROW(Rohdaten_tab1!E32),COLUMN(Rohdaten_tab1!E32)+(5*(Steuerung!$A$3-1)))</f>
        <v>471</v>
      </c>
      <c r="G46" s="73" t="str">
        <f>INDEX(Rohdaten_tab1!$1:$1048576,ROW(Rohdaten_tab1!F32),COLUMN(Rohdaten_tab1!F32)+(5*(Steuerung!$A$3-1)))</f>
        <v>X</v>
      </c>
    </row>
    <row r="47" spans="1:7" ht="15" customHeight="1" x14ac:dyDescent="0.25">
      <c r="A47" s="63" t="str">
        <f>IF(INDEX(Rohdaten_tab1!$A:$A,ROW(Rohdaten_tab1!$A33),COLUMN(Rohdaten_tab1!$A:$A))&lt;&gt;"",INDEX(Rohdaten_tab1!$A:$A,ROW(Rohdaten_tab1!$A33),COLUMN(Rohdaten_tab1!$A:$A)),"")</f>
        <v>November 2005</v>
      </c>
      <c r="B47" s="60"/>
      <c r="C47" s="71">
        <f>INDEX(Rohdaten_tab1!$1:$1048576,ROW(Rohdaten_tab1!B33),COLUMN(Rohdaten_tab1!B33)+(5*(Steuerung!$A$3-1)))</f>
        <v>6977</v>
      </c>
      <c r="D47" s="72">
        <f>INDEX(Rohdaten_tab1!$1:$1048576,ROW(Rohdaten_tab1!C33),COLUMN(Rohdaten_tab1!C33)+(5*(Steuerung!$A$3-1)))</f>
        <v>6958</v>
      </c>
      <c r="E47" s="72">
        <f>INDEX(Rohdaten_tab1!$1:$1048576,ROW(Rohdaten_tab1!D33),COLUMN(Rohdaten_tab1!D33)+(5*(Steuerung!$A$3-1)))</f>
        <v>6456</v>
      </c>
      <c r="F47" s="72">
        <f>INDEX(Rohdaten_tab1!$1:$1048576,ROW(Rohdaten_tab1!E33),COLUMN(Rohdaten_tab1!E33)+(5*(Steuerung!$A$3-1)))</f>
        <v>502</v>
      </c>
      <c r="G47" s="73" t="str">
        <f>INDEX(Rohdaten_tab1!$1:$1048576,ROW(Rohdaten_tab1!F33),COLUMN(Rohdaten_tab1!F33)+(5*(Steuerung!$A$3-1)))</f>
        <v>X</v>
      </c>
    </row>
    <row r="48" spans="1:7" ht="15" customHeight="1" x14ac:dyDescent="0.25">
      <c r="A48" s="63" t="str">
        <f>IF(INDEX(Rohdaten_tab1!$A:$A,ROW(Rohdaten_tab1!$A34),COLUMN(Rohdaten_tab1!$A:$A))&lt;&gt;"",INDEX(Rohdaten_tab1!$A:$A,ROW(Rohdaten_tab1!$A34),COLUMN(Rohdaten_tab1!$A:$A)),"")</f>
        <v>Dezember 2005</v>
      </c>
      <c r="B48" s="60"/>
      <c r="C48" s="71">
        <f>INDEX(Rohdaten_tab1!$1:$1048576,ROW(Rohdaten_tab1!B34),COLUMN(Rohdaten_tab1!B34)+(5*(Steuerung!$A$3-1)))</f>
        <v>7504</v>
      </c>
      <c r="D48" s="72">
        <f>INDEX(Rohdaten_tab1!$1:$1048576,ROW(Rohdaten_tab1!C34),COLUMN(Rohdaten_tab1!C34)+(5*(Steuerung!$A$3-1)))</f>
        <v>7464</v>
      </c>
      <c r="E48" s="72">
        <f>INDEX(Rohdaten_tab1!$1:$1048576,ROW(Rohdaten_tab1!D34),COLUMN(Rohdaten_tab1!D34)+(5*(Steuerung!$A$3-1)))</f>
        <v>6975</v>
      </c>
      <c r="F48" s="72">
        <f>INDEX(Rohdaten_tab1!$1:$1048576,ROW(Rohdaten_tab1!E34),COLUMN(Rohdaten_tab1!E34)+(5*(Steuerung!$A$3-1)))</f>
        <v>489</v>
      </c>
      <c r="G48" s="73" t="str">
        <f>INDEX(Rohdaten_tab1!$1:$1048576,ROW(Rohdaten_tab1!F34),COLUMN(Rohdaten_tab1!F34)+(5*(Steuerung!$A$3-1)))</f>
        <v>X</v>
      </c>
    </row>
    <row r="49" spans="1:7" ht="15" customHeight="1" x14ac:dyDescent="0.25">
      <c r="A49" s="63" t="str">
        <f>IF(INDEX(Rohdaten_tab1!$A:$A,ROW(Rohdaten_tab1!$A35),COLUMN(Rohdaten_tab1!$A:$A))&lt;&gt;"",INDEX(Rohdaten_tab1!$A:$A,ROW(Rohdaten_tab1!$A35),COLUMN(Rohdaten_tab1!$A:$A)),"")</f>
        <v>Januar 2006</v>
      </c>
      <c r="B49" s="60"/>
      <c r="C49" s="71">
        <f>INDEX(Rohdaten_tab1!$1:$1048576,ROW(Rohdaten_tab1!B35),COLUMN(Rohdaten_tab1!B35)+(5*(Steuerung!$A$3-1)))</f>
        <v>9179</v>
      </c>
      <c r="D49" s="72">
        <f>INDEX(Rohdaten_tab1!$1:$1048576,ROW(Rohdaten_tab1!C35),COLUMN(Rohdaten_tab1!C35)+(5*(Steuerung!$A$3-1)))</f>
        <v>9125</v>
      </c>
      <c r="E49" s="72">
        <f>INDEX(Rohdaten_tab1!$1:$1048576,ROW(Rohdaten_tab1!D35),COLUMN(Rohdaten_tab1!D35)+(5*(Steuerung!$A$3-1)))</f>
        <v>8676</v>
      </c>
      <c r="F49" s="72">
        <f>INDEX(Rohdaten_tab1!$1:$1048576,ROW(Rohdaten_tab1!E35),COLUMN(Rohdaten_tab1!E35)+(5*(Steuerung!$A$3-1)))</f>
        <v>449</v>
      </c>
      <c r="G49" s="73" t="str">
        <f>INDEX(Rohdaten_tab1!$1:$1048576,ROW(Rohdaten_tab1!F35),COLUMN(Rohdaten_tab1!F35)+(5*(Steuerung!$A$3-1)))</f>
        <v>X</v>
      </c>
    </row>
    <row r="50" spans="1:7" ht="15" customHeight="1" x14ac:dyDescent="0.25">
      <c r="A50" s="63" t="str">
        <f>IF(INDEX(Rohdaten_tab1!$A:$A,ROW(Rohdaten_tab1!$A36),COLUMN(Rohdaten_tab1!$A:$A))&lt;&gt;"",INDEX(Rohdaten_tab1!$A:$A,ROW(Rohdaten_tab1!$A36),COLUMN(Rohdaten_tab1!$A:$A)),"")</f>
        <v>Februar 2006</v>
      </c>
      <c r="B50" s="60"/>
      <c r="C50" s="71">
        <f>INDEX(Rohdaten_tab1!$1:$1048576,ROW(Rohdaten_tab1!B36),COLUMN(Rohdaten_tab1!B36)+(5*(Steuerung!$A$3-1)))</f>
        <v>9529</v>
      </c>
      <c r="D50" s="72">
        <f>INDEX(Rohdaten_tab1!$1:$1048576,ROW(Rohdaten_tab1!C36),COLUMN(Rohdaten_tab1!C36)+(5*(Steuerung!$A$3-1)))</f>
        <v>9474</v>
      </c>
      <c r="E50" s="72">
        <f>INDEX(Rohdaten_tab1!$1:$1048576,ROW(Rohdaten_tab1!D36),COLUMN(Rohdaten_tab1!D36)+(5*(Steuerung!$A$3-1)))</f>
        <v>9045</v>
      </c>
      <c r="F50" s="72">
        <f>INDEX(Rohdaten_tab1!$1:$1048576,ROW(Rohdaten_tab1!E36),COLUMN(Rohdaten_tab1!E36)+(5*(Steuerung!$A$3-1)))</f>
        <v>429</v>
      </c>
      <c r="G50" s="73" t="str">
        <f>INDEX(Rohdaten_tab1!$1:$1048576,ROW(Rohdaten_tab1!F36),COLUMN(Rohdaten_tab1!F36)+(5*(Steuerung!$A$3-1)))</f>
        <v>X</v>
      </c>
    </row>
    <row r="51" spans="1:7" ht="15" customHeight="1" x14ac:dyDescent="0.25">
      <c r="A51" s="63" t="str">
        <f>IF(INDEX(Rohdaten_tab1!$A:$A,ROW(Rohdaten_tab1!$A37),COLUMN(Rohdaten_tab1!$A:$A))&lt;&gt;"",INDEX(Rohdaten_tab1!$A:$A,ROW(Rohdaten_tab1!$A37),COLUMN(Rohdaten_tab1!$A:$A)),"")</f>
        <v>März 2006</v>
      </c>
      <c r="B51" s="60"/>
      <c r="C51" s="71">
        <f>INDEX(Rohdaten_tab1!$1:$1048576,ROW(Rohdaten_tab1!B37),COLUMN(Rohdaten_tab1!B37)+(5*(Steuerung!$A$3-1)))</f>
        <v>8887</v>
      </c>
      <c r="D51" s="72">
        <f>INDEX(Rohdaten_tab1!$1:$1048576,ROW(Rohdaten_tab1!C37),COLUMN(Rohdaten_tab1!C37)+(5*(Steuerung!$A$3-1)))</f>
        <v>8840</v>
      </c>
      <c r="E51" s="72">
        <f>INDEX(Rohdaten_tab1!$1:$1048576,ROW(Rohdaten_tab1!D37),COLUMN(Rohdaten_tab1!D37)+(5*(Steuerung!$A$3-1)))</f>
        <v>8429</v>
      </c>
      <c r="F51" s="72">
        <f>INDEX(Rohdaten_tab1!$1:$1048576,ROW(Rohdaten_tab1!E37),COLUMN(Rohdaten_tab1!E37)+(5*(Steuerung!$A$3-1)))</f>
        <v>411</v>
      </c>
      <c r="G51" s="73" t="str">
        <f>INDEX(Rohdaten_tab1!$1:$1048576,ROW(Rohdaten_tab1!F37),COLUMN(Rohdaten_tab1!F37)+(5*(Steuerung!$A$3-1)))</f>
        <v>X</v>
      </c>
    </row>
    <row r="52" spans="1:7" ht="15" customHeight="1" x14ac:dyDescent="0.25">
      <c r="A52" s="63" t="str">
        <f>IF(INDEX(Rohdaten_tab1!$A:$A,ROW(Rohdaten_tab1!$A38),COLUMN(Rohdaten_tab1!$A:$A))&lt;&gt;"",INDEX(Rohdaten_tab1!$A:$A,ROW(Rohdaten_tab1!$A38),COLUMN(Rohdaten_tab1!$A:$A)),"")</f>
        <v>April 2006</v>
      </c>
      <c r="B52" s="60"/>
      <c r="C52" s="71">
        <f>INDEX(Rohdaten_tab1!$1:$1048576,ROW(Rohdaten_tab1!B38),COLUMN(Rohdaten_tab1!B38)+(5*(Steuerung!$A$3-1)))</f>
        <v>7422</v>
      </c>
      <c r="D52" s="72">
        <f>INDEX(Rohdaten_tab1!$1:$1048576,ROW(Rohdaten_tab1!C38),COLUMN(Rohdaten_tab1!C38)+(5*(Steuerung!$A$3-1)))</f>
        <v>7375</v>
      </c>
      <c r="E52" s="72">
        <f>INDEX(Rohdaten_tab1!$1:$1048576,ROW(Rohdaten_tab1!D38),COLUMN(Rohdaten_tab1!D38)+(5*(Steuerung!$A$3-1)))</f>
        <v>6964</v>
      </c>
      <c r="F52" s="72">
        <f>INDEX(Rohdaten_tab1!$1:$1048576,ROW(Rohdaten_tab1!E38),COLUMN(Rohdaten_tab1!E38)+(5*(Steuerung!$A$3-1)))</f>
        <v>411</v>
      </c>
      <c r="G52" s="73" t="str">
        <f>INDEX(Rohdaten_tab1!$1:$1048576,ROW(Rohdaten_tab1!F38),COLUMN(Rohdaten_tab1!F38)+(5*(Steuerung!$A$3-1)))</f>
        <v>X</v>
      </c>
    </row>
    <row r="53" spans="1:7" ht="15" customHeight="1" x14ac:dyDescent="0.25">
      <c r="A53" s="63" t="str">
        <f>IF(INDEX(Rohdaten_tab1!$A:$A,ROW(Rohdaten_tab1!$A39),COLUMN(Rohdaten_tab1!$A:$A))&lt;&gt;"",INDEX(Rohdaten_tab1!$A:$A,ROW(Rohdaten_tab1!$A39),COLUMN(Rohdaten_tab1!$A:$A)),"")</f>
        <v>Mai 2006</v>
      </c>
      <c r="B53" s="60"/>
      <c r="C53" s="71">
        <f>INDEX(Rohdaten_tab1!$1:$1048576,ROW(Rohdaten_tab1!B39),COLUMN(Rohdaten_tab1!B39)+(5*(Steuerung!$A$3-1)))</f>
        <v>6164</v>
      </c>
      <c r="D53" s="72">
        <f>INDEX(Rohdaten_tab1!$1:$1048576,ROW(Rohdaten_tab1!C39),COLUMN(Rohdaten_tab1!C39)+(5*(Steuerung!$A$3-1)))</f>
        <v>6104</v>
      </c>
      <c r="E53" s="72">
        <f>INDEX(Rohdaten_tab1!$1:$1048576,ROW(Rohdaten_tab1!D39),COLUMN(Rohdaten_tab1!D39)+(5*(Steuerung!$A$3-1)))</f>
        <v>5677</v>
      </c>
      <c r="F53" s="72">
        <f>INDEX(Rohdaten_tab1!$1:$1048576,ROW(Rohdaten_tab1!E39),COLUMN(Rohdaten_tab1!E39)+(5*(Steuerung!$A$3-1)))</f>
        <v>427</v>
      </c>
      <c r="G53" s="73" t="str">
        <f>INDEX(Rohdaten_tab1!$1:$1048576,ROW(Rohdaten_tab1!F39),COLUMN(Rohdaten_tab1!F39)+(5*(Steuerung!$A$3-1)))</f>
        <v>X</v>
      </c>
    </row>
    <row r="54" spans="1:7" ht="15" customHeight="1" x14ac:dyDescent="0.25">
      <c r="A54" s="63" t="str">
        <f>IF(INDEX(Rohdaten_tab1!$A:$A,ROW(Rohdaten_tab1!$A40),COLUMN(Rohdaten_tab1!$A:$A))&lt;&gt;"",INDEX(Rohdaten_tab1!$A:$A,ROW(Rohdaten_tab1!$A40),COLUMN(Rohdaten_tab1!$A:$A)),"")</f>
        <v>Juni 2006</v>
      </c>
      <c r="B54" s="60"/>
      <c r="C54" s="71">
        <f>INDEX(Rohdaten_tab1!$1:$1048576,ROW(Rohdaten_tab1!B40),COLUMN(Rohdaten_tab1!B40)+(5*(Steuerung!$A$3-1)))</f>
        <v>5616</v>
      </c>
      <c r="D54" s="72">
        <f>INDEX(Rohdaten_tab1!$1:$1048576,ROW(Rohdaten_tab1!C40),COLUMN(Rohdaten_tab1!C40)+(5*(Steuerung!$A$3-1)))</f>
        <v>5562</v>
      </c>
      <c r="E54" s="72">
        <f>INDEX(Rohdaten_tab1!$1:$1048576,ROW(Rohdaten_tab1!D40),COLUMN(Rohdaten_tab1!D40)+(5*(Steuerung!$A$3-1)))</f>
        <v>5150</v>
      </c>
      <c r="F54" s="72">
        <f>INDEX(Rohdaten_tab1!$1:$1048576,ROW(Rohdaten_tab1!E40),COLUMN(Rohdaten_tab1!E40)+(5*(Steuerung!$A$3-1)))</f>
        <v>412</v>
      </c>
      <c r="G54" s="73" t="str">
        <f>INDEX(Rohdaten_tab1!$1:$1048576,ROW(Rohdaten_tab1!F40),COLUMN(Rohdaten_tab1!F40)+(5*(Steuerung!$A$3-1)))</f>
        <v>X</v>
      </c>
    </row>
    <row r="55" spans="1:7" ht="15" customHeight="1" x14ac:dyDescent="0.25">
      <c r="A55" s="63" t="str">
        <f>IF(INDEX(Rohdaten_tab1!$A:$A,ROW(Rohdaten_tab1!$A41),COLUMN(Rohdaten_tab1!$A:$A))&lt;&gt;"",INDEX(Rohdaten_tab1!$A:$A,ROW(Rohdaten_tab1!$A41),COLUMN(Rohdaten_tab1!$A:$A)),"")</f>
        <v>Juli 2006</v>
      </c>
      <c r="B55" s="60"/>
      <c r="C55" s="71">
        <f>INDEX(Rohdaten_tab1!$1:$1048576,ROW(Rohdaten_tab1!B41),COLUMN(Rohdaten_tab1!B41)+(5*(Steuerung!$A$3-1)))</f>
        <v>5590</v>
      </c>
      <c r="D55" s="72">
        <f>INDEX(Rohdaten_tab1!$1:$1048576,ROW(Rohdaten_tab1!C41),COLUMN(Rohdaten_tab1!C41)+(5*(Steuerung!$A$3-1)))</f>
        <v>5533</v>
      </c>
      <c r="E55" s="72">
        <f>INDEX(Rohdaten_tab1!$1:$1048576,ROW(Rohdaten_tab1!D41),COLUMN(Rohdaten_tab1!D41)+(5*(Steuerung!$A$3-1)))</f>
        <v>5162</v>
      </c>
      <c r="F55" s="72">
        <f>INDEX(Rohdaten_tab1!$1:$1048576,ROW(Rohdaten_tab1!E41),COLUMN(Rohdaten_tab1!E41)+(5*(Steuerung!$A$3-1)))</f>
        <v>371</v>
      </c>
      <c r="G55" s="73" t="str">
        <f>INDEX(Rohdaten_tab1!$1:$1048576,ROW(Rohdaten_tab1!F41),COLUMN(Rohdaten_tab1!F41)+(5*(Steuerung!$A$3-1)))</f>
        <v>X</v>
      </c>
    </row>
    <row r="56" spans="1:7" ht="15" customHeight="1" x14ac:dyDescent="0.25">
      <c r="A56" s="63" t="str">
        <f>IF(INDEX(Rohdaten_tab1!$A:$A,ROW(Rohdaten_tab1!$A42),COLUMN(Rohdaten_tab1!$A:$A))&lt;&gt;"",INDEX(Rohdaten_tab1!$A:$A,ROW(Rohdaten_tab1!$A42),COLUMN(Rohdaten_tab1!$A:$A)),"")</f>
        <v>August 2006</v>
      </c>
      <c r="B56" s="60"/>
      <c r="C56" s="71">
        <f>INDEX(Rohdaten_tab1!$1:$1048576,ROW(Rohdaten_tab1!B42),COLUMN(Rohdaten_tab1!B42)+(5*(Steuerung!$A$3-1)))</f>
        <v>5459</v>
      </c>
      <c r="D56" s="72">
        <f>INDEX(Rohdaten_tab1!$1:$1048576,ROW(Rohdaten_tab1!C42),COLUMN(Rohdaten_tab1!C42)+(5*(Steuerung!$A$3-1)))</f>
        <v>5417</v>
      </c>
      <c r="E56" s="72">
        <f>INDEX(Rohdaten_tab1!$1:$1048576,ROW(Rohdaten_tab1!D42),COLUMN(Rohdaten_tab1!D42)+(5*(Steuerung!$A$3-1)))</f>
        <v>5042</v>
      </c>
      <c r="F56" s="72">
        <f>INDEX(Rohdaten_tab1!$1:$1048576,ROW(Rohdaten_tab1!E42),COLUMN(Rohdaten_tab1!E42)+(5*(Steuerung!$A$3-1)))</f>
        <v>375</v>
      </c>
      <c r="G56" s="73" t="str">
        <f>INDEX(Rohdaten_tab1!$1:$1048576,ROW(Rohdaten_tab1!F42),COLUMN(Rohdaten_tab1!F42)+(5*(Steuerung!$A$3-1)))</f>
        <v>X</v>
      </c>
    </row>
    <row r="57" spans="1:7" ht="15" customHeight="1" x14ac:dyDescent="0.25">
      <c r="A57" s="63" t="str">
        <f>IF(INDEX(Rohdaten_tab1!$A:$A,ROW(Rohdaten_tab1!$A43),COLUMN(Rohdaten_tab1!$A:$A))&lt;&gt;"",INDEX(Rohdaten_tab1!$A:$A,ROW(Rohdaten_tab1!$A43),COLUMN(Rohdaten_tab1!$A:$A)),"")</f>
        <v>September 2006</v>
      </c>
      <c r="B57" s="60"/>
      <c r="C57" s="71">
        <f>INDEX(Rohdaten_tab1!$1:$1048576,ROW(Rohdaten_tab1!B43),COLUMN(Rohdaten_tab1!B43)+(5*(Steuerung!$A$3-1)))</f>
        <v>5271</v>
      </c>
      <c r="D57" s="72">
        <f>INDEX(Rohdaten_tab1!$1:$1048576,ROW(Rohdaten_tab1!C43),COLUMN(Rohdaten_tab1!C43)+(5*(Steuerung!$A$3-1)))</f>
        <v>5225</v>
      </c>
      <c r="E57" s="72">
        <f>INDEX(Rohdaten_tab1!$1:$1048576,ROW(Rohdaten_tab1!D43),COLUMN(Rohdaten_tab1!D43)+(5*(Steuerung!$A$3-1)))</f>
        <v>4860</v>
      </c>
      <c r="F57" s="72">
        <f>INDEX(Rohdaten_tab1!$1:$1048576,ROW(Rohdaten_tab1!E43),COLUMN(Rohdaten_tab1!E43)+(5*(Steuerung!$A$3-1)))</f>
        <v>365</v>
      </c>
      <c r="G57" s="73" t="str">
        <f>INDEX(Rohdaten_tab1!$1:$1048576,ROW(Rohdaten_tab1!F43),COLUMN(Rohdaten_tab1!F43)+(5*(Steuerung!$A$3-1)))</f>
        <v>X</v>
      </c>
    </row>
    <row r="58" spans="1:7" ht="15" customHeight="1" x14ac:dyDescent="0.25">
      <c r="A58" s="63" t="str">
        <f>IF(INDEX(Rohdaten_tab1!$A:$A,ROW(Rohdaten_tab1!$A44),COLUMN(Rohdaten_tab1!$A:$A))&lt;&gt;"",INDEX(Rohdaten_tab1!$A:$A,ROW(Rohdaten_tab1!$A44),COLUMN(Rohdaten_tab1!$A:$A)),"")</f>
        <v>Oktober 2006</v>
      </c>
      <c r="B58" s="60"/>
      <c r="C58" s="71">
        <f>INDEX(Rohdaten_tab1!$1:$1048576,ROW(Rohdaten_tab1!B44),COLUMN(Rohdaten_tab1!B44)+(5*(Steuerung!$A$3-1)))</f>
        <v>5094</v>
      </c>
      <c r="D58" s="72">
        <f>INDEX(Rohdaten_tab1!$1:$1048576,ROW(Rohdaten_tab1!C44),COLUMN(Rohdaten_tab1!C44)+(5*(Steuerung!$A$3-1)))</f>
        <v>5035</v>
      </c>
      <c r="E58" s="72">
        <f>INDEX(Rohdaten_tab1!$1:$1048576,ROW(Rohdaten_tab1!D44),COLUMN(Rohdaten_tab1!D44)+(5*(Steuerung!$A$3-1)))</f>
        <v>4678</v>
      </c>
      <c r="F58" s="72">
        <f>INDEX(Rohdaten_tab1!$1:$1048576,ROW(Rohdaten_tab1!E44),COLUMN(Rohdaten_tab1!E44)+(5*(Steuerung!$A$3-1)))</f>
        <v>357</v>
      </c>
      <c r="G58" s="73" t="str">
        <f>INDEX(Rohdaten_tab1!$1:$1048576,ROW(Rohdaten_tab1!F44),COLUMN(Rohdaten_tab1!F44)+(5*(Steuerung!$A$3-1)))</f>
        <v>X</v>
      </c>
    </row>
    <row r="59" spans="1:7" ht="15" customHeight="1" x14ac:dyDescent="0.25">
      <c r="A59" s="63" t="str">
        <f>IF(INDEX(Rohdaten_tab1!$A:$A,ROW(Rohdaten_tab1!$A45),COLUMN(Rohdaten_tab1!$A:$A))&lt;&gt;"",INDEX(Rohdaten_tab1!$A:$A,ROW(Rohdaten_tab1!$A45),COLUMN(Rohdaten_tab1!$A:$A)),"")</f>
        <v>November 2006</v>
      </c>
      <c r="B59" s="60"/>
      <c r="C59" s="71">
        <f>INDEX(Rohdaten_tab1!$1:$1048576,ROW(Rohdaten_tab1!B45),COLUMN(Rohdaten_tab1!B45)+(5*(Steuerung!$A$3-1)))</f>
        <v>5282</v>
      </c>
      <c r="D59" s="72">
        <f>INDEX(Rohdaten_tab1!$1:$1048576,ROW(Rohdaten_tab1!C45),COLUMN(Rohdaten_tab1!C45)+(5*(Steuerung!$A$3-1)))</f>
        <v>5225</v>
      </c>
      <c r="E59" s="72">
        <f>INDEX(Rohdaten_tab1!$1:$1048576,ROW(Rohdaten_tab1!D45),COLUMN(Rohdaten_tab1!D45)+(5*(Steuerung!$A$3-1)))</f>
        <v>4859</v>
      </c>
      <c r="F59" s="72">
        <f>INDEX(Rohdaten_tab1!$1:$1048576,ROW(Rohdaten_tab1!E45),COLUMN(Rohdaten_tab1!E45)+(5*(Steuerung!$A$3-1)))</f>
        <v>366</v>
      </c>
      <c r="G59" s="73" t="str">
        <f>INDEX(Rohdaten_tab1!$1:$1048576,ROW(Rohdaten_tab1!F45),COLUMN(Rohdaten_tab1!F45)+(5*(Steuerung!$A$3-1)))</f>
        <v>X</v>
      </c>
    </row>
    <row r="60" spans="1:7" ht="15" customHeight="1" x14ac:dyDescent="0.25">
      <c r="A60" s="63" t="str">
        <f>IF(INDEX(Rohdaten_tab1!$A:$A,ROW(Rohdaten_tab1!$A46),COLUMN(Rohdaten_tab1!$A:$A))&lt;&gt;"",INDEX(Rohdaten_tab1!$A:$A,ROW(Rohdaten_tab1!$A46),COLUMN(Rohdaten_tab1!$A:$A)),"")</f>
        <v>Dezember 2006</v>
      </c>
      <c r="B60" s="60"/>
      <c r="C60" s="71">
        <f>INDEX(Rohdaten_tab1!$1:$1048576,ROW(Rohdaten_tab1!B46),COLUMN(Rohdaten_tab1!B46)+(5*(Steuerung!$A$3-1)))</f>
        <v>5624</v>
      </c>
      <c r="D60" s="72">
        <f>INDEX(Rohdaten_tab1!$1:$1048576,ROW(Rohdaten_tab1!C46),COLUMN(Rohdaten_tab1!C46)+(5*(Steuerung!$A$3-1)))</f>
        <v>5554</v>
      </c>
      <c r="E60" s="72">
        <f>INDEX(Rohdaten_tab1!$1:$1048576,ROW(Rohdaten_tab1!D46),COLUMN(Rohdaten_tab1!D46)+(5*(Steuerung!$A$3-1)))</f>
        <v>5181</v>
      </c>
      <c r="F60" s="72">
        <f>INDEX(Rohdaten_tab1!$1:$1048576,ROW(Rohdaten_tab1!E46),COLUMN(Rohdaten_tab1!E46)+(5*(Steuerung!$A$3-1)))</f>
        <v>373</v>
      </c>
      <c r="G60" s="73" t="str">
        <f>INDEX(Rohdaten_tab1!$1:$1048576,ROW(Rohdaten_tab1!F46),COLUMN(Rohdaten_tab1!F46)+(5*(Steuerung!$A$3-1)))</f>
        <v>X</v>
      </c>
    </row>
    <row r="61" spans="1:7" ht="15" customHeight="1" x14ac:dyDescent="0.25">
      <c r="A61" s="63" t="str">
        <f>IF(INDEX(Rohdaten_tab1!$A:$A,ROW(Rohdaten_tab1!$A47),COLUMN(Rohdaten_tab1!$A:$A))&lt;&gt;"",INDEX(Rohdaten_tab1!$A:$A,ROW(Rohdaten_tab1!$A47),COLUMN(Rohdaten_tab1!$A:$A)),"")</f>
        <v>Januar 2007</v>
      </c>
      <c r="B61" s="60"/>
      <c r="C61" s="71">
        <f>INDEX(Rohdaten_tab1!$1:$1048576,ROW(Rohdaten_tab1!B47),COLUMN(Rohdaten_tab1!B47)+(5*(Steuerung!$A$3-1)))</f>
        <v>6602</v>
      </c>
      <c r="D61" s="72">
        <f>INDEX(Rohdaten_tab1!$1:$1048576,ROW(Rohdaten_tab1!C47),COLUMN(Rohdaten_tab1!C47)+(5*(Steuerung!$A$3-1)))</f>
        <v>6526</v>
      </c>
      <c r="E61" s="72">
        <f>INDEX(Rohdaten_tab1!$1:$1048576,ROW(Rohdaten_tab1!D47),COLUMN(Rohdaten_tab1!D47)+(5*(Steuerung!$A$3-1)))</f>
        <v>6183</v>
      </c>
      <c r="F61" s="72">
        <f>INDEX(Rohdaten_tab1!$1:$1048576,ROW(Rohdaten_tab1!E47),COLUMN(Rohdaten_tab1!E47)+(5*(Steuerung!$A$3-1)))</f>
        <v>343</v>
      </c>
      <c r="G61" s="73">
        <f>INDEX(Rohdaten_tab1!$1:$1048576,ROW(Rohdaten_tab1!F47),COLUMN(Rohdaten_tab1!F47)+(5*(Steuerung!$A$3-1)))</f>
        <v>76</v>
      </c>
    </row>
    <row r="62" spans="1:7" ht="15" customHeight="1" x14ac:dyDescent="0.25">
      <c r="A62" s="63" t="str">
        <f>IF(INDEX(Rohdaten_tab1!$A:$A,ROW(Rohdaten_tab1!$A48),COLUMN(Rohdaten_tab1!$A:$A))&lt;&gt;"",INDEX(Rohdaten_tab1!$A:$A,ROW(Rohdaten_tab1!$A48),COLUMN(Rohdaten_tab1!$A:$A)),"")</f>
        <v>Februar 2007</v>
      </c>
      <c r="B62" s="60"/>
      <c r="C62" s="71">
        <f>INDEX(Rohdaten_tab1!$1:$1048576,ROW(Rohdaten_tab1!B48),COLUMN(Rohdaten_tab1!B48)+(5*(Steuerung!$A$3-1)))</f>
        <v>6613</v>
      </c>
      <c r="D62" s="72">
        <f>INDEX(Rohdaten_tab1!$1:$1048576,ROW(Rohdaten_tab1!C48),COLUMN(Rohdaten_tab1!C48)+(5*(Steuerung!$A$3-1)))</f>
        <v>6534</v>
      </c>
      <c r="E62" s="72">
        <f>INDEX(Rohdaten_tab1!$1:$1048576,ROW(Rohdaten_tab1!D48),COLUMN(Rohdaten_tab1!D48)+(5*(Steuerung!$A$3-1)))</f>
        <v>6187</v>
      </c>
      <c r="F62" s="72">
        <f>INDEX(Rohdaten_tab1!$1:$1048576,ROW(Rohdaten_tab1!E48),COLUMN(Rohdaten_tab1!E48)+(5*(Steuerung!$A$3-1)))</f>
        <v>347</v>
      </c>
      <c r="G62" s="73">
        <f>INDEX(Rohdaten_tab1!$1:$1048576,ROW(Rohdaten_tab1!F48),COLUMN(Rohdaten_tab1!F48)+(5*(Steuerung!$A$3-1)))</f>
        <v>79</v>
      </c>
    </row>
    <row r="63" spans="1:7" ht="15" customHeight="1" x14ac:dyDescent="0.25">
      <c r="A63" s="63" t="str">
        <f>IF(INDEX(Rohdaten_tab1!$A:$A,ROW(Rohdaten_tab1!$A49),COLUMN(Rohdaten_tab1!$A:$A))&lt;&gt;"",INDEX(Rohdaten_tab1!$A:$A,ROW(Rohdaten_tab1!$A49),COLUMN(Rohdaten_tab1!$A:$A)),"")</f>
        <v>März 2007</v>
      </c>
      <c r="B63" s="60"/>
      <c r="C63" s="71">
        <f>INDEX(Rohdaten_tab1!$1:$1048576,ROW(Rohdaten_tab1!B49),COLUMN(Rohdaten_tab1!B49)+(5*(Steuerung!$A$3-1)))</f>
        <v>6016</v>
      </c>
      <c r="D63" s="72">
        <f>INDEX(Rohdaten_tab1!$1:$1048576,ROW(Rohdaten_tab1!C49),COLUMN(Rohdaten_tab1!C49)+(5*(Steuerung!$A$3-1)))</f>
        <v>5939</v>
      </c>
      <c r="E63" s="72">
        <f>INDEX(Rohdaten_tab1!$1:$1048576,ROW(Rohdaten_tab1!D49),COLUMN(Rohdaten_tab1!D49)+(5*(Steuerung!$A$3-1)))</f>
        <v>5613</v>
      </c>
      <c r="F63" s="72">
        <f>INDEX(Rohdaten_tab1!$1:$1048576,ROW(Rohdaten_tab1!E49),COLUMN(Rohdaten_tab1!E49)+(5*(Steuerung!$A$3-1)))</f>
        <v>326</v>
      </c>
      <c r="G63" s="73">
        <f>INDEX(Rohdaten_tab1!$1:$1048576,ROW(Rohdaten_tab1!F49),COLUMN(Rohdaten_tab1!F49)+(5*(Steuerung!$A$3-1)))</f>
        <v>77</v>
      </c>
    </row>
    <row r="64" spans="1:7" ht="15" customHeight="1" x14ac:dyDescent="0.25">
      <c r="A64" s="63" t="str">
        <f>IF(INDEX(Rohdaten_tab1!$A:$A,ROW(Rohdaten_tab1!$A50),COLUMN(Rohdaten_tab1!$A:$A))&lt;&gt;"",INDEX(Rohdaten_tab1!$A:$A,ROW(Rohdaten_tab1!$A50),COLUMN(Rohdaten_tab1!$A:$A)),"")</f>
        <v>April 2007</v>
      </c>
      <c r="B64" s="60"/>
      <c r="C64" s="71">
        <f>INDEX(Rohdaten_tab1!$1:$1048576,ROW(Rohdaten_tab1!B50),COLUMN(Rohdaten_tab1!B50)+(5*(Steuerung!$A$3-1)))</f>
        <v>5005</v>
      </c>
      <c r="D64" s="72">
        <f>INDEX(Rohdaten_tab1!$1:$1048576,ROW(Rohdaten_tab1!C50),COLUMN(Rohdaten_tab1!C50)+(5*(Steuerung!$A$3-1)))</f>
        <v>4952</v>
      </c>
      <c r="E64" s="72">
        <f>INDEX(Rohdaten_tab1!$1:$1048576,ROW(Rohdaten_tab1!D50),COLUMN(Rohdaten_tab1!D50)+(5*(Steuerung!$A$3-1)))</f>
        <v>4626</v>
      </c>
      <c r="F64" s="72">
        <f>INDEX(Rohdaten_tab1!$1:$1048576,ROW(Rohdaten_tab1!E50),COLUMN(Rohdaten_tab1!E50)+(5*(Steuerung!$A$3-1)))</f>
        <v>326</v>
      </c>
      <c r="G64" s="73">
        <f>INDEX(Rohdaten_tab1!$1:$1048576,ROW(Rohdaten_tab1!F50),COLUMN(Rohdaten_tab1!F50)+(5*(Steuerung!$A$3-1)))</f>
        <v>53</v>
      </c>
    </row>
    <row r="65" spans="1:7" ht="15" customHeight="1" x14ac:dyDescent="0.25">
      <c r="A65" s="63" t="str">
        <f>IF(INDEX(Rohdaten_tab1!$A:$A,ROW(Rohdaten_tab1!$A51),COLUMN(Rohdaten_tab1!$A:$A))&lt;&gt;"",INDEX(Rohdaten_tab1!$A:$A,ROW(Rohdaten_tab1!$A51),COLUMN(Rohdaten_tab1!$A:$A)),"")</f>
        <v>Mai 2007</v>
      </c>
      <c r="B65" s="60"/>
      <c r="C65" s="71">
        <f>INDEX(Rohdaten_tab1!$1:$1048576,ROW(Rohdaten_tab1!B51),COLUMN(Rohdaten_tab1!B51)+(5*(Steuerung!$A$3-1)))</f>
        <v>4545</v>
      </c>
      <c r="D65" s="72">
        <f>INDEX(Rohdaten_tab1!$1:$1048576,ROW(Rohdaten_tab1!C51),COLUMN(Rohdaten_tab1!C51)+(5*(Steuerung!$A$3-1)))</f>
        <v>4490</v>
      </c>
      <c r="E65" s="72">
        <f>INDEX(Rohdaten_tab1!$1:$1048576,ROW(Rohdaten_tab1!D51),COLUMN(Rohdaten_tab1!D51)+(5*(Steuerung!$A$3-1)))</f>
        <v>4154</v>
      </c>
      <c r="F65" s="72">
        <f>INDEX(Rohdaten_tab1!$1:$1048576,ROW(Rohdaten_tab1!E51),COLUMN(Rohdaten_tab1!E51)+(5*(Steuerung!$A$3-1)))</f>
        <v>336</v>
      </c>
      <c r="G65" s="73">
        <f>INDEX(Rohdaten_tab1!$1:$1048576,ROW(Rohdaten_tab1!F51),COLUMN(Rohdaten_tab1!F51)+(5*(Steuerung!$A$3-1)))</f>
        <v>55</v>
      </c>
    </row>
    <row r="66" spans="1:7" ht="15" customHeight="1" x14ac:dyDescent="0.25">
      <c r="A66" s="63" t="str">
        <f>IF(INDEX(Rohdaten_tab1!$A:$A,ROW(Rohdaten_tab1!$A52),COLUMN(Rohdaten_tab1!$A:$A))&lt;&gt;"",INDEX(Rohdaten_tab1!$A:$A,ROW(Rohdaten_tab1!$A52),COLUMN(Rohdaten_tab1!$A:$A)),"")</f>
        <v>Juni 2007</v>
      </c>
      <c r="B66" s="60"/>
      <c r="C66" s="71">
        <f>INDEX(Rohdaten_tab1!$1:$1048576,ROW(Rohdaten_tab1!B52),COLUMN(Rohdaten_tab1!B52)+(5*(Steuerung!$A$3-1)))</f>
        <v>4189</v>
      </c>
      <c r="D66" s="72">
        <f>INDEX(Rohdaten_tab1!$1:$1048576,ROW(Rohdaten_tab1!C52),COLUMN(Rohdaten_tab1!C52)+(5*(Steuerung!$A$3-1)))</f>
        <v>4132</v>
      </c>
      <c r="E66" s="72">
        <f>INDEX(Rohdaten_tab1!$1:$1048576,ROW(Rohdaten_tab1!D52),COLUMN(Rohdaten_tab1!D52)+(5*(Steuerung!$A$3-1)))</f>
        <v>3844</v>
      </c>
      <c r="F66" s="72">
        <f>INDEX(Rohdaten_tab1!$1:$1048576,ROW(Rohdaten_tab1!E52),COLUMN(Rohdaten_tab1!E52)+(5*(Steuerung!$A$3-1)))</f>
        <v>288</v>
      </c>
      <c r="G66" s="73">
        <f>INDEX(Rohdaten_tab1!$1:$1048576,ROW(Rohdaten_tab1!F52),COLUMN(Rohdaten_tab1!F52)+(5*(Steuerung!$A$3-1)))</f>
        <v>57</v>
      </c>
    </row>
    <row r="67" spans="1:7" ht="15" customHeight="1" x14ac:dyDescent="0.25">
      <c r="A67" s="63" t="str">
        <f>IF(INDEX(Rohdaten_tab1!$A:$A,ROW(Rohdaten_tab1!$A53),COLUMN(Rohdaten_tab1!$A:$A))&lt;&gt;"",INDEX(Rohdaten_tab1!$A:$A,ROW(Rohdaten_tab1!$A53),COLUMN(Rohdaten_tab1!$A:$A)),"")</f>
        <v>Juli 2007</v>
      </c>
      <c r="B67" s="60"/>
      <c r="C67" s="71">
        <f>INDEX(Rohdaten_tab1!$1:$1048576,ROW(Rohdaten_tab1!B53),COLUMN(Rohdaten_tab1!B53)+(5*(Steuerung!$A$3-1)))</f>
        <v>4258</v>
      </c>
      <c r="D67" s="72">
        <f>INDEX(Rohdaten_tab1!$1:$1048576,ROW(Rohdaten_tab1!C53),COLUMN(Rohdaten_tab1!C53)+(5*(Steuerung!$A$3-1)))</f>
        <v>4200</v>
      </c>
      <c r="E67" s="72">
        <f>INDEX(Rohdaten_tab1!$1:$1048576,ROW(Rohdaten_tab1!D53),COLUMN(Rohdaten_tab1!D53)+(5*(Steuerung!$A$3-1)))</f>
        <v>3951</v>
      </c>
      <c r="F67" s="72">
        <f>INDEX(Rohdaten_tab1!$1:$1048576,ROW(Rohdaten_tab1!E53),COLUMN(Rohdaten_tab1!E53)+(5*(Steuerung!$A$3-1)))</f>
        <v>249</v>
      </c>
      <c r="G67" s="73">
        <f>INDEX(Rohdaten_tab1!$1:$1048576,ROW(Rohdaten_tab1!F53),COLUMN(Rohdaten_tab1!F53)+(5*(Steuerung!$A$3-1)))</f>
        <v>58</v>
      </c>
    </row>
    <row r="68" spans="1:7" ht="15" customHeight="1" x14ac:dyDescent="0.25">
      <c r="A68" s="63" t="str">
        <f>IF(INDEX(Rohdaten_tab1!$A:$A,ROW(Rohdaten_tab1!$A54),COLUMN(Rohdaten_tab1!$A:$A))&lt;&gt;"",INDEX(Rohdaten_tab1!$A:$A,ROW(Rohdaten_tab1!$A54),COLUMN(Rohdaten_tab1!$A:$A)),"")</f>
        <v>August 2007</v>
      </c>
      <c r="B68" s="60"/>
      <c r="C68" s="71">
        <f>INDEX(Rohdaten_tab1!$1:$1048576,ROW(Rohdaten_tab1!B54),COLUMN(Rohdaten_tab1!B54)+(5*(Steuerung!$A$3-1)))</f>
        <v>4250</v>
      </c>
      <c r="D68" s="72">
        <f>INDEX(Rohdaten_tab1!$1:$1048576,ROW(Rohdaten_tab1!C54),COLUMN(Rohdaten_tab1!C54)+(5*(Steuerung!$A$3-1)))</f>
        <v>4188</v>
      </c>
      <c r="E68" s="72">
        <f>INDEX(Rohdaten_tab1!$1:$1048576,ROW(Rohdaten_tab1!D54),COLUMN(Rohdaten_tab1!D54)+(5*(Steuerung!$A$3-1)))</f>
        <v>3958</v>
      </c>
      <c r="F68" s="72">
        <f>INDEX(Rohdaten_tab1!$1:$1048576,ROW(Rohdaten_tab1!E54),COLUMN(Rohdaten_tab1!E54)+(5*(Steuerung!$A$3-1)))</f>
        <v>230</v>
      </c>
      <c r="G68" s="73">
        <f>INDEX(Rohdaten_tab1!$1:$1048576,ROW(Rohdaten_tab1!F54),COLUMN(Rohdaten_tab1!F54)+(5*(Steuerung!$A$3-1)))</f>
        <v>62</v>
      </c>
    </row>
    <row r="69" spans="1:7" ht="15" customHeight="1" x14ac:dyDescent="0.25">
      <c r="A69" s="63" t="str">
        <f>IF(INDEX(Rohdaten_tab1!$A:$A,ROW(Rohdaten_tab1!$A55),COLUMN(Rohdaten_tab1!$A:$A))&lt;&gt;"",INDEX(Rohdaten_tab1!$A:$A,ROW(Rohdaten_tab1!$A55),COLUMN(Rohdaten_tab1!$A:$A)),"")</f>
        <v>September 2007</v>
      </c>
      <c r="B69" s="60"/>
      <c r="C69" s="71">
        <f>INDEX(Rohdaten_tab1!$1:$1048576,ROW(Rohdaten_tab1!B55),COLUMN(Rohdaten_tab1!B55)+(5*(Steuerung!$A$3-1)))</f>
        <v>4119</v>
      </c>
      <c r="D69" s="72">
        <f>INDEX(Rohdaten_tab1!$1:$1048576,ROW(Rohdaten_tab1!C55),COLUMN(Rohdaten_tab1!C55)+(5*(Steuerung!$A$3-1)))</f>
        <v>4048</v>
      </c>
      <c r="E69" s="72">
        <f>INDEX(Rohdaten_tab1!$1:$1048576,ROW(Rohdaten_tab1!D55),COLUMN(Rohdaten_tab1!D55)+(5*(Steuerung!$A$3-1)))</f>
        <v>3730</v>
      </c>
      <c r="F69" s="72">
        <f>INDEX(Rohdaten_tab1!$1:$1048576,ROW(Rohdaten_tab1!E55),COLUMN(Rohdaten_tab1!E55)+(5*(Steuerung!$A$3-1)))</f>
        <v>318</v>
      </c>
      <c r="G69" s="73">
        <f>INDEX(Rohdaten_tab1!$1:$1048576,ROW(Rohdaten_tab1!F55),COLUMN(Rohdaten_tab1!F55)+(5*(Steuerung!$A$3-1)))</f>
        <v>71</v>
      </c>
    </row>
    <row r="70" spans="1:7" ht="15" customHeight="1" x14ac:dyDescent="0.25">
      <c r="A70" s="63" t="str">
        <f>IF(INDEX(Rohdaten_tab1!$A:$A,ROW(Rohdaten_tab1!$A56),COLUMN(Rohdaten_tab1!$A:$A))&lt;&gt;"",INDEX(Rohdaten_tab1!$A:$A,ROW(Rohdaten_tab1!$A56),COLUMN(Rohdaten_tab1!$A:$A)),"")</f>
        <v>Oktober 2007</v>
      </c>
      <c r="B70" s="60"/>
      <c r="C70" s="71">
        <f>INDEX(Rohdaten_tab1!$1:$1048576,ROW(Rohdaten_tab1!B56),COLUMN(Rohdaten_tab1!B56)+(5*(Steuerung!$A$3-1)))</f>
        <v>3979</v>
      </c>
      <c r="D70" s="72">
        <f>INDEX(Rohdaten_tab1!$1:$1048576,ROW(Rohdaten_tab1!C56),COLUMN(Rohdaten_tab1!C56)+(5*(Steuerung!$A$3-1)))</f>
        <v>3914</v>
      </c>
      <c r="E70" s="72">
        <f>INDEX(Rohdaten_tab1!$1:$1048576,ROW(Rohdaten_tab1!D56),COLUMN(Rohdaten_tab1!D56)+(5*(Steuerung!$A$3-1)))</f>
        <v>3556</v>
      </c>
      <c r="F70" s="72">
        <f>INDEX(Rohdaten_tab1!$1:$1048576,ROW(Rohdaten_tab1!E56),COLUMN(Rohdaten_tab1!E56)+(5*(Steuerung!$A$3-1)))</f>
        <v>358</v>
      </c>
      <c r="G70" s="73">
        <f>INDEX(Rohdaten_tab1!$1:$1048576,ROW(Rohdaten_tab1!F56),COLUMN(Rohdaten_tab1!F56)+(5*(Steuerung!$A$3-1)))</f>
        <v>65</v>
      </c>
    </row>
    <row r="71" spans="1:7" ht="15" customHeight="1" x14ac:dyDescent="0.25">
      <c r="A71" s="63" t="s">
        <v>206</v>
      </c>
      <c r="B71" s="60"/>
      <c r="C71" s="71">
        <f>INDEX(Rohdaten_tab1!$1:$1048576,ROW(Rohdaten_tab1!B57),COLUMN(Rohdaten_tab1!B57)+(5*(Steuerung!$A$3-1)))</f>
        <v>4266</v>
      </c>
      <c r="D71" s="72">
        <f>INDEX(Rohdaten_tab1!$1:$1048576,ROW(Rohdaten_tab1!C57),COLUMN(Rohdaten_tab1!C57)+(5*(Steuerung!$A$3-1)))</f>
        <v>4178</v>
      </c>
      <c r="E71" s="72">
        <f>INDEX(Rohdaten_tab1!$1:$1048576,ROW(Rohdaten_tab1!D57),COLUMN(Rohdaten_tab1!D57)+(5*(Steuerung!$A$3-1)))</f>
        <v>3808</v>
      </c>
      <c r="F71" s="72">
        <f>INDEX(Rohdaten_tab1!$1:$1048576,ROW(Rohdaten_tab1!E57),COLUMN(Rohdaten_tab1!E57)+(5*(Steuerung!$A$3-1)))</f>
        <v>370</v>
      </c>
      <c r="G71" s="73">
        <f>INDEX(Rohdaten_tab1!$1:$1048576,ROW(Rohdaten_tab1!F57),COLUMN(Rohdaten_tab1!F57)+(5*(Steuerung!$A$3-1)))</f>
        <v>88</v>
      </c>
    </row>
    <row r="72" spans="1:7" ht="15" customHeight="1" x14ac:dyDescent="0.25">
      <c r="A72" s="63" t="s">
        <v>207</v>
      </c>
      <c r="B72" s="60"/>
      <c r="C72" s="71">
        <f>INDEX(Rohdaten_tab1!$1:$1048576,ROW(Rohdaten_tab1!B58),COLUMN(Rohdaten_tab1!B58)+(5*(Steuerung!$A$3-1)))</f>
        <v>4704</v>
      </c>
      <c r="D72" s="72">
        <f>INDEX(Rohdaten_tab1!$1:$1048576,ROW(Rohdaten_tab1!C58),COLUMN(Rohdaten_tab1!C58)+(5*(Steuerung!$A$3-1)))</f>
        <v>4621</v>
      </c>
      <c r="E72" s="72">
        <f>INDEX(Rohdaten_tab1!$1:$1048576,ROW(Rohdaten_tab1!D58),COLUMN(Rohdaten_tab1!D58)+(5*(Steuerung!$A$3-1)))</f>
        <v>4240</v>
      </c>
      <c r="F72" s="72">
        <f>INDEX(Rohdaten_tab1!$1:$1048576,ROW(Rohdaten_tab1!E58),COLUMN(Rohdaten_tab1!E58)+(5*(Steuerung!$A$3-1)))</f>
        <v>381</v>
      </c>
      <c r="G72" s="73">
        <f>INDEX(Rohdaten_tab1!$1:$1048576,ROW(Rohdaten_tab1!F58),COLUMN(Rohdaten_tab1!F58)+(5*(Steuerung!$A$3-1)))</f>
        <v>83</v>
      </c>
    </row>
    <row r="73" spans="1:7" ht="15" customHeight="1" x14ac:dyDescent="0.25">
      <c r="A73" s="63" t="s">
        <v>208</v>
      </c>
      <c r="B73" s="60"/>
      <c r="C73" s="71">
        <f>INDEX(Rohdaten_tab1!$1:$1048576,ROW(Rohdaten_tab1!B59),COLUMN(Rohdaten_tab1!B59)+(5*(Steuerung!$A$3-1)))</f>
        <v>5710</v>
      </c>
      <c r="D73" s="72">
        <f>INDEX(Rohdaten_tab1!$1:$1048576,ROW(Rohdaten_tab1!C59),COLUMN(Rohdaten_tab1!C59)+(5*(Steuerung!$A$3-1)))</f>
        <v>5637</v>
      </c>
      <c r="E73" s="72">
        <f>INDEX(Rohdaten_tab1!$1:$1048576,ROW(Rohdaten_tab1!D59),COLUMN(Rohdaten_tab1!D59)+(5*(Steuerung!$A$3-1)))</f>
        <v>5273</v>
      </c>
      <c r="F73" s="72">
        <f>INDEX(Rohdaten_tab1!$1:$1048576,ROW(Rohdaten_tab1!E59),COLUMN(Rohdaten_tab1!E59)+(5*(Steuerung!$A$3-1)))</f>
        <v>364</v>
      </c>
      <c r="G73" s="73">
        <f>INDEX(Rohdaten_tab1!$1:$1048576,ROW(Rohdaten_tab1!F59),COLUMN(Rohdaten_tab1!F59)+(5*(Steuerung!$A$3-1)))</f>
        <v>73</v>
      </c>
    </row>
    <row r="74" spans="1:7" ht="15" customHeight="1" x14ac:dyDescent="0.25">
      <c r="A74" s="63" t="s">
        <v>209</v>
      </c>
      <c r="B74" s="60"/>
      <c r="C74" s="71">
        <f>INDEX(Rohdaten_tab1!$1:$1048576,ROW(Rohdaten_tab1!B60),COLUMN(Rohdaten_tab1!B60)+(5*(Steuerung!$A$3-1)))</f>
        <v>5698</v>
      </c>
      <c r="D74" s="72">
        <f>INDEX(Rohdaten_tab1!$1:$1048576,ROW(Rohdaten_tab1!C60),COLUMN(Rohdaten_tab1!C60)+(5*(Steuerung!$A$3-1)))</f>
        <v>5626</v>
      </c>
      <c r="E74" s="72">
        <f>INDEX(Rohdaten_tab1!$1:$1048576,ROW(Rohdaten_tab1!D60),COLUMN(Rohdaten_tab1!D60)+(5*(Steuerung!$A$3-1)))</f>
        <v>5277</v>
      </c>
      <c r="F74" s="72">
        <f>INDEX(Rohdaten_tab1!$1:$1048576,ROW(Rohdaten_tab1!E60),COLUMN(Rohdaten_tab1!E60)+(5*(Steuerung!$A$3-1)))</f>
        <v>349</v>
      </c>
      <c r="G74" s="73">
        <f>INDEX(Rohdaten_tab1!$1:$1048576,ROW(Rohdaten_tab1!F60),COLUMN(Rohdaten_tab1!F60)+(5*(Steuerung!$A$3-1)))</f>
        <v>72</v>
      </c>
    </row>
    <row r="75" spans="1:7" ht="15" customHeight="1" x14ac:dyDescent="0.25">
      <c r="A75" s="63" t="s">
        <v>210</v>
      </c>
      <c r="B75" s="60"/>
      <c r="C75" s="71">
        <f>INDEX(Rohdaten_tab1!$1:$1048576,ROW(Rohdaten_tab1!B61),COLUMN(Rohdaten_tab1!B61)+(5*(Steuerung!$A$3-1)))</f>
        <v>5227</v>
      </c>
      <c r="D75" s="72">
        <f>INDEX(Rohdaten_tab1!$1:$1048576,ROW(Rohdaten_tab1!C61),COLUMN(Rohdaten_tab1!C61)+(5*(Steuerung!$A$3-1)))</f>
        <v>5138</v>
      </c>
      <c r="E75" s="72">
        <f>INDEX(Rohdaten_tab1!$1:$1048576,ROW(Rohdaten_tab1!D61),COLUMN(Rohdaten_tab1!D61)+(5*(Steuerung!$A$3-1)))</f>
        <v>4797</v>
      </c>
      <c r="F75" s="72">
        <f>INDEX(Rohdaten_tab1!$1:$1048576,ROW(Rohdaten_tab1!E61),COLUMN(Rohdaten_tab1!E61)+(5*(Steuerung!$A$3-1)))</f>
        <v>341</v>
      </c>
      <c r="G75" s="73">
        <f>INDEX(Rohdaten_tab1!$1:$1048576,ROW(Rohdaten_tab1!F61),COLUMN(Rohdaten_tab1!F61)+(5*(Steuerung!$A$3-1)))</f>
        <v>89</v>
      </c>
    </row>
    <row r="76" spans="1:7" ht="15" customHeight="1" x14ac:dyDescent="0.25">
      <c r="A76" s="63" t="s">
        <v>211</v>
      </c>
      <c r="B76" s="60"/>
      <c r="C76" s="71">
        <f>INDEX(Rohdaten_tab1!$1:$1048576,ROW(Rohdaten_tab1!B62),COLUMN(Rohdaten_tab1!B62)+(5*(Steuerung!$A$3-1)))</f>
        <v>4569</v>
      </c>
      <c r="D76" s="72">
        <f>INDEX(Rohdaten_tab1!$1:$1048576,ROW(Rohdaten_tab1!C62),COLUMN(Rohdaten_tab1!C62)+(5*(Steuerung!$A$3-1)))</f>
        <v>4495</v>
      </c>
      <c r="E76" s="72">
        <f>INDEX(Rohdaten_tab1!$1:$1048576,ROW(Rohdaten_tab1!D62),COLUMN(Rohdaten_tab1!D62)+(5*(Steuerung!$A$3-1)))</f>
        <v>4163</v>
      </c>
      <c r="F76" s="72">
        <f>INDEX(Rohdaten_tab1!$1:$1048576,ROW(Rohdaten_tab1!E62),COLUMN(Rohdaten_tab1!E62)+(5*(Steuerung!$A$3-1)))</f>
        <v>332</v>
      </c>
      <c r="G76" s="73">
        <f>INDEX(Rohdaten_tab1!$1:$1048576,ROW(Rohdaten_tab1!F62),COLUMN(Rohdaten_tab1!F62)+(5*(Steuerung!$A$3-1)))</f>
        <v>74</v>
      </c>
    </row>
    <row r="77" spans="1:7" ht="15" customHeight="1" x14ac:dyDescent="0.25">
      <c r="A77" s="63" t="s">
        <v>212</v>
      </c>
      <c r="B77" s="60"/>
      <c r="C77" s="71">
        <f>INDEX(Rohdaten_tab1!$1:$1048576,ROW(Rohdaten_tab1!B63),COLUMN(Rohdaten_tab1!B63)+(5*(Steuerung!$A$3-1)))</f>
        <v>4063</v>
      </c>
      <c r="D77" s="72">
        <f>INDEX(Rohdaten_tab1!$1:$1048576,ROW(Rohdaten_tab1!C63),COLUMN(Rohdaten_tab1!C63)+(5*(Steuerung!$A$3-1)))</f>
        <v>3987</v>
      </c>
      <c r="E77" s="72">
        <f>INDEX(Rohdaten_tab1!$1:$1048576,ROW(Rohdaten_tab1!D63),COLUMN(Rohdaten_tab1!D63)+(5*(Steuerung!$A$3-1)))</f>
        <v>3642</v>
      </c>
      <c r="F77" s="72">
        <f>INDEX(Rohdaten_tab1!$1:$1048576,ROW(Rohdaten_tab1!E63),COLUMN(Rohdaten_tab1!E63)+(5*(Steuerung!$A$3-1)))</f>
        <v>345</v>
      </c>
      <c r="G77" s="73">
        <f>INDEX(Rohdaten_tab1!$1:$1048576,ROW(Rohdaten_tab1!F63),COLUMN(Rohdaten_tab1!F63)+(5*(Steuerung!$A$3-1)))</f>
        <v>76</v>
      </c>
    </row>
    <row r="78" spans="1:7" ht="15" customHeight="1" x14ac:dyDescent="0.25">
      <c r="A78" s="63" t="s">
        <v>213</v>
      </c>
      <c r="B78" s="60"/>
      <c r="C78" s="71">
        <f>INDEX(Rohdaten_tab1!$1:$1048576,ROW(Rohdaten_tab1!B64),COLUMN(Rohdaten_tab1!B64)+(5*(Steuerung!$A$3-1)))</f>
        <v>3747</v>
      </c>
      <c r="D78" s="72">
        <f>INDEX(Rohdaten_tab1!$1:$1048576,ROW(Rohdaten_tab1!C64),COLUMN(Rohdaten_tab1!C64)+(5*(Steuerung!$A$3-1)))</f>
        <v>3682</v>
      </c>
      <c r="E78" s="72">
        <f>INDEX(Rohdaten_tab1!$1:$1048576,ROW(Rohdaten_tab1!D64),COLUMN(Rohdaten_tab1!D64)+(5*(Steuerung!$A$3-1)))</f>
        <v>3311</v>
      </c>
      <c r="F78" s="72">
        <f>INDEX(Rohdaten_tab1!$1:$1048576,ROW(Rohdaten_tab1!E64),COLUMN(Rohdaten_tab1!E64)+(5*(Steuerung!$A$3-1)))</f>
        <v>371</v>
      </c>
      <c r="G78" s="73">
        <f>INDEX(Rohdaten_tab1!$1:$1048576,ROW(Rohdaten_tab1!F64),COLUMN(Rohdaten_tab1!F64)+(5*(Steuerung!$A$3-1)))</f>
        <v>65</v>
      </c>
    </row>
    <row r="79" spans="1:7" ht="15" customHeight="1" x14ac:dyDescent="0.25">
      <c r="A79" s="63" t="s">
        <v>214</v>
      </c>
      <c r="B79" s="60"/>
      <c r="C79" s="71">
        <f>INDEX(Rohdaten_tab1!$1:$1048576,ROW(Rohdaten_tab1!B65),COLUMN(Rohdaten_tab1!B65)+(5*(Steuerung!$A$3-1)))</f>
        <v>3760</v>
      </c>
      <c r="D79" s="72">
        <f>INDEX(Rohdaten_tab1!$1:$1048576,ROW(Rohdaten_tab1!C65),COLUMN(Rohdaten_tab1!C65)+(5*(Steuerung!$A$3-1)))</f>
        <v>3685</v>
      </c>
      <c r="E79" s="72">
        <f>INDEX(Rohdaten_tab1!$1:$1048576,ROW(Rohdaten_tab1!D65),COLUMN(Rohdaten_tab1!D65)+(5*(Steuerung!$A$3-1)))</f>
        <v>3361</v>
      </c>
      <c r="F79" s="72">
        <f>INDEX(Rohdaten_tab1!$1:$1048576,ROW(Rohdaten_tab1!E65),COLUMN(Rohdaten_tab1!E65)+(5*(Steuerung!$A$3-1)))</f>
        <v>324</v>
      </c>
      <c r="G79" s="73">
        <f>INDEX(Rohdaten_tab1!$1:$1048576,ROW(Rohdaten_tab1!F65),COLUMN(Rohdaten_tab1!F65)+(5*(Steuerung!$A$3-1)))</f>
        <v>75</v>
      </c>
    </row>
    <row r="80" spans="1:7" ht="15" customHeight="1" x14ac:dyDescent="0.25">
      <c r="A80" s="63" t="s">
        <v>215</v>
      </c>
      <c r="B80" s="60"/>
      <c r="C80" s="71">
        <f>INDEX(Rohdaten_tab1!$1:$1048576,ROW(Rohdaten_tab1!B66),COLUMN(Rohdaten_tab1!B66)+(5*(Steuerung!$A$3-1)))</f>
        <v>3904</v>
      </c>
      <c r="D80" s="72">
        <f>INDEX(Rohdaten_tab1!$1:$1048576,ROW(Rohdaten_tab1!C66),COLUMN(Rohdaten_tab1!C66)+(5*(Steuerung!$A$3-1)))</f>
        <v>3822</v>
      </c>
      <c r="E80" s="72">
        <f>INDEX(Rohdaten_tab1!$1:$1048576,ROW(Rohdaten_tab1!D66),COLUMN(Rohdaten_tab1!D66)+(5*(Steuerung!$A$3-1)))</f>
        <v>3534</v>
      </c>
      <c r="F80" s="72">
        <f>INDEX(Rohdaten_tab1!$1:$1048576,ROW(Rohdaten_tab1!E66),COLUMN(Rohdaten_tab1!E66)+(5*(Steuerung!$A$3-1)))</f>
        <v>288</v>
      </c>
      <c r="G80" s="73">
        <f>INDEX(Rohdaten_tab1!$1:$1048576,ROW(Rohdaten_tab1!F66),COLUMN(Rohdaten_tab1!F66)+(5*(Steuerung!$A$3-1)))</f>
        <v>82</v>
      </c>
    </row>
    <row r="81" spans="1:7" ht="15" customHeight="1" x14ac:dyDescent="0.25">
      <c r="A81" s="63" t="s">
        <v>216</v>
      </c>
      <c r="B81" s="60"/>
      <c r="C81" s="71">
        <f>INDEX(Rohdaten_tab1!$1:$1048576,ROW(Rohdaten_tab1!B67),COLUMN(Rohdaten_tab1!B67)+(5*(Steuerung!$A$3-1)))</f>
        <v>3711</v>
      </c>
      <c r="D81" s="72">
        <f>INDEX(Rohdaten_tab1!$1:$1048576,ROW(Rohdaten_tab1!C67),COLUMN(Rohdaten_tab1!C67)+(5*(Steuerung!$A$3-1)))</f>
        <v>3625</v>
      </c>
      <c r="E81" s="72">
        <f>INDEX(Rohdaten_tab1!$1:$1048576,ROW(Rohdaten_tab1!D67),COLUMN(Rohdaten_tab1!D67)+(5*(Steuerung!$A$3-1)))</f>
        <v>3316</v>
      </c>
      <c r="F81" s="72">
        <f>INDEX(Rohdaten_tab1!$1:$1048576,ROW(Rohdaten_tab1!E67),COLUMN(Rohdaten_tab1!E67)+(5*(Steuerung!$A$3-1)))</f>
        <v>309</v>
      </c>
      <c r="G81" s="73">
        <f>INDEX(Rohdaten_tab1!$1:$1048576,ROW(Rohdaten_tab1!F67),COLUMN(Rohdaten_tab1!F67)+(5*(Steuerung!$A$3-1)))</f>
        <v>86</v>
      </c>
    </row>
    <row r="82" spans="1:7" ht="15" customHeight="1" x14ac:dyDescent="0.25">
      <c r="A82" s="63" t="s">
        <v>217</v>
      </c>
      <c r="B82" s="60"/>
      <c r="C82" s="71">
        <f>INDEX(Rohdaten_tab1!$1:$1048576,ROW(Rohdaten_tab1!B68),COLUMN(Rohdaten_tab1!B68)+(5*(Steuerung!$A$3-1)))</f>
        <v>3629</v>
      </c>
      <c r="D82" s="72">
        <f>INDEX(Rohdaten_tab1!$1:$1048576,ROW(Rohdaten_tab1!C68),COLUMN(Rohdaten_tab1!C68)+(5*(Steuerung!$A$3-1)))</f>
        <v>3548</v>
      </c>
      <c r="E82" s="72">
        <f>INDEX(Rohdaten_tab1!$1:$1048576,ROW(Rohdaten_tab1!D68),COLUMN(Rohdaten_tab1!D68)+(5*(Steuerung!$A$3-1)))</f>
        <v>3168</v>
      </c>
      <c r="F82" s="72">
        <f>INDEX(Rohdaten_tab1!$1:$1048576,ROW(Rohdaten_tab1!E68),COLUMN(Rohdaten_tab1!E68)+(5*(Steuerung!$A$3-1)))</f>
        <v>380</v>
      </c>
      <c r="G82" s="73">
        <f>INDEX(Rohdaten_tab1!$1:$1048576,ROW(Rohdaten_tab1!F68),COLUMN(Rohdaten_tab1!F68)+(5*(Steuerung!$A$3-1)))</f>
        <v>81</v>
      </c>
    </row>
    <row r="83" spans="1:7" ht="15" customHeight="1" x14ac:dyDescent="0.25">
      <c r="A83" s="63" t="s">
        <v>218</v>
      </c>
      <c r="B83" s="60"/>
      <c r="C83" s="71">
        <f>INDEX(Rohdaten_tab1!$1:$1048576,ROW(Rohdaten_tab1!B69),COLUMN(Rohdaten_tab1!B69)+(5*(Steuerung!$A$3-1)))</f>
        <v>4091</v>
      </c>
      <c r="D83" s="72">
        <f>INDEX(Rohdaten_tab1!$1:$1048576,ROW(Rohdaten_tab1!C69),COLUMN(Rohdaten_tab1!C69)+(5*(Steuerung!$A$3-1)))</f>
        <v>4016</v>
      </c>
      <c r="E83" s="72">
        <f>INDEX(Rohdaten_tab1!$1:$1048576,ROW(Rohdaten_tab1!D69),COLUMN(Rohdaten_tab1!D69)+(5*(Steuerung!$A$3-1)))</f>
        <v>3642</v>
      </c>
      <c r="F83" s="72">
        <f>INDEX(Rohdaten_tab1!$1:$1048576,ROW(Rohdaten_tab1!E69),COLUMN(Rohdaten_tab1!E69)+(5*(Steuerung!$A$3-1)))</f>
        <v>374</v>
      </c>
      <c r="G83" s="73">
        <f>INDEX(Rohdaten_tab1!$1:$1048576,ROW(Rohdaten_tab1!F69),COLUMN(Rohdaten_tab1!F69)+(5*(Steuerung!$A$3-1)))</f>
        <v>75</v>
      </c>
    </row>
    <row r="84" spans="1:7" ht="15" customHeight="1" x14ac:dyDescent="0.25">
      <c r="A84" s="63" t="s">
        <v>219</v>
      </c>
      <c r="B84" s="60"/>
      <c r="C84" s="71">
        <f>INDEX(Rohdaten_tab1!$1:$1048576,ROW(Rohdaten_tab1!B70),COLUMN(Rohdaten_tab1!B70)+(5*(Steuerung!$A$3-1)))</f>
        <v>4679</v>
      </c>
      <c r="D84" s="72">
        <f>INDEX(Rohdaten_tab1!$1:$1048576,ROW(Rohdaten_tab1!C70),COLUMN(Rohdaten_tab1!C70)+(5*(Steuerung!$A$3-1)))</f>
        <v>4596</v>
      </c>
      <c r="E84" s="72">
        <f>INDEX(Rohdaten_tab1!$1:$1048576,ROW(Rohdaten_tab1!D70),COLUMN(Rohdaten_tab1!D70)+(5*(Steuerung!$A$3-1)))</f>
        <v>4240</v>
      </c>
      <c r="F84" s="72">
        <f>INDEX(Rohdaten_tab1!$1:$1048576,ROW(Rohdaten_tab1!E70),COLUMN(Rohdaten_tab1!E70)+(5*(Steuerung!$A$3-1)))</f>
        <v>356</v>
      </c>
      <c r="G84" s="73">
        <f>INDEX(Rohdaten_tab1!$1:$1048576,ROW(Rohdaten_tab1!F70),COLUMN(Rohdaten_tab1!F70)+(5*(Steuerung!$A$3-1)))</f>
        <v>83</v>
      </c>
    </row>
    <row r="85" spans="1:7" ht="15" customHeight="1" x14ac:dyDescent="0.25">
      <c r="A85" s="63" t="s">
        <v>220</v>
      </c>
      <c r="B85" s="60"/>
      <c r="C85" s="71">
        <f>INDEX(Rohdaten_tab1!$1:$1048576,ROW(Rohdaten_tab1!B71),COLUMN(Rohdaten_tab1!B71)+(5*(Steuerung!$A$3-1)))</f>
        <v>5867</v>
      </c>
      <c r="D85" s="72">
        <f>INDEX(Rohdaten_tab1!$1:$1048576,ROW(Rohdaten_tab1!C71),COLUMN(Rohdaten_tab1!C71)+(5*(Steuerung!$A$3-1)))</f>
        <v>5786</v>
      </c>
      <c r="E85" s="72">
        <f>INDEX(Rohdaten_tab1!$1:$1048576,ROW(Rohdaten_tab1!D71),COLUMN(Rohdaten_tab1!D71)+(5*(Steuerung!$A$3-1)))</f>
        <v>5442</v>
      </c>
      <c r="F85" s="72">
        <f>INDEX(Rohdaten_tab1!$1:$1048576,ROW(Rohdaten_tab1!E71),COLUMN(Rohdaten_tab1!E71)+(5*(Steuerung!$A$3-1)))</f>
        <v>344</v>
      </c>
      <c r="G85" s="73">
        <f>INDEX(Rohdaten_tab1!$1:$1048576,ROW(Rohdaten_tab1!F71),COLUMN(Rohdaten_tab1!F71)+(5*(Steuerung!$A$3-1)))</f>
        <v>81</v>
      </c>
    </row>
    <row r="86" spans="1:7" ht="15" customHeight="1" x14ac:dyDescent="0.25">
      <c r="A86" s="63" t="s">
        <v>221</v>
      </c>
      <c r="B86" s="60"/>
      <c r="C86" s="71">
        <f>INDEX(Rohdaten_tab1!$1:$1048576,ROW(Rohdaten_tab1!B72),COLUMN(Rohdaten_tab1!B72)+(5*(Steuerung!$A$3-1)))</f>
        <v>6133</v>
      </c>
      <c r="D86" s="72">
        <f>INDEX(Rohdaten_tab1!$1:$1048576,ROW(Rohdaten_tab1!C72),COLUMN(Rohdaten_tab1!C72)+(5*(Steuerung!$A$3-1)))</f>
        <v>6063</v>
      </c>
      <c r="E86" s="72">
        <f>INDEX(Rohdaten_tab1!$1:$1048576,ROW(Rohdaten_tab1!D72),COLUMN(Rohdaten_tab1!D72)+(5*(Steuerung!$A$3-1)))</f>
        <v>5681</v>
      </c>
      <c r="F86" s="72">
        <f>INDEX(Rohdaten_tab1!$1:$1048576,ROW(Rohdaten_tab1!E72),COLUMN(Rohdaten_tab1!E72)+(5*(Steuerung!$A$3-1)))</f>
        <v>382</v>
      </c>
      <c r="G86" s="73">
        <f>INDEX(Rohdaten_tab1!$1:$1048576,ROW(Rohdaten_tab1!F72),COLUMN(Rohdaten_tab1!F72)+(5*(Steuerung!$A$3-1)))</f>
        <v>70</v>
      </c>
    </row>
    <row r="87" spans="1:7" ht="15" customHeight="1" x14ac:dyDescent="0.25">
      <c r="A87" s="63" t="s">
        <v>222</v>
      </c>
      <c r="B87" s="60"/>
      <c r="C87" s="71">
        <f>INDEX(Rohdaten_tab1!$1:$1048576,ROW(Rohdaten_tab1!B73),COLUMN(Rohdaten_tab1!B73)+(5*(Steuerung!$A$3-1)))</f>
        <v>5838</v>
      </c>
      <c r="D87" s="72">
        <f>INDEX(Rohdaten_tab1!$1:$1048576,ROW(Rohdaten_tab1!C73),COLUMN(Rohdaten_tab1!C73)+(5*(Steuerung!$A$3-1)))</f>
        <v>5779</v>
      </c>
      <c r="E87" s="72">
        <f>INDEX(Rohdaten_tab1!$1:$1048576,ROW(Rohdaten_tab1!D73),COLUMN(Rohdaten_tab1!D73)+(5*(Steuerung!$A$3-1)))</f>
        <v>5344</v>
      </c>
      <c r="F87" s="72">
        <f>INDEX(Rohdaten_tab1!$1:$1048576,ROW(Rohdaten_tab1!E73),COLUMN(Rohdaten_tab1!E73)+(5*(Steuerung!$A$3-1)))</f>
        <v>435</v>
      </c>
      <c r="G87" s="73">
        <f>INDEX(Rohdaten_tab1!$1:$1048576,ROW(Rohdaten_tab1!F73),COLUMN(Rohdaten_tab1!F73)+(5*(Steuerung!$A$3-1)))</f>
        <v>59</v>
      </c>
    </row>
    <row r="88" spans="1:7" ht="15" customHeight="1" x14ac:dyDescent="0.25">
      <c r="A88" s="63" t="s">
        <v>223</v>
      </c>
      <c r="B88" s="60"/>
      <c r="C88" s="71">
        <f>INDEX(Rohdaten_tab1!$1:$1048576,ROW(Rohdaten_tab1!B74),COLUMN(Rohdaten_tab1!B74)+(5*(Steuerung!$A$3-1)))</f>
        <v>4954</v>
      </c>
      <c r="D88" s="72">
        <f>INDEX(Rohdaten_tab1!$1:$1048576,ROW(Rohdaten_tab1!C74),COLUMN(Rohdaten_tab1!C74)+(5*(Steuerung!$A$3-1)))</f>
        <v>4896</v>
      </c>
      <c r="E88" s="72">
        <f>INDEX(Rohdaten_tab1!$1:$1048576,ROW(Rohdaten_tab1!D74),COLUMN(Rohdaten_tab1!D74)+(5*(Steuerung!$A$3-1)))</f>
        <v>4495</v>
      </c>
      <c r="F88" s="72">
        <f>INDEX(Rohdaten_tab1!$1:$1048576,ROW(Rohdaten_tab1!E74),COLUMN(Rohdaten_tab1!E74)+(5*(Steuerung!$A$3-1)))</f>
        <v>401</v>
      </c>
      <c r="G88" s="73">
        <f>INDEX(Rohdaten_tab1!$1:$1048576,ROW(Rohdaten_tab1!F74),COLUMN(Rohdaten_tab1!F74)+(5*(Steuerung!$A$3-1)))</f>
        <v>58</v>
      </c>
    </row>
    <row r="89" spans="1:7" ht="15" customHeight="1" x14ac:dyDescent="0.25">
      <c r="A89" s="63" t="s">
        <v>224</v>
      </c>
      <c r="B89" s="60"/>
      <c r="C89" s="71">
        <f>INDEX(Rohdaten_tab1!$1:$1048576,ROW(Rohdaten_tab1!B75),COLUMN(Rohdaten_tab1!B75)+(5*(Steuerung!$A$3-1)))</f>
        <v>4464</v>
      </c>
      <c r="D89" s="72">
        <f>INDEX(Rohdaten_tab1!$1:$1048576,ROW(Rohdaten_tab1!C75),COLUMN(Rohdaten_tab1!C75)+(5*(Steuerung!$A$3-1)))</f>
        <v>4408</v>
      </c>
      <c r="E89" s="72">
        <f>INDEX(Rohdaten_tab1!$1:$1048576,ROW(Rohdaten_tab1!D75),COLUMN(Rohdaten_tab1!D75)+(5*(Steuerung!$A$3-1)))</f>
        <v>3987</v>
      </c>
      <c r="F89" s="72">
        <f>INDEX(Rohdaten_tab1!$1:$1048576,ROW(Rohdaten_tab1!E75),COLUMN(Rohdaten_tab1!E75)+(5*(Steuerung!$A$3-1)))</f>
        <v>421</v>
      </c>
      <c r="G89" s="73">
        <f>INDEX(Rohdaten_tab1!$1:$1048576,ROW(Rohdaten_tab1!F75),COLUMN(Rohdaten_tab1!F75)+(5*(Steuerung!$A$3-1)))</f>
        <v>56</v>
      </c>
    </row>
    <row r="90" spans="1:7" ht="15" customHeight="1" x14ac:dyDescent="0.25">
      <c r="A90" s="63" t="s">
        <v>225</v>
      </c>
      <c r="B90" s="60"/>
      <c r="C90" s="71">
        <f>INDEX(Rohdaten_tab1!$1:$1048576,ROW(Rohdaten_tab1!B76),COLUMN(Rohdaten_tab1!B76)+(5*(Steuerung!$A$3-1)))</f>
        <v>4177</v>
      </c>
      <c r="D90" s="72">
        <f>INDEX(Rohdaten_tab1!$1:$1048576,ROW(Rohdaten_tab1!C76),COLUMN(Rohdaten_tab1!C76)+(5*(Steuerung!$A$3-1)))</f>
        <v>4120</v>
      </c>
      <c r="E90" s="72">
        <f>INDEX(Rohdaten_tab1!$1:$1048576,ROW(Rohdaten_tab1!D76),COLUMN(Rohdaten_tab1!D76)+(5*(Steuerung!$A$3-1)))</f>
        <v>3744</v>
      </c>
      <c r="F90" s="72">
        <f>INDEX(Rohdaten_tab1!$1:$1048576,ROW(Rohdaten_tab1!E76),COLUMN(Rohdaten_tab1!E76)+(5*(Steuerung!$A$3-1)))</f>
        <v>376</v>
      </c>
      <c r="G90" s="73">
        <f>INDEX(Rohdaten_tab1!$1:$1048576,ROW(Rohdaten_tab1!F76),COLUMN(Rohdaten_tab1!F76)+(5*(Steuerung!$A$3-1)))</f>
        <v>57</v>
      </c>
    </row>
    <row r="91" spans="1:7" ht="15" customHeight="1" x14ac:dyDescent="0.25">
      <c r="A91" s="63" t="s">
        <v>226</v>
      </c>
      <c r="B91" s="60"/>
      <c r="C91" s="71">
        <f>INDEX(Rohdaten_tab1!$1:$1048576,ROW(Rohdaten_tab1!B77),COLUMN(Rohdaten_tab1!B77)+(5*(Steuerung!$A$3-1)))</f>
        <v>4150</v>
      </c>
      <c r="D91" s="72">
        <f>INDEX(Rohdaten_tab1!$1:$1048576,ROW(Rohdaten_tab1!C77),COLUMN(Rohdaten_tab1!C77)+(5*(Steuerung!$A$3-1)))</f>
        <v>4086</v>
      </c>
      <c r="E91" s="72">
        <f>INDEX(Rohdaten_tab1!$1:$1048576,ROW(Rohdaten_tab1!D77),COLUMN(Rohdaten_tab1!D77)+(5*(Steuerung!$A$3-1)))</f>
        <v>3731</v>
      </c>
      <c r="F91" s="72">
        <f>INDEX(Rohdaten_tab1!$1:$1048576,ROW(Rohdaten_tab1!E77),COLUMN(Rohdaten_tab1!E77)+(5*(Steuerung!$A$3-1)))</f>
        <v>355</v>
      </c>
      <c r="G91" s="73">
        <f>INDEX(Rohdaten_tab1!$1:$1048576,ROW(Rohdaten_tab1!F77),COLUMN(Rohdaten_tab1!F77)+(5*(Steuerung!$A$3-1)))</f>
        <v>64</v>
      </c>
    </row>
    <row r="92" spans="1:7" ht="15" customHeight="1" x14ac:dyDescent="0.25">
      <c r="A92" s="63" t="s">
        <v>227</v>
      </c>
      <c r="B92" s="60"/>
      <c r="C92" s="71">
        <f>INDEX(Rohdaten_tab1!$1:$1048576,ROW(Rohdaten_tab1!B78),COLUMN(Rohdaten_tab1!B78)+(5*(Steuerung!$A$3-1)))</f>
        <v>4330</v>
      </c>
      <c r="D92" s="72">
        <f>INDEX(Rohdaten_tab1!$1:$1048576,ROW(Rohdaten_tab1!C78),COLUMN(Rohdaten_tab1!C78)+(5*(Steuerung!$A$3-1)))</f>
        <v>4270</v>
      </c>
      <c r="E92" s="72">
        <f>INDEX(Rohdaten_tab1!$1:$1048576,ROW(Rohdaten_tab1!D78),COLUMN(Rohdaten_tab1!D78)+(5*(Steuerung!$A$3-1)))</f>
        <v>3940</v>
      </c>
      <c r="F92" s="72">
        <f>INDEX(Rohdaten_tab1!$1:$1048576,ROW(Rohdaten_tab1!E78),COLUMN(Rohdaten_tab1!E78)+(5*(Steuerung!$A$3-1)))</f>
        <v>330</v>
      </c>
      <c r="G92" s="73">
        <f>INDEX(Rohdaten_tab1!$1:$1048576,ROW(Rohdaten_tab1!F78),COLUMN(Rohdaten_tab1!F78)+(5*(Steuerung!$A$3-1)))</f>
        <v>60</v>
      </c>
    </row>
    <row r="93" spans="1:7" ht="15" customHeight="1" x14ac:dyDescent="0.25">
      <c r="A93" s="63" t="s">
        <v>228</v>
      </c>
      <c r="B93" s="60"/>
      <c r="C93" s="71">
        <f>INDEX(Rohdaten_tab1!$1:$1048576,ROW(Rohdaten_tab1!B79),COLUMN(Rohdaten_tab1!B79)+(5*(Steuerung!$A$3-1)))</f>
        <v>4146</v>
      </c>
      <c r="D93" s="72">
        <f>INDEX(Rohdaten_tab1!$1:$1048576,ROW(Rohdaten_tab1!C79),COLUMN(Rohdaten_tab1!C79)+(5*(Steuerung!$A$3-1)))</f>
        <v>4088</v>
      </c>
      <c r="E93" s="72">
        <f>INDEX(Rohdaten_tab1!$1:$1048576,ROW(Rohdaten_tab1!D79),COLUMN(Rohdaten_tab1!D79)+(5*(Steuerung!$A$3-1)))</f>
        <v>3697</v>
      </c>
      <c r="F93" s="72">
        <f>INDEX(Rohdaten_tab1!$1:$1048576,ROW(Rohdaten_tab1!E79),COLUMN(Rohdaten_tab1!E79)+(5*(Steuerung!$A$3-1)))</f>
        <v>391</v>
      </c>
      <c r="G93" s="73">
        <f>INDEX(Rohdaten_tab1!$1:$1048576,ROW(Rohdaten_tab1!F79),COLUMN(Rohdaten_tab1!F79)+(5*(Steuerung!$A$3-1)))</f>
        <v>58</v>
      </c>
    </row>
    <row r="94" spans="1:7" ht="15" customHeight="1" x14ac:dyDescent="0.25">
      <c r="A94" s="63" t="s">
        <v>229</v>
      </c>
      <c r="B94" s="60"/>
      <c r="C94" s="71">
        <f>INDEX(Rohdaten_tab1!$1:$1048576,ROW(Rohdaten_tab1!B80),COLUMN(Rohdaten_tab1!B80)+(5*(Steuerung!$A$3-1)))</f>
        <v>4050</v>
      </c>
      <c r="D94" s="72">
        <f>INDEX(Rohdaten_tab1!$1:$1048576,ROW(Rohdaten_tab1!C80),COLUMN(Rohdaten_tab1!C80)+(5*(Steuerung!$A$3-1)))</f>
        <v>3987</v>
      </c>
      <c r="E94" s="72">
        <f>INDEX(Rohdaten_tab1!$1:$1048576,ROW(Rohdaten_tab1!D80),COLUMN(Rohdaten_tab1!D80)+(5*(Steuerung!$A$3-1)))</f>
        <v>3546</v>
      </c>
      <c r="F94" s="72">
        <f>INDEX(Rohdaten_tab1!$1:$1048576,ROW(Rohdaten_tab1!E80),COLUMN(Rohdaten_tab1!E80)+(5*(Steuerung!$A$3-1)))</f>
        <v>441</v>
      </c>
      <c r="G94" s="73">
        <f>INDEX(Rohdaten_tab1!$1:$1048576,ROW(Rohdaten_tab1!F80),COLUMN(Rohdaten_tab1!F80)+(5*(Steuerung!$A$3-1)))</f>
        <v>63</v>
      </c>
    </row>
    <row r="95" spans="1:7" ht="15" customHeight="1" x14ac:dyDescent="0.25">
      <c r="A95" s="63" t="s">
        <v>230</v>
      </c>
      <c r="B95" s="60"/>
      <c r="C95" s="71">
        <f>INDEX(Rohdaten_tab1!$1:$1048576,ROW(Rohdaten_tab1!B81),COLUMN(Rohdaten_tab1!B81)+(5*(Steuerung!$A$3-1)))</f>
        <v>4428</v>
      </c>
      <c r="D95" s="72">
        <f>INDEX(Rohdaten_tab1!$1:$1048576,ROW(Rohdaten_tab1!C81),COLUMN(Rohdaten_tab1!C81)+(5*(Steuerung!$A$3-1)))</f>
        <v>4362</v>
      </c>
      <c r="E95" s="72">
        <f>INDEX(Rohdaten_tab1!$1:$1048576,ROW(Rohdaten_tab1!D81),COLUMN(Rohdaten_tab1!D81)+(5*(Steuerung!$A$3-1)))</f>
        <v>3985</v>
      </c>
      <c r="F95" s="72">
        <f>INDEX(Rohdaten_tab1!$1:$1048576,ROW(Rohdaten_tab1!E81),COLUMN(Rohdaten_tab1!E81)+(5*(Steuerung!$A$3-1)))</f>
        <v>377</v>
      </c>
      <c r="G95" s="73">
        <f>INDEX(Rohdaten_tab1!$1:$1048576,ROW(Rohdaten_tab1!F81),COLUMN(Rohdaten_tab1!F81)+(5*(Steuerung!$A$3-1)))</f>
        <v>66</v>
      </c>
    </row>
    <row r="96" spans="1:7" ht="15" customHeight="1" x14ac:dyDescent="0.25">
      <c r="A96" s="63" t="s">
        <v>231</v>
      </c>
      <c r="B96" s="60"/>
      <c r="C96" s="71">
        <f>INDEX(Rohdaten_tab1!$1:$1048576,ROW(Rohdaten_tab1!B82),COLUMN(Rohdaten_tab1!B82)+(5*(Steuerung!$A$3-1)))</f>
        <v>4880</v>
      </c>
      <c r="D96" s="72">
        <f>INDEX(Rohdaten_tab1!$1:$1048576,ROW(Rohdaten_tab1!C82),COLUMN(Rohdaten_tab1!C82)+(5*(Steuerung!$A$3-1)))</f>
        <v>4813</v>
      </c>
      <c r="E96" s="72">
        <f>INDEX(Rohdaten_tab1!$1:$1048576,ROW(Rohdaten_tab1!D82),COLUMN(Rohdaten_tab1!D82)+(5*(Steuerung!$A$3-1)))</f>
        <v>4438</v>
      </c>
      <c r="F96" s="72">
        <f>INDEX(Rohdaten_tab1!$1:$1048576,ROW(Rohdaten_tab1!E82),COLUMN(Rohdaten_tab1!E82)+(5*(Steuerung!$A$3-1)))</f>
        <v>375</v>
      </c>
      <c r="G96" s="73">
        <f>INDEX(Rohdaten_tab1!$1:$1048576,ROW(Rohdaten_tab1!F82),COLUMN(Rohdaten_tab1!F82)+(5*(Steuerung!$A$3-1)))</f>
        <v>67</v>
      </c>
    </row>
    <row r="97" spans="1:7" ht="15" customHeight="1" x14ac:dyDescent="0.25">
      <c r="A97" s="63" t="s">
        <v>232</v>
      </c>
      <c r="B97" s="60"/>
      <c r="C97" s="71">
        <f>INDEX(Rohdaten_tab1!$1:$1048576,ROW(Rohdaten_tab1!B83),COLUMN(Rohdaten_tab1!B83)+(5*(Steuerung!$A$3-1)))</f>
        <v>6070</v>
      </c>
      <c r="D97" s="72">
        <f>INDEX(Rohdaten_tab1!$1:$1048576,ROW(Rohdaten_tab1!C83),COLUMN(Rohdaten_tab1!C83)+(5*(Steuerung!$A$3-1)))</f>
        <v>6005</v>
      </c>
      <c r="E97" s="72">
        <f>INDEX(Rohdaten_tab1!$1:$1048576,ROW(Rohdaten_tab1!D83),COLUMN(Rohdaten_tab1!D83)+(5*(Steuerung!$A$3-1)))</f>
        <v>5681</v>
      </c>
      <c r="F97" s="72">
        <f>INDEX(Rohdaten_tab1!$1:$1048576,ROW(Rohdaten_tab1!E83),COLUMN(Rohdaten_tab1!E83)+(5*(Steuerung!$A$3-1)))</f>
        <v>324</v>
      </c>
      <c r="G97" s="73">
        <f>INDEX(Rohdaten_tab1!$1:$1048576,ROW(Rohdaten_tab1!F83),COLUMN(Rohdaten_tab1!F83)+(5*(Steuerung!$A$3-1)))</f>
        <v>65</v>
      </c>
    </row>
    <row r="98" spans="1:7" ht="15" customHeight="1" x14ac:dyDescent="0.25">
      <c r="A98" s="63" t="s">
        <v>233</v>
      </c>
      <c r="B98" s="60"/>
      <c r="C98" s="71">
        <f>INDEX(Rohdaten_tab1!$1:$1048576,ROW(Rohdaten_tab1!B84),COLUMN(Rohdaten_tab1!B84)+(5*(Steuerung!$A$3-1)))</f>
        <v>6420</v>
      </c>
      <c r="D98" s="72">
        <f>INDEX(Rohdaten_tab1!$1:$1048576,ROW(Rohdaten_tab1!C84),COLUMN(Rohdaten_tab1!C84)+(5*(Steuerung!$A$3-1)))</f>
        <v>6370</v>
      </c>
      <c r="E98" s="72">
        <f>INDEX(Rohdaten_tab1!$1:$1048576,ROW(Rohdaten_tab1!D84),COLUMN(Rohdaten_tab1!D84)+(5*(Steuerung!$A$3-1)))</f>
        <v>6102</v>
      </c>
      <c r="F98" s="72">
        <f>INDEX(Rohdaten_tab1!$1:$1048576,ROW(Rohdaten_tab1!E84),COLUMN(Rohdaten_tab1!E84)+(5*(Steuerung!$A$3-1)))</f>
        <v>268</v>
      </c>
      <c r="G98" s="73">
        <f>INDEX(Rohdaten_tab1!$1:$1048576,ROW(Rohdaten_tab1!F84),COLUMN(Rohdaten_tab1!F84)+(5*(Steuerung!$A$3-1)))</f>
        <v>50</v>
      </c>
    </row>
    <row r="99" spans="1:7" ht="15" customHeight="1" x14ac:dyDescent="0.25">
      <c r="A99" s="63" t="s">
        <v>234</v>
      </c>
      <c r="B99" s="60"/>
      <c r="C99" s="71">
        <f>INDEX(Rohdaten_tab1!$1:$1048576,ROW(Rohdaten_tab1!B85),COLUMN(Rohdaten_tab1!B85)+(5*(Steuerung!$A$3-1)))</f>
        <v>6002</v>
      </c>
      <c r="D99" s="72">
        <f>INDEX(Rohdaten_tab1!$1:$1048576,ROW(Rohdaten_tab1!C85),COLUMN(Rohdaten_tab1!C85)+(5*(Steuerung!$A$3-1)))</f>
        <v>5929</v>
      </c>
      <c r="E99" s="72">
        <f>INDEX(Rohdaten_tab1!$1:$1048576,ROW(Rohdaten_tab1!D85),COLUMN(Rohdaten_tab1!D85)+(5*(Steuerung!$A$3-1)))</f>
        <v>5665</v>
      </c>
      <c r="F99" s="72">
        <f>INDEX(Rohdaten_tab1!$1:$1048576,ROW(Rohdaten_tab1!E85),COLUMN(Rohdaten_tab1!E85)+(5*(Steuerung!$A$3-1)))</f>
        <v>264</v>
      </c>
      <c r="G99" s="73">
        <f>INDEX(Rohdaten_tab1!$1:$1048576,ROW(Rohdaten_tab1!F85),COLUMN(Rohdaten_tab1!F85)+(5*(Steuerung!$A$3-1)))</f>
        <v>73</v>
      </c>
    </row>
    <row r="100" spans="1:7" ht="15" customHeight="1" x14ac:dyDescent="0.25">
      <c r="A100" s="63" t="s">
        <v>235</v>
      </c>
      <c r="B100" s="60"/>
      <c r="C100" s="71">
        <f>INDEX(Rohdaten_tab1!$1:$1048576,ROW(Rohdaten_tab1!B86),COLUMN(Rohdaten_tab1!B86)+(5*(Steuerung!$A$3-1)))</f>
        <v>4418</v>
      </c>
      <c r="D100" s="72">
        <f>INDEX(Rohdaten_tab1!$1:$1048576,ROW(Rohdaten_tab1!C86),COLUMN(Rohdaten_tab1!C86)+(5*(Steuerung!$A$3-1)))</f>
        <v>4355</v>
      </c>
      <c r="E100" s="72">
        <f>INDEX(Rohdaten_tab1!$1:$1048576,ROW(Rohdaten_tab1!D86),COLUMN(Rohdaten_tab1!D86)+(5*(Steuerung!$A$3-1)))</f>
        <v>4103</v>
      </c>
      <c r="F100" s="72">
        <f>INDEX(Rohdaten_tab1!$1:$1048576,ROW(Rohdaten_tab1!E86),COLUMN(Rohdaten_tab1!E86)+(5*(Steuerung!$A$3-1)))</f>
        <v>252</v>
      </c>
      <c r="G100" s="73">
        <f>INDEX(Rohdaten_tab1!$1:$1048576,ROW(Rohdaten_tab1!F86),COLUMN(Rohdaten_tab1!F86)+(5*(Steuerung!$A$3-1)))</f>
        <v>63</v>
      </c>
    </row>
    <row r="101" spans="1:7" ht="15" customHeight="1" x14ac:dyDescent="0.25">
      <c r="A101" s="63" t="s">
        <v>236</v>
      </c>
      <c r="B101" s="60"/>
      <c r="C101" s="71">
        <f>INDEX(Rohdaten_tab1!$1:$1048576,ROW(Rohdaten_tab1!B87),COLUMN(Rohdaten_tab1!B87)+(5*(Steuerung!$A$3-1)))</f>
        <v>3866</v>
      </c>
      <c r="D101" s="72">
        <f>INDEX(Rohdaten_tab1!$1:$1048576,ROW(Rohdaten_tab1!C87),COLUMN(Rohdaten_tab1!C87)+(5*(Steuerung!$A$3-1)))</f>
        <v>3810</v>
      </c>
      <c r="E101" s="72">
        <f>INDEX(Rohdaten_tab1!$1:$1048576,ROW(Rohdaten_tab1!D87),COLUMN(Rohdaten_tab1!D87)+(5*(Steuerung!$A$3-1)))</f>
        <v>3577</v>
      </c>
      <c r="F101" s="72">
        <f>INDEX(Rohdaten_tab1!$1:$1048576,ROW(Rohdaten_tab1!E87),COLUMN(Rohdaten_tab1!E87)+(5*(Steuerung!$A$3-1)))</f>
        <v>233</v>
      </c>
      <c r="G101" s="73">
        <f>INDEX(Rohdaten_tab1!$1:$1048576,ROW(Rohdaten_tab1!F87),COLUMN(Rohdaten_tab1!F87)+(5*(Steuerung!$A$3-1)))</f>
        <v>56</v>
      </c>
    </row>
    <row r="102" spans="1:7" ht="15" customHeight="1" x14ac:dyDescent="0.25">
      <c r="A102" s="63" t="s">
        <v>237</v>
      </c>
      <c r="B102" s="60"/>
      <c r="C102" s="71">
        <f>INDEX(Rohdaten_tab1!$1:$1048576,ROW(Rohdaten_tab1!B88),COLUMN(Rohdaten_tab1!B88)+(5*(Steuerung!$A$3-1)))</f>
        <v>3378</v>
      </c>
      <c r="D102" s="72">
        <f>INDEX(Rohdaten_tab1!$1:$1048576,ROW(Rohdaten_tab1!C88),COLUMN(Rohdaten_tab1!C88)+(5*(Steuerung!$A$3-1)))</f>
        <v>3324</v>
      </c>
      <c r="E102" s="72">
        <f>INDEX(Rohdaten_tab1!$1:$1048576,ROW(Rohdaten_tab1!D88),COLUMN(Rohdaten_tab1!D88)+(5*(Steuerung!$A$3-1)))</f>
        <v>3118</v>
      </c>
      <c r="F102" s="72">
        <f>INDEX(Rohdaten_tab1!$1:$1048576,ROW(Rohdaten_tab1!E88),COLUMN(Rohdaten_tab1!E88)+(5*(Steuerung!$A$3-1)))</f>
        <v>206</v>
      </c>
      <c r="G102" s="73">
        <f>INDEX(Rohdaten_tab1!$1:$1048576,ROW(Rohdaten_tab1!F88),COLUMN(Rohdaten_tab1!F88)+(5*(Steuerung!$A$3-1)))</f>
        <v>54</v>
      </c>
    </row>
    <row r="103" spans="1:7" ht="15" customHeight="1" x14ac:dyDescent="0.25">
      <c r="A103" s="63" t="s">
        <v>238</v>
      </c>
      <c r="B103" s="60"/>
      <c r="C103" s="71">
        <f>INDEX(Rohdaten_tab1!$1:$1048576,ROW(Rohdaten_tab1!B89),COLUMN(Rohdaten_tab1!B89)+(5*(Steuerung!$A$3-1)))</f>
        <v>3414</v>
      </c>
      <c r="D103" s="72">
        <f>INDEX(Rohdaten_tab1!$1:$1048576,ROW(Rohdaten_tab1!C89),COLUMN(Rohdaten_tab1!C89)+(5*(Steuerung!$A$3-1)))</f>
        <v>3367</v>
      </c>
      <c r="E103" s="72">
        <f>INDEX(Rohdaten_tab1!$1:$1048576,ROW(Rohdaten_tab1!D89),COLUMN(Rohdaten_tab1!D89)+(5*(Steuerung!$A$3-1)))</f>
        <v>3168</v>
      </c>
      <c r="F103" s="72">
        <f>INDEX(Rohdaten_tab1!$1:$1048576,ROW(Rohdaten_tab1!E89),COLUMN(Rohdaten_tab1!E89)+(5*(Steuerung!$A$3-1)))</f>
        <v>199</v>
      </c>
      <c r="G103" s="73">
        <f>INDEX(Rohdaten_tab1!$1:$1048576,ROW(Rohdaten_tab1!F89),COLUMN(Rohdaten_tab1!F89)+(5*(Steuerung!$A$3-1)))</f>
        <v>47</v>
      </c>
    </row>
    <row r="104" spans="1:7" ht="15" customHeight="1" x14ac:dyDescent="0.25">
      <c r="A104" s="63" t="s">
        <v>239</v>
      </c>
      <c r="B104" s="60"/>
      <c r="C104" s="71">
        <f>INDEX(Rohdaten_tab1!$1:$1048576,ROW(Rohdaten_tab1!B90),COLUMN(Rohdaten_tab1!B90)+(5*(Steuerung!$A$3-1)))</f>
        <v>3534</v>
      </c>
      <c r="D104" s="72">
        <f>INDEX(Rohdaten_tab1!$1:$1048576,ROW(Rohdaten_tab1!C90),COLUMN(Rohdaten_tab1!C90)+(5*(Steuerung!$A$3-1)))</f>
        <v>3480</v>
      </c>
      <c r="E104" s="72">
        <f>INDEX(Rohdaten_tab1!$1:$1048576,ROW(Rohdaten_tab1!D90),COLUMN(Rohdaten_tab1!D90)+(5*(Steuerung!$A$3-1)))</f>
        <v>3282</v>
      </c>
      <c r="F104" s="72">
        <f>INDEX(Rohdaten_tab1!$1:$1048576,ROW(Rohdaten_tab1!E90),COLUMN(Rohdaten_tab1!E90)+(5*(Steuerung!$A$3-1)))</f>
        <v>198</v>
      </c>
      <c r="G104" s="73">
        <f>INDEX(Rohdaten_tab1!$1:$1048576,ROW(Rohdaten_tab1!F90),COLUMN(Rohdaten_tab1!F90)+(5*(Steuerung!$A$3-1)))</f>
        <v>54</v>
      </c>
    </row>
    <row r="105" spans="1:7" ht="15" customHeight="1" x14ac:dyDescent="0.25">
      <c r="A105" s="63" t="s">
        <v>240</v>
      </c>
      <c r="B105" s="60"/>
      <c r="C105" s="71">
        <f>INDEX(Rohdaten_tab1!$1:$1048576,ROW(Rohdaten_tab1!B91),COLUMN(Rohdaten_tab1!B91)+(5*(Steuerung!$A$3-1)))</f>
        <v>3418</v>
      </c>
      <c r="D105" s="72">
        <f>INDEX(Rohdaten_tab1!$1:$1048576,ROW(Rohdaten_tab1!C91),COLUMN(Rohdaten_tab1!C91)+(5*(Steuerung!$A$3-1)))</f>
        <v>3364</v>
      </c>
      <c r="E105" s="72">
        <f>INDEX(Rohdaten_tab1!$1:$1048576,ROW(Rohdaten_tab1!D91),COLUMN(Rohdaten_tab1!D91)+(5*(Steuerung!$A$3-1)))</f>
        <v>3155</v>
      </c>
      <c r="F105" s="72">
        <f>INDEX(Rohdaten_tab1!$1:$1048576,ROW(Rohdaten_tab1!E91),COLUMN(Rohdaten_tab1!E91)+(5*(Steuerung!$A$3-1)))</f>
        <v>209</v>
      </c>
      <c r="G105" s="73">
        <f>INDEX(Rohdaten_tab1!$1:$1048576,ROW(Rohdaten_tab1!F91),COLUMN(Rohdaten_tab1!F91)+(5*(Steuerung!$A$3-1)))</f>
        <v>54</v>
      </c>
    </row>
    <row r="106" spans="1:7" ht="15" customHeight="1" x14ac:dyDescent="0.25">
      <c r="A106" s="63" t="s">
        <v>241</v>
      </c>
      <c r="B106" s="60"/>
      <c r="C106" s="71">
        <f>INDEX(Rohdaten_tab1!$1:$1048576,ROW(Rohdaten_tab1!B92),COLUMN(Rohdaten_tab1!B92)+(5*(Steuerung!$A$3-1)))</f>
        <v>3380</v>
      </c>
      <c r="D106" s="72">
        <f>INDEX(Rohdaten_tab1!$1:$1048576,ROW(Rohdaten_tab1!C92),COLUMN(Rohdaten_tab1!C92)+(5*(Steuerung!$A$3-1)))</f>
        <v>3315</v>
      </c>
      <c r="E106" s="72">
        <f>INDEX(Rohdaten_tab1!$1:$1048576,ROW(Rohdaten_tab1!D92),COLUMN(Rohdaten_tab1!D92)+(5*(Steuerung!$A$3-1)))</f>
        <v>3061</v>
      </c>
      <c r="F106" s="72">
        <f>INDEX(Rohdaten_tab1!$1:$1048576,ROW(Rohdaten_tab1!E92),COLUMN(Rohdaten_tab1!E92)+(5*(Steuerung!$A$3-1)))</f>
        <v>254</v>
      </c>
      <c r="G106" s="73">
        <f>INDEX(Rohdaten_tab1!$1:$1048576,ROW(Rohdaten_tab1!F92),COLUMN(Rohdaten_tab1!F92)+(5*(Steuerung!$A$3-1)))</f>
        <v>65</v>
      </c>
    </row>
    <row r="107" spans="1:7" ht="15" customHeight="1" x14ac:dyDescent="0.25">
      <c r="A107" s="63" t="s">
        <v>242</v>
      </c>
      <c r="B107" s="60"/>
      <c r="C107" s="71">
        <f>INDEX(Rohdaten_tab1!$1:$1048576,ROW(Rohdaten_tab1!B93),COLUMN(Rohdaten_tab1!B93)+(5*(Steuerung!$A$3-1)))</f>
        <v>3706</v>
      </c>
      <c r="D107" s="72">
        <f>INDEX(Rohdaten_tab1!$1:$1048576,ROW(Rohdaten_tab1!C93),COLUMN(Rohdaten_tab1!C93)+(5*(Steuerung!$A$3-1)))</f>
        <v>3642</v>
      </c>
      <c r="E107" s="72">
        <f>INDEX(Rohdaten_tab1!$1:$1048576,ROW(Rohdaten_tab1!D93),COLUMN(Rohdaten_tab1!D93)+(5*(Steuerung!$A$3-1)))</f>
        <v>3370</v>
      </c>
      <c r="F107" s="72">
        <f>INDEX(Rohdaten_tab1!$1:$1048576,ROW(Rohdaten_tab1!E93),COLUMN(Rohdaten_tab1!E93)+(5*(Steuerung!$A$3-1)))</f>
        <v>272</v>
      </c>
      <c r="G107" s="73">
        <f>INDEX(Rohdaten_tab1!$1:$1048576,ROW(Rohdaten_tab1!F93),COLUMN(Rohdaten_tab1!F93)+(5*(Steuerung!$A$3-1)))</f>
        <v>64</v>
      </c>
    </row>
    <row r="108" spans="1:7" ht="15" customHeight="1" x14ac:dyDescent="0.25">
      <c r="A108" s="63" t="s">
        <v>243</v>
      </c>
      <c r="B108" s="60"/>
      <c r="C108" s="71">
        <f>INDEX(Rohdaten_tab1!$1:$1048576,ROW(Rohdaten_tab1!B94),COLUMN(Rohdaten_tab1!B94)+(5*(Steuerung!$A$3-1)))</f>
        <v>4268</v>
      </c>
      <c r="D108" s="72">
        <f>INDEX(Rohdaten_tab1!$1:$1048576,ROW(Rohdaten_tab1!C94),COLUMN(Rohdaten_tab1!C94)+(5*(Steuerung!$A$3-1)))</f>
        <v>4195</v>
      </c>
      <c r="E108" s="72">
        <f>INDEX(Rohdaten_tab1!$1:$1048576,ROW(Rohdaten_tab1!D94),COLUMN(Rohdaten_tab1!D94)+(5*(Steuerung!$A$3-1)))</f>
        <v>3861</v>
      </c>
      <c r="F108" s="72">
        <f>INDEX(Rohdaten_tab1!$1:$1048576,ROW(Rohdaten_tab1!E94),COLUMN(Rohdaten_tab1!E94)+(5*(Steuerung!$A$3-1)))</f>
        <v>334</v>
      </c>
      <c r="G108" s="73">
        <f>INDEX(Rohdaten_tab1!$1:$1048576,ROW(Rohdaten_tab1!F94),COLUMN(Rohdaten_tab1!F94)+(5*(Steuerung!$A$3-1)))</f>
        <v>73</v>
      </c>
    </row>
    <row r="109" spans="1:7" ht="15" customHeight="1" x14ac:dyDescent="0.25">
      <c r="A109" s="63" t="s">
        <v>244</v>
      </c>
      <c r="B109" s="60"/>
      <c r="C109" s="71">
        <f>INDEX(Rohdaten_tab1!$1:$1048576,ROW(Rohdaten_tab1!B95),COLUMN(Rohdaten_tab1!B95)+(5*(Steuerung!$A$3-1)))</f>
        <v>5482</v>
      </c>
      <c r="D109" s="72">
        <f>INDEX(Rohdaten_tab1!$1:$1048576,ROW(Rohdaten_tab1!C95),COLUMN(Rohdaten_tab1!C95)+(5*(Steuerung!$A$3-1)))</f>
        <v>5426</v>
      </c>
      <c r="E109" s="72">
        <f>INDEX(Rohdaten_tab1!$1:$1048576,ROW(Rohdaten_tab1!D95),COLUMN(Rohdaten_tab1!D95)+(5*(Steuerung!$A$3-1)))</f>
        <v>5096</v>
      </c>
      <c r="F109" s="72">
        <f>INDEX(Rohdaten_tab1!$1:$1048576,ROW(Rohdaten_tab1!E95),COLUMN(Rohdaten_tab1!E95)+(5*(Steuerung!$A$3-1)))</f>
        <v>330</v>
      </c>
      <c r="G109" s="73">
        <f>INDEX(Rohdaten_tab1!$1:$1048576,ROW(Rohdaten_tab1!F95),COLUMN(Rohdaten_tab1!F95)+(5*(Steuerung!$A$3-1)))</f>
        <v>56</v>
      </c>
    </row>
    <row r="110" spans="1:7" ht="15" customHeight="1" x14ac:dyDescent="0.25">
      <c r="A110" s="63" t="s">
        <v>245</v>
      </c>
      <c r="B110" s="60"/>
      <c r="C110" s="71">
        <f>INDEX(Rohdaten_tab1!$1:$1048576,ROW(Rohdaten_tab1!B96),COLUMN(Rohdaten_tab1!B96)+(5*(Steuerung!$A$3-1)))</f>
        <v>5330</v>
      </c>
      <c r="D110" s="72">
        <f>INDEX(Rohdaten_tab1!$1:$1048576,ROW(Rohdaten_tab1!C96),COLUMN(Rohdaten_tab1!C96)+(5*(Steuerung!$A$3-1)))</f>
        <v>5281</v>
      </c>
      <c r="E110" s="72">
        <f>INDEX(Rohdaten_tab1!$1:$1048576,ROW(Rohdaten_tab1!D96),COLUMN(Rohdaten_tab1!D96)+(5*(Steuerung!$A$3-1)))</f>
        <v>4970</v>
      </c>
      <c r="F110" s="72">
        <f>INDEX(Rohdaten_tab1!$1:$1048576,ROW(Rohdaten_tab1!E96),COLUMN(Rohdaten_tab1!E96)+(5*(Steuerung!$A$3-1)))</f>
        <v>311</v>
      </c>
      <c r="G110" s="73">
        <f>INDEX(Rohdaten_tab1!$1:$1048576,ROW(Rohdaten_tab1!F96),COLUMN(Rohdaten_tab1!F96)+(5*(Steuerung!$A$3-1)))</f>
        <v>49</v>
      </c>
    </row>
    <row r="111" spans="1:7" ht="15" customHeight="1" x14ac:dyDescent="0.25">
      <c r="A111" s="63" t="s">
        <v>246</v>
      </c>
      <c r="B111" s="60"/>
      <c r="C111" s="71">
        <f>INDEX(Rohdaten_tab1!$1:$1048576,ROW(Rohdaten_tab1!B97),COLUMN(Rohdaten_tab1!B97)+(5*(Steuerung!$A$3-1)))</f>
        <v>4677</v>
      </c>
      <c r="D111" s="72">
        <f>INDEX(Rohdaten_tab1!$1:$1048576,ROW(Rohdaten_tab1!C97),COLUMN(Rohdaten_tab1!C97)+(5*(Steuerung!$A$3-1)))</f>
        <v>4622</v>
      </c>
      <c r="E111" s="72">
        <f>INDEX(Rohdaten_tab1!$1:$1048576,ROW(Rohdaten_tab1!D97),COLUMN(Rohdaten_tab1!D97)+(5*(Steuerung!$A$3-1)))</f>
        <v>4314</v>
      </c>
      <c r="F111" s="72">
        <f>INDEX(Rohdaten_tab1!$1:$1048576,ROW(Rohdaten_tab1!E97),COLUMN(Rohdaten_tab1!E97)+(5*(Steuerung!$A$3-1)))</f>
        <v>308</v>
      </c>
      <c r="G111" s="73">
        <f>INDEX(Rohdaten_tab1!$1:$1048576,ROW(Rohdaten_tab1!F97),COLUMN(Rohdaten_tab1!F97)+(5*(Steuerung!$A$3-1)))</f>
        <v>55</v>
      </c>
    </row>
    <row r="112" spans="1:7" ht="15" customHeight="1" x14ac:dyDescent="0.25">
      <c r="A112" s="63" t="s">
        <v>247</v>
      </c>
      <c r="B112" s="60"/>
      <c r="C112" s="71">
        <f>INDEX(Rohdaten_tab1!$1:$1048576,ROW(Rohdaten_tab1!B98),COLUMN(Rohdaten_tab1!B98)+(5*(Steuerung!$A$3-1)))</f>
        <v>3736</v>
      </c>
      <c r="D112" s="72">
        <f>INDEX(Rohdaten_tab1!$1:$1048576,ROW(Rohdaten_tab1!C98),COLUMN(Rohdaten_tab1!C98)+(5*(Steuerung!$A$3-1)))</f>
        <v>3685</v>
      </c>
      <c r="E112" s="72">
        <f>INDEX(Rohdaten_tab1!$1:$1048576,ROW(Rohdaten_tab1!D98),COLUMN(Rohdaten_tab1!D98)+(5*(Steuerung!$A$3-1)))</f>
        <v>3386</v>
      </c>
      <c r="F112" s="72">
        <f>INDEX(Rohdaten_tab1!$1:$1048576,ROW(Rohdaten_tab1!E98),COLUMN(Rohdaten_tab1!E98)+(5*(Steuerung!$A$3-1)))</f>
        <v>299</v>
      </c>
      <c r="G112" s="73">
        <f>INDEX(Rohdaten_tab1!$1:$1048576,ROW(Rohdaten_tab1!F98),COLUMN(Rohdaten_tab1!F98)+(5*(Steuerung!$A$3-1)))</f>
        <v>51</v>
      </c>
    </row>
    <row r="113" spans="1:7" ht="15" customHeight="1" x14ac:dyDescent="0.25">
      <c r="A113" s="63" t="s">
        <v>248</v>
      </c>
      <c r="B113" s="60"/>
      <c r="C113" s="71">
        <f>INDEX(Rohdaten_tab1!$1:$1048576,ROW(Rohdaten_tab1!B99),COLUMN(Rohdaten_tab1!B99)+(5*(Steuerung!$A$3-1)))</f>
        <v>3235</v>
      </c>
      <c r="D113" s="72">
        <f>INDEX(Rohdaten_tab1!$1:$1048576,ROW(Rohdaten_tab1!C99),COLUMN(Rohdaten_tab1!C99)+(5*(Steuerung!$A$3-1)))</f>
        <v>3177</v>
      </c>
      <c r="E113" s="72">
        <f>INDEX(Rohdaten_tab1!$1:$1048576,ROW(Rohdaten_tab1!D99),COLUMN(Rohdaten_tab1!D99)+(5*(Steuerung!$A$3-1)))</f>
        <v>2900</v>
      </c>
      <c r="F113" s="72">
        <f>INDEX(Rohdaten_tab1!$1:$1048576,ROW(Rohdaten_tab1!E99),COLUMN(Rohdaten_tab1!E99)+(5*(Steuerung!$A$3-1)))</f>
        <v>277</v>
      </c>
      <c r="G113" s="73">
        <f>INDEX(Rohdaten_tab1!$1:$1048576,ROW(Rohdaten_tab1!F99),COLUMN(Rohdaten_tab1!F99)+(5*(Steuerung!$A$3-1)))</f>
        <v>58</v>
      </c>
    </row>
    <row r="114" spans="1:7" ht="15" customHeight="1" x14ac:dyDescent="0.25">
      <c r="A114" s="63" t="s">
        <v>249</v>
      </c>
      <c r="B114" s="60"/>
      <c r="C114" s="71">
        <f>INDEX(Rohdaten_tab1!$1:$1048576,ROW(Rohdaten_tab1!B100),COLUMN(Rohdaten_tab1!B100)+(5*(Steuerung!$A$3-1)))</f>
        <v>2957</v>
      </c>
      <c r="D114" s="72">
        <f>INDEX(Rohdaten_tab1!$1:$1048576,ROW(Rohdaten_tab1!C100),COLUMN(Rohdaten_tab1!C100)+(5*(Steuerung!$A$3-1)))</f>
        <v>2921</v>
      </c>
      <c r="E114" s="72">
        <f>INDEX(Rohdaten_tab1!$1:$1048576,ROW(Rohdaten_tab1!D100),COLUMN(Rohdaten_tab1!D100)+(5*(Steuerung!$A$3-1)))</f>
        <v>2658</v>
      </c>
      <c r="F114" s="72">
        <f>INDEX(Rohdaten_tab1!$1:$1048576,ROW(Rohdaten_tab1!E100),COLUMN(Rohdaten_tab1!E100)+(5*(Steuerung!$A$3-1)))</f>
        <v>263</v>
      </c>
      <c r="G114" s="73">
        <f>INDEX(Rohdaten_tab1!$1:$1048576,ROW(Rohdaten_tab1!F100),COLUMN(Rohdaten_tab1!F100)+(5*(Steuerung!$A$3-1)))</f>
        <v>36</v>
      </c>
    </row>
    <row r="115" spans="1:7" ht="15" customHeight="1" x14ac:dyDescent="0.25">
      <c r="A115" s="63" t="s">
        <v>250</v>
      </c>
      <c r="B115" s="60"/>
      <c r="C115" s="71">
        <f>INDEX(Rohdaten_tab1!$1:$1048576,ROW(Rohdaten_tab1!B101),COLUMN(Rohdaten_tab1!B101)+(5*(Steuerung!$A$3-1)))</f>
        <v>3114</v>
      </c>
      <c r="D115" s="72">
        <f>INDEX(Rohdaten_tab1!$1:$1048576,ROW(Rohdaten_tab1!C101),COLUMN(Rohdaten_tab1!C101)+(5*(Steuerung!$A$3-1)))</f>
        <v>3070</v>
      </c>
      <c r="E115" s="72">
        <f>INDEX(Rohdaten_tab1!$1:$1048576,ROW(Rohdaten_tab1!D101),COLUMN(Rohdaten_tab1!D101)+(5*(Steuerung!$A$3-1)))</f>
        <v>2829</v>
      </c>
      <c r="F115" s="72">
        <f>INDEX(Rohdaten_tab1!$1:$1048576,ROW(Rohdaten_tab1!E101),COLUMN(Rohdaten_tab1!E101)+(5*(Steuerung!$A$3-1)))</f>
        <v>241</v>
      </c>
      <c r="G115" s="73">
        <f>INDEX(Rohdaten_tab1!$1:$1048576,ROW(Rohdaten_tab1!F101),COLUMN(Rohdaten_tab1!F101)+(5*(Steuerung!$A$3-1)))</f>
        <v>44</v>
      </c>
    </row>
    <row r="116" spans="1:7" ht="15" customHeight="1" x14ac:dyDescent="0.25">
      <c r="A116" s="63" t="s">
        <v>251</v>
      </c>
      <c r="B116" s="60"/>
      <c r="C116" s="71">
        <f>INDEX(Rohdaten_tab1!$1:$1048576,ROW(Rohdaten_tab1!B102),COLUMN(Rohdaten_tab1!B102)+(5*(Steuerung!$A$3-1)))</f>
        <v>3015</v>
      </c>
      <c r="D116" s="72">
        <f>INDEX(Rohdaten_tab1!$1:$1048576,ROW(Rohdaten_tab1!C102),COLUMN(Rohdaten_tab1!C102)+(5*(Steuerung!$A$3-1)))</f>
        <v>2965</v>
      </c>
      <c r="E116" s="72">
        <f>INDEX(Rohdaten_tab1!$1:$1048576,ROW(Rohdaten_tab1!D102),COLUMN(Rohdaten_tab1!D102)+(5*(Steuerung!$A$3-1)))</f>
        <v>2737</v>
      </c>
      <c r="F116" s="72">
        <f>INDEX(Rohdaten_tab1!$1:$1048576,ROW(Rohdaten_tab1!E102),COLUMN(Rohdaten_tab1!E102)+(5*(Steuerung!$A$3-1)))</f>
        <v>228</v>
      </c>
      <c r="G116" s="73">
        <f>INDEX(Rohdaten_tab1!$1:$1048576,ROW(Rohdaten_tab1!F102),COLUMN(Rohdaten_tab1!F102)+(5*(Steuerung!$A$3-1)))</f>
        <v>50</v>
      </c>
    </row>
    <row r="117" spans="1:7" ht="15" customHeight="1" x14ac:dyDescent="0.25">
      <c r="A117" s="63" t="s">
        <v>252</v>
      </c>
      <c r="B117" s="60"/>
      <c r="C117" s="71">
        <f>INDEX(Rohdaten_tab1!$1:$1048576,ROW(Rohdaten_tab1!B103),COLUMN(Rohdaten_tab1!B103)+(5*(Steuerung!$A$3-1)))</f>
        <v>2968</v>
      </c>
      <c r="D117" s="72">
        <f>INDEX(Rohdaten_tab1!$1:$1048576,ROW(Rohdaten_tab1!C103),COLUMN(Rohdaten_tab1!C103)+(5*(Steuerung!$A$3-1)))</f>
        <v>2920</v>
      </c>
      <c r="E117" s="72">
        <f>INDEX(Rohdaten_tab1!$1:$1048576,ROW(Rohdaten_tab1!D103),COLUMN(Rohdaten_tab1!D103)+(5*(Steuerung!$A$3-1)))</f>
        <v>2686</v>
      </c>
      <c r="F117" s="72">
        <f>INDEX(Rohdaten_tab1!$1:$1048576,ROW(Rohdaten_tab1!E103),COLUMN(Rohdaten_tab1!E103)+(5*(Steuerung!$A$3-1)))</f>
        <v>234</v>
      </c>
      <c r="G117" s="73">
        <f>INDEX(Rohdaten_tab1!$1:$1048576,ROW(Rohdaten_tab1!F103),COLUMN(Rohdaten_tab1!F103)+(5*(Steuerung!$A$3-1)))</f>
        <v>48</v>
      </c>
    </row>
    <row r="118" spans="1:7" ht="15" customHeight="1" x14ac:dyDescent="0.25">
      <c r="A118" s="63" t="s">
        <v>253</v>
      </c>
      <c r="B118" s="60"/>
      <c r="C118" s="71">
        <f>INDEX(Rohdaten_tab1!$1:$1048576,ROW(Rohdaten_tab1!B104),COLUMN(Rohdaten_tab1!B104)+(5*(Steuerung!$A$3-1)))</f>
        <v>2998</v>
      </c>
      <c r="D118" s="72">
        <f>INDEX(Rohdaten_tab1!$1:$1048576,ROW(Rohdaten_tab1!C104),COLUMN(Rohdaten_tab1!C104)+(5*(Steuerung!$A$3-1)))</f>
        <v>2942</v>
      </c>
      <c r="E118" s="72">
        <f>INDEX(Rohdaten_tab1!$1:$1048576,ROW(Rohdaten_tab1!D104),COLUMN(Rohdaten_tab1!D104)+(5*(Steuerung!$A$3-1)))</f>
        <v>2705</v>
      </c>
      <c r="F118" s="72">
        <f>INDEX(Rohdaten_tab1!$1:$1048576,ROW(Rohdaten_tab1!E104),COLUMN(Rohdaten_tab1!E104)+(5*(Steuerung!$A$3-1)))</f>
        <v>237</v>
      </c>
      <c r="G118" s="73">
        <f>INDEX(Rohdaten_tab1!$1:$1048576,ROW(Rohdaten_tab1!F104),COLUMN(Rohdaten_tab1!F104)+(5*(Steuerung!$A$3-1)))</f>
        <v>56</v>
      </c>
    </row>
    <row r="119" spans="1:7" ht="15" customHeight="1" x14ac:dyDescent="0.25">
      <c r="A119" s="63" t="s">
        <v>254</v>
      </c>
      <c r="B119" s="60"/>
      <c r="C119" s="71">
        <f>INDEX(Rohdaten_tab1!$1:$1048576,ROW(Rohdaten_tab1!B105),COLUMN(Rohdaten_tab1!B105)+(5*(Steuerung!$A$3-1)))</f>
        <v>3377</v>
      </c>
      <c r="D119" s="72">
        <f>INDEX(Rohdaten_tab1!$1:$1048576,ROW(Rohdaten_tab1!C105),COLUMN(Rohdaten_tab1!C105)+(5*(Steuerung!$A$3-1)))</f>
        <v>3314</v>
      </c>
      <c r="E119" s="72">
        <f>INDEX(Rohdaten_tab1!$1:$1048576,ROW(Rohdaten_tab1!D105),COLUMN(Rohdaten_tab1!D105)+(5*(Steuerung!$A$3-1)))</f>
        <v>3077</v>
      </c>
      <c r="F119" s="72">
        <f>INDEX(Rohdaten_tab1!$1:$1048576,ROW(Rohdaten_tab1!E105),COLUMN(Rohdaten_tab1!E105)+(5*(Steuerung!$A$3-1)))</f>
        <v>237</v>
      </c>
      <c r="G119" s="73">
        <f>INDEX(Rohdaten_tab1!$1:$1048576,ROW(Rohdaten_tab1!F105),COLUMN(Rohdaten_tab1!F105)+(5*(Steuerung!$A$3-1)))</f>
        <v>63</v>
      </c>
    </row>
    <row r="120" spans="1:7" ht="15" customHeight="1" x14ac:dyDescent="0.25">
      <c r="A120" s="63" t="s">
        <v>255</v>
      </c>
      <c r="B120" s="60"/>
      <c r="C120" s="71">
        <f>INDEX(Rohdaten_tab1!$1:$1048576,ROW(Rohdaten_tab1!B106),COLUMN(Rohdaten_tab1!B106)+(5*(Steuerung!$A$3-1)))</f>
        <v>3836</v>
      </c>
      <c r="D120" s="72">
        <f>INDEX(Rohdaten_tab1!$1:$1048576,ROW(Rohdaten_tab1!C106),COLUMN(Rohdaten_tab1!C106)+(5*(Steuerung!$A$3-1)))</f>
        <v>3784</v>
      </c>
      <c r="E120" s="72">
        <f>INDEX(Rohdaten_tab1!$1:$1048576,ROW(Rohdaten_tab1!D106),COLUMN(Rohdaten_tab1!D106)+(5*(Steuerung!$A$3-1)))</f>
        <v>3567</v>
      </c>
      <c r="F120" s="72">
        <f>INDEX(Rohdaten_tab1!$1:$1048576,ROW(Rohdaten_tab1!E106),COLUMN(Rohdaten_tab1!E106)+(5*(Steuerung!$A$3-1)))</f>
        <v>217</v>
      </c>
      <c r="G120" s="73">
        <f>INDEX(Rohdaten_tab1!$1:$1048576,ROW(Rohdaten_tab1!F106),COLUMN(Rohdaten_tab1!F106)+(5*(Steuerung!$A$3-1)))</f>
        <v>52</v>
      </c>
    </row>
    <row r="121" spans="1:7" ht="15" customHeight="1" x14ac:dyDescent="0.25">
      <c r="A121" s="63" t="s">
        <v>256</v>
      </c>
      <c r="B121" s="60"/>
      <c r="C121" s="71">
        <f>INDEX(Rohdaten_tab1!$1:$1048576,ROW(Rohdaten_tab1!B107),COLUMN(Rohdaten_tab1!B107)+(5*(Steuerung!$A$3-1)))</f>
        <v>4833</v>
      </c>
      <c r="D121" s="72">
        <f>INDEX(Rohdaten_tab1!$1:$1048576,ROW(Rohdaten_tab1!C107),COLUMN(Rohdaten_tab1!C107)+(5*(Steuerung!$A$3-1)))</f>
        <v>4783</v>
      </c>
      <c r="E121" s="72">
        <f>INDEX(Rohdaten_tab1!$1:$1048576,ROW(Rohdaten_tab1!D107),COLUMN(Rohdaten_tab1!D107)+(5*(Steuerung!$A$3-1)))</f>
        <v>4578</v>
      </c>
      <c r="F121" s="72">
        <f>INDEX(Rohdaten_tab1!$1:$1048576,ROW(Rohdaten_tab1!E107),COLUMN(Rohdaten_tab1!E107)+(5*(Steuerung!$A$3-1)))</f>
        <v>205</v>
      </c>
      <c r="G121" s="73">
        <f>INDEX(Rohdaten_tab1!$1:$1048576,ROW(Rohdaten_tab1!F107),COLUMN(Rohdaten_tab1!F107)+(5*(Steuerung!$A$3-1)))</f>
        <v>50</v>
      </c>
    </row>
    <row r="122" spans="1:7" ht="15" customHeight="1" x14ac:dyDescent="0.25">
      <c r="A122" s="63" t="s">
        <v>257</v>
      </c>
      <c r="B122" s="60"/>
      <c r="C122" s="71">
        <f>INDEX(Rohdaten_tab1!$1:$1048576,ROW(Rohdaten_tab1!B108),COLUMN(Rohdaten_tab1!B108)+(5*(Steuerung!$A$3-1)))</f>
        <v>5114</v>
      </c>
      <c r="D122" s="72">
        <f>INDEX(Rohdaten_tab1!$1:$1048576,ROW(Rohdaten_tab1!C108),COLUMN(Rohdaten_tab1!C108)+(5*(Steuerung!$A$3-1)))</f>
        <v>5050</v>
      </c>
      <c r="E122" s="72">
        <f>INDEX(Rohdaten_tab1!$1:$1048576,ROW(Rohdaten_tab1!D108),COLUMN(Rohdaten_tab1!D108)+(5*(Steuerung!$A$3-1)))</f>
        <v>4848</v>
      </c>
      <c r="F122" s="72">
        <f>INDEX(Rohdaten_tab1!$1:$1048576,ROW(Rohdaten_tab1!E108),COLUMN(Rohdaten_tab1!E108)+(5*(Steuerung!$A$3-1)))</f>
        <v>202</v>
      </c>
      <c r="G122" s="73">
        <f>INDEX(Rohdaten_tab1!$1:$1048576,ROW(Rohdaten_tab1!F108),COLUMN(Rohdaten_tab1!F108)+(5*(Steuerung!$A$3-1)))</f>
        <v>64</v>
      </c>
    </row>
    <row r="123" spans="1:7" ht="15" customHeight="1" x14ac:dyDescent="0.25">
      <c r="A123" s="63" t="s">
        <v>258</v>
      </c>
      <c r="B123" s="60"/>
      <c r="C123" s="71">
        <f>INDEX(Rohdaten_tab1!$1:$1048576,ROW(Rohdaten_tab1!B109),COLUMN(Rohdaten_tab1!B109)+(5*(Steuerung!$A$3-1)))</f>
        <v>4447</v>
      </c>
      <c r="D123" s="72">
        <f>INDEX(Rohdaten_tab1!$1:$1048576,ROW(Rohdaten_tab1!C109),COLUMN(Rohdaten_tab1!C109)+(5*(Steuerung!$A$3-1)))</f>
        <v>4394</v>
      </c>
      <c r="E123" s="72">
        <f>INDEX(Rohdaten_tab1!$1:$1048576,ROW(Rohdaten_tab1!D109),COLUMN(Rohdaten_tab1!D109)+(5*(Steuerung!$A$3-1)))</f>
        <v>4218</v>
      </c>
      <c r="F123" s="72">
        <f>INDEX(Rohdaten_tab1!$1:$1048576,ROW(Rohdaten_tab1!E109),COLUMN(Rohdaten_tab1!E109)+(5*(Steuerung!$A$3-1)))</f>
        <v>176</v>
      </c>
      <c r="G123" s="73">
        <f>INDEX(Rohdaten_tab1!$1:$1048576,ROW(Rohdaten_tab1!F109),COLUMN(Rohdaten_tab1!F109)+(5*(Steuerung!$A$3-1)))</f>
        <v>53</v>
      </c>
    </row>
    <row r="124" spans="1:7" ht="15" customHeight="1" x14ac:dyDescent="0.25">
      <c r="A124" s="63" t="s">
        <v>259</v>
      </c>
      <c r="B124" s="60"/>
      <c r="C124" s="71">
        <f>INDEX(Rohdaten_tab1!$1:$1048576,ROW(Rohdaten_tab1!B110),COLUMN(Rohdaten_tab1!B110)+(5*(Steuerung!$A$3-1)))</f>
        <v>3568</v>
      </c>
      <c r="D124" s="72">
        <f>INDEX(Rohdaten_tab1!$1:$1048576,ROW(Rohdaten_tab1!C110),COLUMN(Rohdaten_tab1!C110)+(5*(Steuerung!$A$3-1)))</f>
        <v>3503</v>
      </c>
      <c r="E124" s="72">
        <f>INDEX(Rohdaten_tab1!$1:$1048576,ROW(Rohdaten_tab1!D110),COLUMN(Rohdaten_tab1!D110)+(5*(Steuerung!$A$3-1)))</f>
        <v>3332</v>
      </c>
      <c r="F124" s="72">
        <f>INDEX(Rohdaten_tab1!$1:$1048576,ROW(Rohdaten_tab1!E110),COLUMN(Rohdaten_tab1!E110)+(5*(Steuerung!$A$3-1)))</f>
        <v>171</v>
      </c>
      <c r="G124" s="73">
        <f>INDEX(Rohdaten_tab1!$1:$1048576,ROW(Rohdaten_tab1!F110),COLUMN(Rohdaten_tab1!F110)+(5*(Steuerung!$A$3-1)))</f>
        <v>65</v>
      </c>
    </row>
    <row r="125" spans="1:7" ht="15" customHeight="1" x14ac:dyDescent="0.25">
      <c r="A125" s="63" t="s">
        <v>260</v>
      </c>
      <c r="B125" s="60"/>
      <c r="C125" s="71">
        <f>INDEX(Rohdaten_tab1!$1:$1048576,ROW(Rohdaten_tab1!B111),COLUMN(Rohdaten_tab1!B111)+(5*(Steuerung!$A$3-1)))</f>
        <v>3158</v>
      </c>
      <c r="D125" s="72">
        <f>INDEX(Rohdaten_tab1!$1:$1048576,ROW(Rohdaten_tab1!C111),COLUMN(Rohdaten_tab1!C111)+(5*(Steuerung!$A$3-1)))</f>
        <v>3104</v>
      </c>
      <c r="E125" s="72">
        <f>INDEX(Rohdaten_tab1!$1:$1048576,ROW(Rohdaten_tab1!D111),COLUMN(Rohdaten_tab1!D111)+(5*(Steuerung!$A$3-1)))</f>
        <v>2943</v>
      </c>
      <c r="F125" s="72">
        <f>INDEX(Rohdaten_tab1!$1:$1048576,ROW(Rohdaten_tab1!E111),COLUMN(Rohdaten_tab1!E111)+(5*(Steuerung!$A$3-1)))</f>
        <v>161</v>
      </c>
      <c r="G125" s="73">
        <f>INDEX(Rohdaten_tab1!$1:$1048576,ROW(Rohdaten_tab1!F111),COLUMN(Rohdaten_tab1!F111)+(5*(Steuerung!$A$3-1)))</f>
        <v>54</v>
      </c>
    </row>
    <row r="126" spans="1:7" ht="15" customHeight="1" x14ac:dyDescent="0.25">
      <c r="A126" s="63" t="s">
        <v>261</v>
      </c>
      <c r="B126" s="60"/>
      <c r="C126" s="71">
        <f>INDEX(Rohdaten_tab1!$1:$1048576,ROW(Rohdaten_tab1!B112),COLUMN(Rohdaten_tab1!B112)+(5*(Steuerung!$A$3-1)))</f>
        <v>2992</v>
      </c>
      <c r="D126" s="72">
        <f>INDEX(Rohdaten_tab1!$1:$1048576,ROW(Rohdaten_tab1!C112),COLUMN(Rohdaten_tab1!C112)+(5*(Steuerung!$A$3-1)))</f>
        <v>2935</v>
      </c>
      <c r="E126" s="72">
        <f>INDEX(Rohdaten_tab1!$1:$1048576,ROW(Rohdaten_tab1!D112),COLUMN(Rohdaten_tab1!D112)+(5*(Steuerung!$A$3-1)))</f>
        <v>2760</v>
      </c>
      <c r="F126" s="72">
        <f>INDEX(Rohdaten_tab1!$1:$1048576,ROW(Rohdaten_tab1!E112),COLUMN(Rohdaten_tab1!E112)+(5*(Steuerung!$A$3-1)))</f>
        <v>175</v>
      </c>
      <c r="G126" s="73">
        <f>INDEX(Rohdaten_tab1!$1:$1048576,ROW(Rohdaten_tab1!F112),COLUMN(Rohdaten_tab1!F112)+(5*(Steuerung!$A$3-1)))</f>
        <v>57</v>
      </c>
    </row>
    <row r="127" spans="1:7" ht="15" customHeight="1" x14ac:dyDescent="0.25">
      <c r="A127" s="63" t="s">
        <v>262</v>
      </c>
      <c r="B127" s="60"/>
      <c r="C127" s="71">
        <f>INDEX(Rohdaten_tab1!$1:$1048576,ROW(Rohdaten_tab1!B113),COLUMN(Rohdaten_tab1!B113)+(5*(Steuerung!$A$3-1)))</f>
        <v>3079</v>
      </c>
      <c r="D127" s="72">
        <f>INDEX(Rohdaten_tab1!$1:$1048576,ROW(Rohdaten_tab1!C113),COLUMN(Rohdaten_tab1!C113)+(5*(Steuerung!$A$3-1)))</f>
        <v>3031</v>
      </c>
      <c r="E127" s="72">
        <f>INDEX(Rohdaten_tab1!$1:$1048576,ROW(Rohdaten_tab1!D113),COLUMN(Rohdaten_tab1!D113)+(5*(Steuerung!$A$3-1)))</f>
        <v>2849</v>
      </c>
      <c r="F127" s="72">
        <f>INDEX(Rohdaten_tab1!$1:$1048576,ROW(Rohdaten_tab1!E113),COLUMN(Rohdaten_tab1!E113)+(5*(Steuerung!$A$3-1)))</f>
        <v>182</v>
      </c>
      <c r="G127" s="73">
        <f>INDEX(Rohdaten_tab1!$1:$1048576,ROW(Rohdaten_tab1!F113),COLUMN(Rohdaten_tab1!F113)+(5*(Steuerung!$A$3-1)))</f>
        <v>48</v>
      </c>
    </row>
    <row r="128" spans="1:7" ht="15" customHeight="1" x14ac:dyDescent="0.25">
      <c r="A128" s="63" t="s">
        <v>263</v>
      </c>
      <c r="B128" s="60"/>
      <c r="C128" s="71">
        <f>INDEX(Rohdaten_tab1!$1:$1048576,ROW(Rohdaten_tab1!B114),COLUMN(Rohdaten_tab1!B114)+(5*(Steuerung!$A$3-1)))</f>
        <v>3005</v>
      </c>
      <c r="D128" s="72">
        <f>INDEX(Rohdaten_tab1!$1:$1048576,ROW(Rohdaten_tab1!C114),COLUMN(Rohdaten_tab1!C114)+(5*(Steuerung!$A$3-1)))</f>
        <v>2957</v>
      </c>
      <c r="E128" s="72">
        <f>INDEX(Rohdaten_tab1!$1:$1048576,ROW(Rohdaten_tab1!D114),COLUMN(Rohdaten_tab1!D114)+(5*(Steuerung!$A$3-1)))</f>
        <v>2762</v>
      </c>
      <c r="F128" s="72">
        <f>INDEX(Rohdaten_tab1!$1:$1048576,ROW(Rohdaten_tab1!E114),COLUMN(Rohdaten_tab1!E114)+(5*(Steuerung!$A$3-1)))</f>
        <v>195</v>
      </c>
      <c r="G128" s="73">
        <f>INDEX(Rohdaten_tab1!$1:$1048576,ROW(Rohdaten_tab1!F114),COLUMN(Rohdaten_tab1!F114)+(5*(Steuerung!$A$3-1)))</f>
        <v>48</v>
      </c>
    </row>
    <row r="129" spans="1:7" ht="15" customHeight="1" x14ac:dyDescent="0.25">
      <c r="A129" s="63" t="s">
        <v>264</v>
      </c>
      <c r="B129" s="60"/>
      <c r="C129" s="71">
        <f>INDEX(Rohdaten_tab1!$1:$1048576,ROW(Rohdaten_tab1!B115),COLUMN(Rohdaten_tab1!B115)+(5*(Steuerung!$A$3-1)))</f>
        <v>3059</v>
      </c>
      <c r="D129" s="72">
        <f>INDEX(Rohdaten_tab1!$1:$1048576,ROW(Rohdaten_tab1!C115),COLUMN(Rohdaten_tab1!C115)+(5*(Steuerung!$A$3-1)))</f>
        <v>3018</v>
      </c>
      <c r="E129" s="72">
        <f>INDEX(Rohdaten_tab1!$1:$1048576,ROW(Rohdaten_tab1!D115),COLUMN(Rohdaten_tab1!D115)+(5*(Steuerung!$A$3-1)))</f>
        <v>2815</v>
      </c>
      <c r="F129" s="72">
        <f>INDEX(Rohdaten_tab1!$1:$1048576,ROW(Rohdaten_tab1!E115),COLUMN(Rohdaten_tab1!E115)+(5*(Steuerung!$A$3-1)))</f>
        <v>203</v>
      </c>
      <c r="G129" s="73">
        <f>INDEX(Rohdaten_tab1!$1:$1048576,ROW(Rohdaten_tab1!F115),COLUMN(Rohdaten_tab1!F115)+(5*(Steuerung!$A$3-1)))</f>
        <v>41</v>
      </c>
    </row>
    <row r="130" spans="1:7" ht="15" customHeight="1" x14ac:dyDescent="0.25">
      <c r="A130" s="63" t="s">
        <v>265</v>
      </c>
      <c r="B130" s="60"/>
      <c r="C130" s="71">
        <f>INDEX(Rohdaten_tab1!$1:$1048576,ROW(Rohdaten_tab1!B116),COLUMN(Rohdaten_tab1!B116)+(5*(Steuerung!$A$3-1)))</f>
        <v>3078</v>
      </c>
      <c r="D130" s="72">
        <f>INDEX(Rohdaten_tab1!$1:$1048576,ROW(Rohdaten_tab1!C116),COLUMN(Rohdaten_tab1!C116)+(5*(Steuerung!$A$3-1)))</f>
        <v>3042</v>
      </c>
      <c r="E130" s="72">
        <f>INDEX(Rohdaten_tab1!$1:$1048576,ROW(Rohdaten_tab1!D116),COLUMN(Rohdaten_tab1!D116)+(5*(Steuerung!$A$3-1)))</f>
        <v>2750</v>
      </c>
      <c r="F130" s="72">
        <f>INDEX(Rohdaten_tab1!$1:$1048576,ROW(Rohdaten_tab1!E116),COLUMN(Rohdaten_tab1!E116)+(5*(Steuerung!$A$3-1)))</f>
        <v>292</v>
      </c>
      <c r="G130" s="73">
        <f>INDEX(Rohdaten_tab1!$1:$1048576,ROW(Rohdaten_tab1!F116),COLUMN(Rohdaten_tab1!F116)+(5*(Steuerung!$A$3-1)))</f>
        <v>36</v>
      </c>
    </row>
    <row r="131" spans="1:7" ht="15" customHeight="1" x14ac:dyDescent="0.25">
      <c r="A131" s="63" t="s">
        <v>266</v>
      </c>
      <c r="B131" s="60"/>
      <c r="C131" s="71">
        <f>INDEX(Rohdaten_tab1!$1:$1048576,ROW(Rohdaten_tab1!B117),COLUMN(Rohdaten_tab1!B117)+(5*(Steuerung!$A$3-1)))</f>
        <v>3533</v>
      </c>
      <c r="D131" s="72">
        <f>INDEX(Rohdaten_tab1!$1:$1048576,ROW(Rohdaten_tab1!C117),COLUMN(Rohdaten_tab1!C117)+(5*(Steuerung!$A$3-1)))</f>
        <v>3485</v>
      </c>
      <c r="E131" s="72">
        <f>INDEX(Rohdaten_tab1!$1:$1048576,ROW(Rohdaten_tab1!D117),COLUMN(Rohdaten_tab1!D117)+(5*(Steuerung!$A$3-1)))</f>
        <v>3183</v>
      </c>
      <c r="F131" s="72">
        <f>INDEX(Rohdaten_tab1!$1:$1048576,ROW(Rohdaten_tab1!E117),COLUMN(Rohdaten_tab1!E117)+(5*(Steuerung!$A$3-1)))</f>
        <v>302</v>
      </c>
      <c r="G131" s="73">
        <f>INDEX(Rohdaten_tab1!$1:$1048576,ROW(Rohdaten_tab1!F117),COLUMN(Rohdaten_tab1!F117)+(5*(Steuerung!$A$3-1)))</f>
        <v>48</v>
      </c>
    </row>
    <row r="132" spans="1:7" ht="15" customHeight="1" x14ac:dyDescent="0.25">
      <c r="A132" s="63" t="s">
        <v>267</v>
      </c>
      <c r="B132" s="60"/>
      <c r="C132" s="71">
        <f>INDEX(Rohdaten_tab1!$1:$1048576,ROW(Rohdaten_tab1!B118),COLUMN(Rohdaten_tab1!B118)+(5*(Steuerung!$A$3-1)))</f>
        <v>4018</v>
      </c>
      <c r="D132" s="72">
        <f>INDEX(Rohdaten_tab1!$1:$1048576,ROW(Rohdaten_tab1!C118),COLUMN(Rohdaten_tab1!C118)+(5*(Steuerung!$A$3-1)))</f>
        <v>3961</v>
      </c>
      <c r="E132" s="72">
        <f>INDEX(Rohdaten_tab1!$1:$1048576,ROW(Rohdaten_tab1!D118),COLUMN(Rohdaten_tab1!D118)+(5*(Steuerung!$A$3-1)))</f>
        <v>3669</v>
      </c>
      <c r="F132" s="72">
        <f>INDEX(Rohdaten_tab1!$1:$1048576,ROW(Rohdaten_tab1!E118),COLUMN(Rohdaten_tab1!E118)+(5*(Steuerung!$A$3-1)))</f>
        <v>292</v>
      </c>
      <c r="G132" s="73">
        <f>INDEX(Rohdaten_tab1!$1:$1048576,ROW(Rohdaten_tab1!F118),COLUMN(Rohdaten_tab1!F118)+(5*(Steuerung!$A$3-1)))</f>
        <v>57</v>
      </c>
    </row>
    <row r="133" spans="1:7" ht="15" customHeight="1" x14ac:dyDescent="0.25">
      <c r="A133" s="63" t="s">
        <v>268</v>
      </c>
      <c r="B133" s="60"/>
      <c r="C133" s="71">
        <f>INDEX(Rohdaten_tab1!$1:$1048576,ROW(Rohdaten_tab1!B119),COLUMN(Rohdaten_tab1!B119)+(5*(Steuerung!$A$3-1)))</f>
        <v>5026</v>
      </c>
      <c r="D133" s="72">
        <f>INDEX(Rohdaten_tab1!$1:$1048576,ROW(Rohdaten_tab1!C119),COLUMN(Rohdaten_tab1!C119)+(5*(Steuerung!$A$3-1)))</f>
        <v>4960</v>
      </c>
      <c r="E133" s="72">
        <f>INDEX(Rohdaten_tab1!$1:$1048576,ROW(Rohdaten_tab1!D119),COLUMN(Rohdaten_tab1!D119)+(5*(Steuerung!$A$3-1)))</f>
        <v>4684</v>
      </c>
      <c r="F133" s="72">
        <f>INDEX(Rohdaten_tab1!$1:$1048576,ROW(Rohdaten_tab1!E119),COLUMN(Rohdaten_tab1!E119)+(5*(Steuerung!$A$3-1)))</f>
        <v>276</v>
      </c>
      <c r="G133" s="73">
        <f>INDEX(Rohdaten_tab1!$1:$1048576,ROW(Rohdaten_tab1!F119),COLUMN(Rohdaten_tab1!F119)+(5*(Steuerung!$A$3-1)))</f>
        <v>66</v>
      </c>
    </row>
    <row r="134" spans="1:7" ht="15" customHeight="1" x14ac:dyDescent="0.25">
      <c r="A134" s="63" t="s">
        <v>269</v>
      </c>
      <c r="B134" s="60"/>
      <c r="C134" s="71">
        <f>INDEX(Rohdaten_tab1!$1:$1048576,ROW(Rohdaten_tab1!B120),COLUMN(Rohdaten_tab1!B120)+(5*(Steuerung!$A$3-1)))</f>
        <v>5235</v>
      </c>
      <c r="D134" s="72">
        <f>INDEX(Rohdaten_tab1!$1:$1048576,ROW(Rohdaten_tab1!C120),COLUMN(Rohdaten_tab1!C120)+(5*(Steuerung!$A$3-1)))</f>
        <v>5155</v>
      </c>
      <c r="E134" s="72">
        <f>INDEX(Rohdaten_tab1!$1:$1048576,ROW(Rohdaten_tab1!D120),COLUMN(Rohdaten_tab1!D120)+(5*(Steuerung!$A$3-1)))</f>
        <v>4894</v>
      </c>
      <c r="F134" s="72">
        <f>INDEX(Rohdaten_tab1!$1:$1048576,ROW(Rohdaten_tab1!E120),COLUMN(Rohdaten_tab1!E120)+(5*(Steuerung!$A$3-1)))</f>
        <v>261</v>
      </c>
      <c r="G134" s="73">
        <f>INDEX(Rohdaten_tab1!$1:$1048576,ROW(Rohdaten_tab1!F120),COLUMN(Rohdaten_tab1!F120)+(5*(Steuerung!$A$3-1)))</f>
        <v>80</v>
      </c>
    </row>
    <row r="135" spans="1:7" ht="15" customHeight="1" x14ac:dyDescent="0.25">
      <c r="A135" s="63" t="s">
        <v>270</v>
      </c>
      <c r="B135" s="60"/>
      <c r="C135" s="71">
        <f>INDEX(Rohdaten_tab1!$1:$1048576,ROW(Rohdaten_tab1!B121),COLUMN(Rohdaten_tab1!B121)+(5*(Steuerung!$A$3-1)))</f>
        <v>4710</v>
      </c>
      <c r="D135" s="72">
        <f>INDEX(Rohdaten_tab1!$1:$1048576,ROW(Rohdaten_tab1!C121),COLUMN(Rohdaten_tab1!C121)+(5*(Steuerung!$A$3-1)))</f>
        <v>4643</v>
      </c>
      <c r="E135" s="72">
        <f>INDEX(Rohdaten_tab1!$1:$1048576,ROW(Rohdaten_tab1!D121),COLUMN(Rohdaten_tab1!D121)+(5*(Steuerung!$A$3-1)))</f>
        <v>4371</v>
      </c>
      <c r="F135" s="72">
        <f>INDEX(Rohdaten_tab1!$1:$1048576,ROW(Rohdaten_tab1!E121),COLUMN(Rohdaten_tab1!E121)+(5*(Steuerung!$A$3-1)))</f>
        <v>272</v>
      </c>
      <c r="G135" s="73">
        <f>INDEX(Rohdaten_tab1!$1:$1048576,ROW(Rohdaten_tab1!F121),COLUMN(Rohdaten_tab1!F121)+(5*(Steuerung!$A$3-1)))</f>
        <v>67</v>
      </c>
    </row>
    <row r="136" spans="1:7" ht="15" customHeight="1" x14ac:dyDescent="0.25">
      <c r="A136" s="63" t="s">
        <v>271</v>
      </c>
      <c r="B136" s="60"/>
      <c r="C136" s="71">
        <f>INDEX(Rohdaten_tab1!$1:$1048576,ROW(Rohdaten_tab1!B122),COLUMN(Rohdaten_tab1!B122)+(5*(Steuerung!$A$3-1)))</f>
        <v>3944</v>
      </c>
      <c r="D136" s="72">
        <f>INDEX(Rohdaten_tab1!$1:$1048576,ROW(Rohdaten_tab1!C122),COLUMN(Rohdaten_tab1!C122)+(5*(Steuerung!$A$3-1)))</f>
        <v>3900</v>
      </c>
      <c r="E136" s="72">
        <f>INDEX(Rohdaten_tab1!$1:$1048576,ROW(Rohdaten_tab1!D122),COLUMN(Rohdaten_tab1!D122)+(5*(Steuerung!$A$3-1)))</f>
        <v>3628</v>
      </c>
      <c r="F136" s="72">
        <f>INDEX(Rohdaten_tab1!$1:$1048576,ROW(Rohdaten_tab1!E122),COLUMN(Rohdaten_tab1!E122)+(5*(Steuerung!$A$3-1)))</f>
        <v>272</v>
      </c>
      <c r="G136" s="73">
        <f>INDEX(Rohdaten_tab1!$1:$1048576,ROW(Rohdaten_tab1!F122),COLUMN(Rohdaten_tab1!F122)+(5*(Steuerung!$A$3-1)))</f>
        <v>44</v>
      </c>
    </row>
    <row r="137" spans="1:7" ht="15" customHeight="1" x14ac:dyDescent="0.25">
      <c r="A137" s="63" t="s">
        <v>272</v>
      </c>
      <c r="B137" s="60"/>
      <c r="C137" s="71">
        <f>INDEX(Rohdaten_tab1!$1:$1048576,ROW(Rohdaten_tab1!B123),COLUMN(Rohdaten_tab1!B123)+(5*(Steuerung!$A$3-1)))</f>
        <v>3330</v>
      </c>
      <c r="D137" s="72">
        <f>INDEX(Rohdaten_tab1!$1:$1048576,ROW(Rohdaten_tab1!C123),COLUMN(Rohdaten_tab1!C123)+(5*(Steuerung!$A$3-1)))</f>
        <v>3288</v>
      </c>
      <c r="E137" s="72">
        <f>INDEX(Rohdaten_tab1!$1:$1048576,ROW(Rohdaten_tab1!D123),COLUMN(Rohdaten_tab1!D123)+(5*(Steuerung!$A$3-1)))</f>
        <v>2997</v>
      </c>
      <c r="F137" s="72">
        <f>INDEX(Rohdaten_tab1!$1:$1048576,ROW(Rohdaten_tab1!E123),COLUMN(Rohdaten_tab1!E123)+(5*(Steuerung!$A$3-1)))</f>
        <v>291</v>
      </c>
      <c r="G137" s="73">
        <f>INDEX(Rohdaten_tab1!$1:$1048576,ROW(Rohdaten_tab1!F123),COLUMN(Rohdaten_tab1!F123)+(5*(Steuerung!$A$3-1)))</f>
        <v>42</v>
      </c>
    </row>
    <row r="138" spans="1:7" ht="15" customHeight="1" x14ac:dyDescent="0.25">
      <c r="A138" s="63" t="s">
        <v>273</v>
      </c>
      <c r="B138" s="60"/>
      <c r="C138" s="71">
        <f>INDEX(Rohdaten_tab1!$1:$1048576,ROW(Rohdaten_tab1!B124),COLUMN(Rohdaten_tab1!B124)+(5*(Steuerung!$A$3-1)))</f>
        <v>3102</v>
      </c>
      <c r="D138" s="72">
        <f>INDEX(Rohdaten_tab1!$1:$1048576,ROW(Rohdaten_tab1!C124),COLUMN(Rohdaten_tab1!C124)+(5*(Steuerung!$A$3-1)))</f>
        <v>3056</v>
      </c>
      <c r="E138" s="72">
        <f>INDEX(Rohdaten_tab1!$1:$1048576,ROW(Rohdaten_tab1!D124),COLUMN(Rohdaten_tab1!D124)+(5*(Steuerung!$A$3-1)))</f>
        <v>2736</v>
      </c>
      <c r="F138" s="72">
        <f>INDEX(Rohdaten_tab1!$1:$1048576,ROW(Rohdaten_tab1!E124),COLUMN(Rohdaten_tab1!E124)+(5*(Steuerung!$A$3-1)))</f>
        <v>320</v>
      </c>
      <c r="G138" s="73">
        <f>INDEX(Rohdaten_tab1!$1:$1048576,ROW(Rohdaten_tab1!F124),COLUMN(Rohdaten_tab1!F124)+(5*(Steuerung!$A$3-1)))</f>
        <v>46</v>
      </c>
    </row>
    <row r="139" spans="1:7" ht="15" customHeight="1" x14ac:dyDescent="0.25">
      <c r="A139" s="63" t="s">
        <v>274</v>
      </c>
      <c r="B139" s="60"/>
      <c r="C139" s="71">
        <f>INDEX(Rohdaten_tab1!$1:$1048576,ROW(Rohdaten_tab1!B125),COLUMN(Rohdaten_tab1!B125)+(5*(Steuerung!$A$3-1)))</f>
        <v>3078</v>
      </c>
      <c r="D139" s="72">
        <f>INDEX(Rohdaten_tab1!$1:$1048576,ROW(Rohdaten_tab1!C125),COLUMN(Rohdaten_tab1!C125)+(5*(Steuerung!$A$3-1)))</f>
        <v>3033</v>
      </c>
      <c r="E139" s="72">
        <f>INDEX(Rohdaten_tab1!$1:$1048576,ROW(Rohdaten_tab1!D125),COLUMN(Rohdaten_tab1!D125)+(5*(Steuerung!$A$3-1)))</f>
        <v>2719</v>
      </c>
      <c r="F139" s="72">
        <f>INDEX(Rohdaten_tab1!$1:$1048576,ROW(Rohdaten_tab1!E125),COLUMN(Rohdaten_tab1!E125)+(5*(Steuerung!$A$3-1)))</f>
        <v>314</v>
      </c>
      <c r="G139" s="73">
        <f>INDEX(Rohdaten_tab1!$1:$1048576,ROW(Rohdaten_tab1!F125),COLUMN(Rohdaten_tab1!F125)+(5*(Steuerung!$A$3-1)))</f>
        <v>45</v>
      </c>
    </row>
    <row r="140" spans="1:7" ht="15" customHeight="1" x14ac:dyDescent="0.25">
      <c r="A140" s="63" t="s">
        <v>275</v>
      </c>
      <c r="B140" s="60"/>
      <c r="C140" s="71">
        <f>INDEX(Rohdaten_tab1!$1:$1048576,ROW(Rohdaten_tab1!B126),COLUMN(Rohdaten_tab1!B126)+(5*(Steuerung!$A$3-1)))</f>
        <v>2988</v>
      </c>
      <c r="D140" s="72">
        <f>INDEX(Rohdaten_tab1!$1:$1048576,ROW(Rohdaten_tab1!C126),COLUMN(Rohdaten_tab1!C126)+(5*(Steuerung!$A$3-1)))</f>
        <v>2942</v>
      </c>
      <c r="E140" s="72">
        <f>INDEX(Rohdaten_tab1!$1:$1048576,ROW(Rohdaten_tab1!D126),COLUMN(Rohdaten_tab1!D126)+(5*(Steuerung!$A$3-1)))</f>
        <v>2644</v>
      </c>
      <c r="F140" s="72">
        <f>INDEX(Rohdaten_tab1!$1:$1048576,ROW(Rohdaten_tab1!E126),COLUMN(Rohdaten_tab1!E126)+(5*(Steuerung!$A$3-1)))</f>
        <v>298</v>
      </c>
      <c r="G140" s="73">
        <f>INDEX(Rohdaten_tab1!$1:$1048576,ROW(Rohdaten_tab1!F126),COLUMN(Rohdaten_tab1!F126)+(5*(Steuerung!$A$3-1)))</f>
        <v>46</v>
      </c>
    </row>
    <row r="141" spans="1:7" ht="15" customHeight="1" x14ac:dyDescent="0.25">
      <c r="A141" s="63" t="s">
        <v>276</v>
      </c>
      <c r="B141" s="60"/>
      <c r="C141" s="71">
        <f>INDEX(Rohdaten_tab1!$1:$1048576,ROW(Rohdaten_tab1!B127),COLUMN(Rohdaten_tab1!B127)+(5*(Steuerung!$A$3-1)))</f>
        <v>2868</v>
      </c>
      <c r="D141" s="72">
        <f>INDEX(Rohdaten_tab1!$1:$1048576,ROW(Rohdaten_tab1!C127),COLUMN(Rohdaten_tab1!C127)+(5*(Steuerung!$A$3-1)))</f>
        <v>2829</v>
      </c>
      <c r="E141" s="72">
        <f>INDEX(Rohdaten_tab1!$1:$1048576,ROW(Rohdaten_tab1!D127),COLUMN(Rohdaten_tab1!D127)+(5*(Steuerung!$A$3-1)))</f>
        <v>2532</v>
      </c>
      <c r="F141" s="72">
        <f>INDEX(Rohdaten_tab1!$1:$1048576,ROW(Rohdaten_tab1!E127),COLUMN(Rohdaten_tab1!E127)+(5*(Steuerung!$A$3-1)))</f>
        <v>297</v>
      </c>
      <c r="G141" s="73">
        <f>INDEX(Rohdaten_tab1!$1:$1048576,ROW(Rohdaten_tab1!F127),COLUMN(Rohdaten_tab1!F127)+(5*(Steuerung!$A$3-1)))</f>
        <v>39</v>
      </c>
    </row>
    <row r="142" spans="1:7" ht="15" customHeight="1" x14ac:dyDescent="0.25">
      <c r="A142" s="63" t="s">
        <v>277</v>
      </c>
      <c r="B142" s="60"/>
      <c r="C142" s="71">
        <f>INDEX(Rohdaten_tab1!$1:$1048576,ROW(Rohdaten_tab1!B128),COLUMN(Rohdaten_tab1!B128)+(5*(Steuerung!$A$3-1)))</f>
        <v>2907</v>
      </c>
      <c r="D142" s="72">
        <f>INDEX(Rohdaten_tab1!$1:$1048576,ROW(Rohdaten_tab1!C128),COLUMN(Rohdaten_tab1!C128)+(5*(Steuerung!$A$3-1)))</f>
        <v>2866</v>
      </c>
      <c r="E142" s="72">
        <f>INDEX(Rohdaten_tab1!$1:$1048576,ROW(Rohdaten_tab1!D128),COLUMN(Rohdaten_tab1!D128)+(5*(Steuerung!$A$3-1)))</f>
        <v>2582</v>
      </c>
      <c r="F142" s="72">
        <f>INDEX(Rohdaten_tab1!$1:$1048576,ROW(Rohdaten_tab1!E128),COLUMN(Rohdaten_tab1!E128)+(5*(Steuerung!$A$3-1)))</f>
        <v>284</v>
      </c>
      <c r="G142" s="73">
        <f>INDEX(Rohdaten_tab1!$1:$1048576,ROW(Rohdaten_tab1!F128),COLUMN(Rohdaten_tab1!F128)+(5*(Steuerung!$A$3-1)))</f>
        <v>41</v>
      </c>
    </row>
    <row r="143" spans="1:7" ht="15" customHeight="1" x14ac:dyDescent="0.25">
      <c r="A143" s="63" t="s">
        <v>278</v>
      </c>
      <c r="B143" s="60"/>
      <c r="C143" s="71">
        <f>INDEX(Rohdaten_tab1!$1:$1048576,ROW(Rohdaten_tab1!B129),COLUMN(Rohdaten_tab1!B129)+(5*(Steuerung!$A$3-1)))</f>
        <v>3314</v>
      </c>
      <c r="D143" s="72">
        <f>INDEX(Rohdaten_tab1!$1:$1048576,ROW(Rohdaten_tab1!C129),COLUMN(Rohdaten_tab1!C129)+(5*(Steuerung!$A$3-1)))</f>
        <v>3272</v>
      </c>
      <c r="E143" s="72">
        <f>INDEX(Rohdaten_tab1!$1:$1048576,ROW(Rohdaten_tab1!D129),COLUMN(Rohdaten_tab1!D129)+(5*(Steuerung!$A$3-1)))</f>
        <v>2997</v>
      </c>
      <c r="F143" s="72">
        <f>INDEX(Rohdaten_tab1!$1:$1048576,ROW(Rohdaten_tab1!E129),COLUMN(Rohdaten_tab1!E129)+(5*(Steuerung!$A$3-1)))</f>
        <v>275</v>
      </c>
      <c r="G143" s="73">
        <f>INDEX(Rohdaten_tab1!$1:$1048576,ROW(Rohdaten_tab1!F129),COLUMN(Rohdaten_tab1!F129)+(5*(Steuerung!$A$3-1)))</f>
        <v>42</v>
      </c>
    </row>
    <row r="144" spans="1:7" ht="15" customHeight="1" x14ac:dyDescent="0.25">
      <c r="A144" s="63" t="s">
        <v>279</v>
      </c>
      <c r="B144" s="60"/>
      <c r="C144" s="71">
        <f>INDEX(Rohdaten_tab1!$1:$1048576,ROW(Rohdaten_tab1!B130),COLUMN(Rohdaten_tab1!B130)+(5*(Steuerung!$A$3-1)))</f>
        <v>3734</v>
      </c>
      <c r="D144" s="72">
        <f>INDEX(Rohdaten_tab1!$1:$1048576,ROW(Rohdaten_tab1!C130),COLUMN(Rohdaten_tab1!C130)+(5*(Steuerung!$A$3-1)))</f>
        <v>3686</v>
      </c>
      <c r="E144" s="72">
        <f>INDEX(Rohdaten_tab1!$1:$1048576,ROW(Rohdaten_tab1!D130),COLUMN(Rohdaten_tab1!D130)+(5*(Steuerung!$A$3-1)))</f>
        <v>3382</v>
      </c>
      <c r="F144" s="72">
        <f>INDEX(Rohdaten_tab1!$1:$1048576,ROW(Rohdaten_tab1!E130),COLUMN(Rohdaten_tab1!E130)+(5*(Steuerung!$A$3-1)))</f>
        <v>304</v>
      </c>
      <c r="G144" s="73">
        <f>INDEX(Rohdaten_tab1!$1:$1048576,ROW(Rohdaten_tab1!F130),COLUMN(Rohdaten_tab1!F130)+(5*(Steuerung!$A$3-1)))</f>
        <v>48</v>
      </c>
    </row>
    <row r="145" spans="1:7" ht="15" customHeight="1" x14ac:dyDescent="0.25">
      <c r="A145" s="63" t="s">
        <v>280</v>
      </c>
      <c r="B145" s="60"/>
      <c r="C145" s="71">
        <f>INDEX(Rohdaten_tab1!$1:$1048576,ROW(Rohdaten_tab1!B131),COLUMN(Rohdaten_tab1!B131)+(5*(Steuerung!$A$3-1)))</f>
        <v>4706</v>
      </c>
      <c r="D145" s="72">
        <f>INDEX(Rohdaten_tab1!$1:$1048576,ROW(Rohdaten_tab1!C131),COLUMN(Rohdaten_tab1!C131)+(5*(Steuerung!$A$3-1)))</f>
        <v>4665</v>
      </c>
      <c r="E145" s="72">
        <f>INDEX(Rohdaten_tab1!$1:$1048576,ROW(Rohdaten_tab1!D131),COLUMN(Rohdaten_tab1!D131)+(5*(Steuerung!$A$3-1)))</f>
        <v>4363</v>
      </c>
      <c r="F145" s="72">
        <f>INDEX(Rohdaten_tab1!$1:$1048576,ROW(Rohdaten_tab1!E131),COLUMN(Rohdaten_tab1!E131)+(5*(Steuerung!$A$3-1)))</f>
        <v>302</v>
      </c>
      <c r="G145" s="73">
        <f>INDEX(Rohdaten_tab1!$1:$1048576,ROW(Rohdaten_tab1!F131),COLUMN(Rohdaten_tab1!F131)+(5*(Steuerung!$A$3-1)))</f>
        <v>41</v>
      </c>
    </row>
    <row r="146" spans="1:7" ht="15" customHeight="1" x14ac:dyDescent="0.25">
      <c r="A146" s="63" t="s">
        <v>281</v>
      </c>
      <c r="B146" s="60"/>
      <c r="C146" s="71">
        <f>INDEX(Rohdaten_tab1!$1:$1048576,ROW(Rohdaten_tab1!B132),COLUMN(Rohdaten_tab1!B132)+(5*(Steuerung!$A$3-1)))</f>
        <v>4880</v>
      </c>
      <c r="D146" s="72">
        <f>INDEX(Rohdaten_tab1!$1:$1048576,ROW(Rohdaten_tab1!C132),COLUMN(Rohdaten_tab1!C132)+(5*(Steuerung!$A$3-1)))</f>
        <v>4836</v>
      </c>
      <c r="E146" s="72">
        <f>INDEX(Rohdaten_tab1!$1:$1048576,ROW(Rohdaten_tab1!D132),COLUMN(Rohdaten_tab1!D132)+(5*(Steuerung!$A$3-1)))</f>
        <v>4518</v>
      </c>
      <c r="F146" s="72">
        <f>INDEX(Rohdaten_tab1!$1:$1048576,ROW(Rohdaten_tab1!E132),COLUMN(Rohdaten_tab1!E132)+(5*(Steuerung!$A$3-1)))</f>
        <v>318</v>
      </c>
      <c r="G146" s="73">
        <f>INDEX(Rohdaten_tab1!$1:$1048576,ROW(Rohdaten_tab1!F132),COLUMN(Rohdaten_tab1!F132)+(5*(Steuerung!$A$3-1)))</f>
        <v>44</v>
      </c>
    </row>
    <row r="147" spans="1:7" ht="15" customHeight="1" x14ac:dyDescent="0.25">
      <c r="A147" s="63" t="s">
        <v>282</v>
      </c>
      <c r="B147" s="60"/>
      <c r="C147" s="71">
        <f>INDEX(Rohdaten_tab1!$1:$1048576,ROW(Rohdaten_tab1!B133),COLUMN(Rohdaten_tab1!B133)+(5*(Steuerung!$A$3-1)))</f>
        <v>4209</v>
      </c>
      <c r="D147" s="72">
        <f>INDEX(Rohdaten_tab1!$1:$1048576,ROW(Rohdaten_tab1!C133),COLUMN(Rohdaten_tab1!C133)+(5*(Steuerung!$A$3-1)))</f>
        <v>4162</v>
      </c>
      <c r="E147" s="72">
        <f>INDEX(Rohdaten_tab1!$1:$1048576,ROW(Rohdaten_tab1!D133),COLUMN(Rohdaten_tab1!D133)+(5*(Steuerung!$A$3-1)))</f>
        <v>3856</v>
      </c>
      <c r="F147" s="72">
        <f>INDEX(Rohdaten_tab1!$1:$1048576,ROW(Rohdaten_tab1!E133),COLUMN(Rohdaten_tab1!E133)+(5*(Steuerung!$A$3-1)))</f>
        <v>306</v>
      </c>
      <c r="G147" s="73">
        <f>INDEX(Rohdaten_tab1!$1:$1048576,ROW(Rohdaten_tab1!F133),COLUMN(Rohdaten_tab1!F133)+(5*(Steuerung!$A$3-1)))</f>
        <v>47</v>
      </c>
    </row>
    <row r="148" spans="1:7" ht="15" customHeight="1" x14ac:dyDescent="0.25">
      <c r="A148" s="63" t="s">
        <v>283</v>
      </c>
      <c r="B148" s="60"/>
      <c r="C148" s="71">
        <f>INDEX(Rohdaten_tab1!$1:$1048576,ROW(Rohdaten_tab1!B134),COLUMN(Rohdaten_tab1!B134)+(5*(Steuerung!$A$3-1)))</f>
        <v>3395</v>
      </c>
      <c r="D148" s="72">
        <f>INDEX(Rohdaten_tab1!$1:$1048576,ROW(Rohdaten_tab1!C134),COLUMN(Rohdaten_tab1!C134)+(5*(Steuerung!$A$3-1)))</f>
        <v>3342</v>
      </c>
      <c r="E148" s="72">
        <f>INDEX(Rohdaten_tab1!$1:$1048576,ROW(Rohdaten_tab1!D134),COLUMN(Rohdaten_tab1!D134)+(5*(Steuerung!$A$3-1)))</f>
        <v>3027</v>
      </c>
      <c r="F148" s="72">
        <f>INDEX(Rohdaten_tab1!$1:$1048576,ROW(Rohdaten_tab1!E134),COLUMN(Rohdaten_tab1!E134)+(5*(Steuerung!$A$3-1)))</f>
        <v>315</v>
      </c>
      <c r="G148" s="73">
        <f>INDEX(Rohdaten_tab1!$1:$1048576,ROW(Rohdaten_tab1!F134),COLUMN(Rohdaten_tab1!F134)+(5*(Steuerung!$A$3-1)))</f>
        <v>53</v>
      </c>
    </row>
    <row r="149" spans="1:7" ht="15" customHeight="1" x14ac:dyDescent="0.25">
      <c r="A149" s="63" t="s">
        <v>284</v>
      </c>
      <c r="B149" s="60"/>
      <c r="C149" s="71">
        <f>INDEX(Rohdaten_tab1!$1:$1048576,ROW(Rohdaten_tab1!B135),COLUMN(Rohdaten_tab1!B135)+(5*(Steuerung!$A$3-1)))</f>
        <v>3029</v>
      </c>
      <c r="D149" s="72">
        <f>INDEX(Rohdaten_tab1!$1:$1048576,ROW(Rohdaten_tab1!C135),COLUMN(Rohdaten_tab1!C135)+(5*(Steuerung!$A$3-1)))</f>
        <v>2984</v>
      </c>
      <c r="E149" s="72">
        <f>INDEX(Rohdaten_tab1!$1:$1048576,ROW(Rohdaten_tab1!D135),COLUMN(Rohdaten_tab1!D135)+(5*(Steuerung!$A$3-1)))</f>
        <v>2682</v>
      </c>
      <c r="F149" s="72">
        <f>INDEX(Rohdaten_tab1!$1:$1048576,ROW(Rohdaten_tab1!E135),COLUMN(Rohdaten_tab1!E135)+(5*(Steuerung!$A$3-1)))</f>
        <v>302</v>
      </c>
      <c r="G149" s="73">
        <f>INDEX(Rohdaten_tab1!$1:$1048576,ROW(Rohdaten_tab1!F135),COLUMN(Rohdaten_tab1!F135)+(5*(Steuerung!$A$3-1)))</f>
        <v>45</v>
      </c>
    </row>
    <row r="150" spans="1:7" ht="15" customHeight="1" x14ac:dyDescent="0.25">
      <c r="A150" s="63" t="s">
        <v>285</v>
      </c>
      <c r="B150" s="60"/>
      <c r="C150" s="71">
        <f>INDEX(Rohdaten_tab1!$1:$1048576,ROW(Rohdaten_tab1!B136),COLUMN(Rohdaten_tab1!B136)+(5*(Steuerung!$A$3-1)))</f>
        <v>2899</v>
      </c>
      <c r="D150" s="72">
        <f>INDEX(Rohdaten_tab1!$1:$1048576,ROW(Rohdaten_tab1!C136),COLUMN(Rohdaten_tab1!C136)+(5*(Steuerung!$A$3-1)))</f>
        <v>2853</v>
      </c>
      <c r="E150" s="72">
        <f>INDEX(Rohdaten_tab1!$1:$1048576,ROW(Rohdaten_tab1!D136),COLUMN(Rohdaten_tab1!D136)+(5*(Steuerung!$A$3-1)))</f>
        <v>2579</v>
      </c>
      <c r="F150" s="72">
        <f>INDEX(Rohdaten_tab1!$1:$1048576,ROW(Rohdaten_tab1!E136),COLUMN(Rohdaten_tab1!E136)+(5*(Steuerung!$A$3-1)))</f>
        <v>274</v>
      </c>
      <c r="G150" s="73">
        <f>INDEX(Rohdaten_tab1!$1:$1048576,ROW(Rohdaten_tab1!F136),COLUMN(Rohdaten_tab1!F136)+(5*(Steuerung!$A$3-1)))</f>
        <v>46</v>
      </c>
    </row>
    <row r="151" spans="1:7" ht="15" customHeight="1" x14ac:dyDescent="0.25">
      <c r="A151" s="63" t="s">
        <v>286</v>
      </c>
      <c r="B151" s="60"/>
      <c r="C151" s="71">
        <f>INDEX(Rohdaten_tab1!$1:$1048576,ROW(Rohdaten_tab1!B137),COLUMN(Rohdaten_tab1!B137)+(5*(Steuerung!$A$3-1)))</f>
        <v>2866</v>
      </c>
      <c r="D151" s="72">
        <f>INDEX(Rohdaten_tab1!$1:$1048576,ROW(Rohdaten_tab1!C137),COLUMN(Rohdaten_tab1!C137)+(5*(Steuerung!$A$3-1)))</f>
        <v>2825</v>
      </c>
      <c r="E151" s="72">
        <f>INDEX(Rohdaten_tab1!$1:$1048576,ROW(Rohdaten_tab1!D137),COLUMN(Rohdaten_tab1!D137)+(5*(Steuerung!$A$3-1)))</f>
        <v>2557</v>
      </c>
      <c r="F151" s="72">
        <f>INDEX(Rohdaten_tab1!$1:$1048576,ROW(Rohdaten_tab1!E137),COLUMN(Rohdaten_tab1!E137)+(5*(Steuerung!$A$3-1)))</f>
        <v>268</v>
      </c>
      <c r="G151" s="73">
        <f>INDEX(Rohdaten_tab1!$1:$1048576,ROW(Rohdaten_tab1!F137),COLUMN(Rohdaten_tab1!F137)+(5*(Steuerung!$A$3-1)))</f>
        <v>41</v>
      </c>
    </row>
    <row r="152" spans="1:7" ht="15" customHeight="1" x14ac:dyDescent="0.25">
      <c r="A152" s="63" t="s">
        <v>287</v>
      </c>
      <c r="B152" s="60"/>
      <c r="C152" s="71">
        <f>INDEX(Rohdaten_tab1!$1:$1048576,ROW(Rohdaten_tab1!B138),COLUMN(Rohdaten_tab1!B138)+(5*(Steuerung!$A$3-1)))</f>
        <v>2823</v>
      </c>
      <c r="D152" s="72">
        <f>INDEX(Rohdaten_tab1!$1:$1048576,ROW(Rohdaten_tab1!C138),COLUMN(Rohdaten_tab1!C138)+(5*(Steuerung!$A$3-1)))</f>
        <v>2787</v>
      </c>
      <c r="E152" s="72">
        <f>INDEX(Rohdaten_tab1!$1:$1048576,ROW(Rohdaten_tab1!D138),COLUMN(Rohdaten_tab1!D138)+(5*(Steuerung!$A$3-1)))</f>
        <v>2546</v>
      </c>
      <c r="F152" s="72">
        <f>INDEX(Rohdaten_tab1!$1:$1048576,ROW(Rohdaten_tab1!E138),COLUMN(Rohdaten_tab1!E138)+(5*(Steuerung!$A$3-1)))</f>
        <v>241</v>
      </c>
      <c r="G152" s="73">
        <f>INDEX(Rohdaten_tab1!$1:$1048576,ROW(Rohdaten_tab1!F138),COLUMN(Rohdaten_tab1!F138)+(5*(Steuerung!$A$3-1)))</f>
        <v>36</v>
      </c>
    </row>
    <row r="153" spans="1:7" ht="15" customHeight="1" x14ac:dyDescent="0.25">
      <c r="A153" s="63" t="s">
        <v>288</v>
      </c>
      <c r="B153" s="60"/>
      <c r="C153" s="71">
        <f>INDEX(Rohdaten_tab1!$1:$1048576,ROW(Rohdaten_tab1!B139),COLUMN(Rohdaten_tab1!B139)+(5*(Steuerung!$A$3-1)))</f>
        <v>2670</v>
      </c>
      <c r="D153" s="72">
        <f>INDEX(Rohdaten_tab1!$1:$1048576,ROW(Rohdaten_tab1!C139),COLUMN(Rohdaten_tab1!C139)+(5*(Steuerung!$A$3-1)))</f>
        <v>2636</v>
      </c>
      <c r="E153" s="72">
        <f>INDEX(Rohdaten_tab1!$1:$1048576,ROW(Rohdaten_tab1!D139),COLUMN(Rohdaten_tab1!D139)+(5*(Steuerung!$A$3-1)))</f>
        <v>2378</v>
      </c>
      <c r="F153" s="72">
        <f>INDEX(Rohdaten_tab1!$1:$1048576,ROW(Rohdaten_tab1!E139),COLUMN(Rohdaten_tab1!E139)+(5*(Steuerung!$A$3-1)))</f>
        <v>258</v>
      </c>
      <c r="G153" s="73">
        <f>INDEX(Rohdaten_tab1!$1:$1048576,ROW(Rohdaten_tab1!F139),COLUMN(Rohdaten_tab1!F139)+(5*(Steuerung!$A$3-1)))</f>
        <v>34</v>
      </c>
    </row>
    <row r="154" spans="1:7" ht="15" customHeight="1" x14ac:dyDescent="0.25">
      <c r="A154" s="63" t="s">
        <v>289</v>
      </c>
      <c r="B154" s="60"/>
      <c r="C154" s="71">
        <f>INDEX(Rohdaten_tab1!$1:$1048576,ROW(Rohdaten_tab1!B140),COLUMN(Rohdaten_tab1!B140)+(5*(Steuerung!$A$3-1)))</f>
        <v>2681</v>
      </c>
      <c r="D154" s="72">
        <f>INDEX(Rohdaten_tab1!$1:$1048576,ROW(Rohdaten_tab1!C140),COLUMN(Rohdaten_tab1!C140)+(5*(Steuerung!$A$3-1)))</f>
        <v>2632</v>
      </c>
      <c r="E154" s="72">
        <f>INDEX(Rohdaten_tab1!$1:$1048576,ROW(Rohdaten_tab1!D140),COLUMN(Rohdaten_tab1!D140)+(5*(Steuerung!$A$3-1)))</f>
        <v>2378</v>
      </c>
      <c r="F154" s="72">
        <f>INDEX(Rohdaten_tab1!$1:$1048576,ROW(Rohdaten_tab1!E140),COLUMN(Rohdaten_tab1!E140)+(5*(Steuerung!$A$3-1)))</f>
        <v>254</v>
      </c>
      <c r="G154" s="73">
        <f>INDEX(Rohdaten_tab1!$1:$1048576,ROW(Rohdaten_tab1!F140),COLUMN(Rohdaten_tab1!F140)+(5*(Steuerung!$A$3-1)))</f>
        <v>49</v>
      </c>
    </row>
    <row r="155" spans="1:7" ht="15" customHeight="1" x14ac:dyDescent="0.25">
      <c r="A155" s="63" t="s">
        <v>290</v>
      </c>
      <c r="B155" s="60"/>
      <c r="C155" s="71">
        <f>INDEX(Rohdaten_tab1!$1:$1048576,ROW(Rohdaten_tab1!B141),COLUMN(Rohdaten_tab1!B141)+(5*(Steuerung!$A$3-1)))</f>
        <v>2984</v>
      </c>
      <c r="D155" s="72">
        <f>INDEX(Rohdaten_tab1!$1:$1048576,ROW(Rohdaten_tab1!C141),COLUMN(Rohdaten_tab1!C141)+(5*(Steuerung!$A$3-1)))</f>
        <v>2953</v>
      </c>
      <c r="E155" s="72">
        <f>INDEX(Rohdaten_tab1!$1:$1048576,ROW(Rohdaten_tab1!D141),COLUMN(Rohdaten_tab1!D141)+(5*(Steuerung!$A$3-1)))</f>
        <v>2695</v>
      </c>
      <c r="F155" s="72">
        <f>INDEX(Rohdaten_tab1!$1:$1048576,ROW(Rohdaten_tab1!E141),COLUMN(Rohdaten_tab1!E141)+(5*(Steuerung!$A$3-1)))</f>
        <v>258</v>
      </c>
      <c r="G155" s="73">
        <f>INDEX(Rohdaten_tab1!$1:$1048576,ROW(Rohdaten_tab1!F141),COLUMN(Rohdaten_tab1!F141)+(5*(Steuerung!$A$3-1)))</f>
        <v>31</v>
      </c>
    </row>
    <row r="156" spans="1:7" ht="15" customHeight="1" x14ac:dyDescent="0.25">
      <c r="A156" s="63" t="s">
        <v>291</v>
      </c>
      <c r="B156" s="60"/>
      <c r="C156" s="71">
        <f>INDEX(Rohdaten_tab1!$1:$1048576,ROW(Rohdaten_tab1!B142),COLUMN(Rohdaten_tab1!B142)+(5*(Steuerung!$A$3-1)))</f>
        <v>3298</v>
      </c>
      <c r="D156" s="72">
        <f>INDEX(Rohdaten_tab1!$1:$1048576,ROW(Rohdaten_tab1!C142),COLUMN(Rohdaten_tab1!C142)+(5*(Steuerung!$A$3-1)))</f>
        <v>3259</v>
      </c>
      <c r="E156" s="72">
        <f>INDEX(Rohdaten_tab1!$1:$1048576,ROW(Rohdaten_tab1!D142),COLUMN(Rohdaten_tab1!D142)+(5*(Steuerung!$A$3-1)))</f>
        <v>2992</v>
      </c>
      <c r="F156" s="72">
        <f>INDEX(Rohdaten_tab1!$1:$1048576,ROW(Rohdaten_tab1!E142),COLUMN(Rohdaten_tab1!E142)+(5*(Steuerung!$A$3-1)))</f>
        <v>267</v>
      </c>
      <c r="G156" s="73">
        <f>INDEX(Rohdaten_tab1!$1:$1048576,ROW(Rohdaten_tab1!F142),COLUMN(Rohdaten_tab1!F142)+(5*(Steuerung!$A$3-1)))</f>
        <v>39</v>
      </c>
    </row>
    <row r="157" spans="1:7" ht="15" customHeight="1" x14ac:dyDescent="0.25">
      <c r="A157" s="63" t="s">
        <v>292</v>
      </c>
      <c r="B157" s="60"/>
      <c r="C157" s="71">
        <f>INDEX(Rohdaten_tab1!$1:$1048576,ROW(Rohdaten_tab1!B143),COLUMN(Rohdaten_tab1!B143)+(5*(Steuerung!$A$3-1)))</f>
        <v>4172</v>
      </c>
      <c r="D157" s="72">
        <f>INDEX(Rohdaten_tab1!$1:$1048576,ROW(Rohdaten_tab1!C143),COLUMN(Rohdaten_tab1!C143)+(5*(Steuerung!$A$3-1)))</f>
        <v>4136</v>
      </c>
      <c r="E157" s="72">
        <f>INDEX(Rohdaten_tab1!$1:$1048576,ROW(Rohdaten_tab1!D143),COLUMN(Rohdaten_tab1!D143)+(5*(Steuerung!$A$3-1)))</f>
        <v>3878</v>
      </c>
      <c r="F157" s="72">
        <f>INDEX(Rohdaten_tab1!$1:$1048576,ROW(Rohdaten_tab1!E143),COLUMN(Rohdaten_tab1!E143)+(5*(Steuerung!$A$3-1)))</f>
        <v>258</v>
      </c>
      <c r="G157" s="73">
        <f>INDEX(Rohdaten_tab1!$1:$1048576,ROW(Rohdaten_tab1!F143),COLUMN(Rohdaten_tab1!F143)+(5*(Steuerung!$A$3-1)))</f>
        <v>36</v>
      </c>
    </row>
    <row r="158" spans="1:7" ht="15" customHeight="1" x14ac:dyDescent="0.25">
      <c r="A158" s="63" t="s">
        <v>293</v>
      </c>
      <c r="B158" s="60"/>
      <c r="C158" s="71">
        <f>INDEX(Rohdaten_tab1!$1:$1048576,ROW(Rohdaten_tab1!B144),COLUMN(Rohdaten_tab1!B144)+(5*(Steuerung!$A$3-1)))</f>
        <v>4241</v>
      </c>
      <c r="D158" s="72">
        <f>INDEX(Rohdaten_tab1!$1:$1048576,ROW(Rohdaten_tab1!C144),COLUMN(Rohdaten_tab1!C144)+(5*(Steuerung!$A$3-1)))</f>
        <v>4192</v>
      </c>
      <c r="E158" s="72">
        <f>INDEX(Rohdaten_tab1!$1:$1048576,ROW(Rohdaten_tab1!D144),COLUMN(Rohdaten_tab1!D144)+(5*(Steuerung!$A$3-1)))</f>
        <v>3907</v>
      </c>
      <c r="F158" s="72">
        <f>INDEX(Rohdaten_tab1!$1:$1048576,ROW(Rohdaten_tab1!E144),COLUMN(Rohdaten_tab1!E144)+(5*(Steuerung!$A$3-1)))</f>
        <v>285</v>
      </c>
      <c r="G158" s="73">
        <f>INDEX(Rohdaten_tab1!$1:$1048576,ROW(Rohdaten_tab1!F144),COLUMN(Rohdaten_tab1!F144)+(5*(Steuerung!$A$3-1)))</f>
        <v>49</v>
      </c>
    </row>
    <row r="159" spans="1:7" ht="15" customHeight="1" x14ac:dyDescent="0.25">
      <c r="A159" s="63" t="s">
        <v>294</v>
      </c>
      <c r="B159" s="60"/>
      <c r="C159" s="71">
        <f>INDEX(Rohdaten_tab1!$1:$1048576,ROW(Rohdaten_tab1!B145),COLUMN(Rohdaten_tab1!B145)+(5*(Steuerung!$A$3-1)))</f>
        <v>3701</v>
      </c>
      <c r="D159" s="72">
        <f>INDEX(Rohdaten_tab1!$1:$1048576,ROW(Rohdaten_tab1!C145),COLUMN(Rohdaten_tab1!C145)+(5*(Steuerung!$A$3-1)))</f>
        <v>3652</v>
      </c>
      <c r="E159" s="72">
        <f>INDEX(Rohdaten_tab1!$1:$1048576,ROW(Rohdaten_tab1!D145),COLUMN(Rohdaten_tab1!D145)+(5*(Steuerung!$A$3-1)))</f>
        <v>3367</v>
      </c>
      <c r="F159" s="72">
        <f>INDEX(Rohdaten_tab1!$1:$1048576,ROW(Rohdaten_tab1!E145),COLUMN(Rohdaten_tab1!E145)+(5*(Steuerung!$A$3-1)))</f>
        <v>285</v>
      </c>
      <c r="G159" s="73">
        <f>INDEX(Rohdaten_tab1!$1:$1048576,ROW(Rohdaten_tab1!F145),COLUMN(Rohdaten_tab1!F145)+(5*(Steuerung!$A$3-1)))</f>
        <v>49</v>
      </c>
    </row>
    <row r="160" spans="1:7" ht="15" customHeight="1" x14ac:dyDescent="0.25">
      <c r="A160" s="63" t="s">
        <v>295</v>
      </c>
      <c r="B160" s="60"/>
      <c r="C160" s="71">
        <f>INDEX(Rohdaten_tab1!$1:$1048576,ROW(Rohdaten_tab1!B146),COLUMN(Rohdaten_tab1!B146)+(5*(Steuerung!$A$3-1)))</f>
        <v>2902</v>
      </c>
      <c r="D160" s="72">
        <f>INDEX(Rohdaten_tab1!$1:$1048576,ROW(Rohdaten_tab1!C146),COLUMN(Rohdaten_tab1!C146)+(5*(Steuerung!$A$3-1)))</f>
        <v>2872</v>
      </c>
      <c r="E160" s="72">
        <f>INDEX(Rohdaten_tab1!$1:$1048576,ROW(Rohdaten_tab1!D146),COLUMN(Rohdaten_tab1!D146)+(5*(Steuerung!$A$3-1)))</f>
        <v>2601</v>
      </c>
      <c r="F160" s="72">
        <f>INDEX(Rohdaten_tab1!$1:$1048576,ROW(Rohdaten_tab1!E146),COLUMN(Rohdaten_tab1!E146)+(5*(Steuerung!$A$3-1)))</f>
        <v>271</v>
      </c>
      <c r="G160" s="73">
        <f>INDEX(Rohdaten_tab1!$1:$1048576,ROW(Rohdaten_tab1!F146),COLUMN(Rohdaten_tab1!F146)+(5*(Steuerung!$A$3-1)))</f>
        <v>30</v>
      </c>
    </row>
    <row r="161" spans="1:7" ht="15" customHeight="1" x14ac:dyDescent="0.25">
      <c r="A161" s="63" t="s">
        <v>296</v>
      </c>
      <c r="B161" s="60"/>
      <c r="C161" s="71">
        <f>INDEX(Rohdaten_tab1!$1:$1048576,ROW(Rohdaten_tab1!B147),COLUMN(Rohdaten_tab1!B147)+(5*(Steuerung!$A$3-1)))</f>
        <v>2665</v>
      </c>
      <c r="D161" s="72">
        <f>INDEX(Rohdaten_tab1!$1:$1048576,ROW(Rohdaten_tab1!C147),COLUMN(Rohdaten_tab1!C147)+(5*(Steuerung!$A$3-1)))</f>
        <v>2638</v>
      </c>
      <c r="E161" s="72">
        <f>INDEX(Rohdaten_tab1!$1:$1048576,ROW(Rohdaten_tab1!D147),COLUMN(Rohdaten_tab1!D147)+(5*(Steuerung!$A$3-1)))</f>
        <v>2372</v>
      </c>
      <c r="F161" s="72">
        <f>INDEX(Rohdaten_tab1!$1:$1048576,ROW(Rohdaten_tab1!E147),COLUMN(Rohdaten_tab1!E147)+(5*(Steuerung!$A$3-1)))</f>
        <v>266</v>
      </c>
      <c r="G161" s="73">
        <f>INDEX(Rohdaten_tab1!$1:$1048576,ROW(Rohdaten_tab1!F147),COLUMN(Rohdaten_tab1!F147)+(5*(Steuerung!$A$3-1)))</f>
        <v>27</v>
      </c>
    </row>
    <row r="162" spans="1:7" ht="15" customHeight="1" x14ac:dyDescent="0.25">
      <c r="A162" s="63" t="s">
        <v>297</v>
      </c>
      <c r="B162" s="60"/>
      <c r="C162" s="71">
        <f>INDEX(Rohdaten_tab1!$1:$1048576,ROW(Rohdaten_tab1!B148),COLUMN(Rohdaten_tab1!B148)+(5*(Steuerung!$A$3-1)))</f>
        <v>2477</v>
      </c>
      <c r="D162" s="72">
        <f>INDEX(Rohdaten_tab1!$1:$1048576,ROW(Rohdaten_tab1!C148),COLUMN(Rohdaten_tab1!C148)+(5*(Steuerung!$A$3-1)))</f>
        <v>2438</v>
      </c>
      <c r="E162" s="72">
        <f>INDEX(Rohdaten_tab1!$1:$1048576,ROW(Rohdaten_tab1!D148),COLUMN(Rohdaten_tab1!D148)+(5*(Steuerung!$A$3-1)))</f>
        <v>2200</v>
      </c>
      <c r="F162" s="72">
        <f>INDEX(Rohdaten_tab1!$1:$1048576,ROW(Rohdaten_tab1!E148),COLUMN(Rohdaten_tab1!E148)+(5*(Steuerung!$A$3-1)))</f>
        <v>238</v>
      </c>
      <c r="G162" s="73">
        <f>INDEX(Rohdaten_tab1!$1:$1048576,ROW(Rohdaten_tab1!F148),COLUMN(Rohdaten_tab1!F148)+(5*(Steuerung!$A$3-1)))</f>
        <v>39</v>
      </c>
    </row>
    <row r="163" spans="1:7" ht="15" customHeight="1" x14ac:dyDescent="0.25">
      <c r="A163" s="63" t="s">
        <v>298</v>
      </c>
      <c r="B163" s="60"/>
      <c r="C163" s="71">
        <f>INDEX(Rohdaten_tab1!$1:$1048576,ROW(Rohdaten_tab1!B149),COLUMN(Rohdaten_tab1!B149)+(5*(Steuerung!$A$3-1)))</f>
        <v>2438</v>
      </c>
      <c r="D163" s="72">
        <f>INDEX(Rohdaten_tab1!$1:$1048576,ROW(Rohdaten_tab1!C149),COLUMN(Rohdaten_tab1!C149)+(5*(Steuerung!$A$3-1)))</f>
        <v>2403</v>
      </c>
      <c r="E163" s="72">
        <f>INDEX(Rohdaten_tab1!$1:$1048576,ROW(Rohdaten_tab1!D149),COLUMN(Rohdaten_tab1!D149)+(5*(Steuerung!$A$3-1)))</f>
        <v>2176</v>
      </c>
      <c r="F163" s="72">
        <f>INDEX(Rohdaten_tab1!$1:$1048576,ROW(Rohdaten_tab1!E149),COLUMN(Rohdaten_tab1!E149)+(5*(Steuerung!$A$3-1)))</f>
        <v>227</v>
      </c>
      <c r="G163" s="73">
        <f>INDEX(Rohdaten_tab1!$1:$1048576,ROW(Rohdaten_tab1!F149),COLUMN(Rohdaten_tab1!F149)+(5*(Steuerung!$A$3-1)))</f>
        <v>35</v>
      </c>
    </row>
    <row r="164" spans="1:7" ht="15" customHeight="1" x14ac:dyDescent="0.25">
      <c r="A164" s="63" t="s">
        <v>299</v>
      </c>
      <c r="B164" s="60"/>
      <c r="C164" s="71">
        <f>INDEX(Rohdaten_tab1!$1:$1048576,ROW(Rohdaten_tab1!B150),COLUMN(Rohdaten_tab1!B150)+(5*(Steuerung!$A$3-1)))</f>
        <v>2481</v>
      </c>
      <c r="D164" s="72">
        <f>INDEX(Rohdaten_tab1!$1:$1048576,ROW(Rohdaten_tab1!C150),COLUMN(Rohdaten_tab1!C150)+(5*(Steuerung!$A$3-1)))</f>
        <v>2444</v>
      </c>
      <c r="E164" s="72">
        <f>INDEX(Rohdaten_tab1!$1:$1048576,ROW(Rohdaten_tab1!D150),COLUMN(Rohdaten_tab1!D150)+(5*(Steuerung!$A$3-1)))</f>
        <v>2251</v>
      </c>
      <c r="F164" s="72">
        <f>INDEX(Rohdaten_tab1!$1:$1048576,ROW(Rohdaten_tab1!E150),COLUMN(Rohdaten_tab1!E150)+(5*(Steuerung!$A$3-1)))</f>
        <v>193</v>
      </c>
      <c r="G164" s="73">
        <f>INDEX(Rohdaten_tab1!$1:$1048576,ROW(Rohdaten_tab1!F150),COLUMN(Rohdaten_tab1!F150)+(5*(Steuerung!$A$3-1)))</f>
        <v>37</v>
      </c>
    </row>
    <row r="165" spans="1:7" ht="15" customHeight="1" x14ac:dyDescent="0.25">
      <c r="A165" s="63" t="s">
        <v>300</v>
      </c>
      <c r="B165" s="60"/>
      <c r="C165" s="71">
        <f>INDEX(Rohdaten_tab1!$1:$1048576,ROW(Rohdaten_tab1!B151),COLUMN(Rohdaten_tab1!B151)+(5*(Steuerung!$A$3-1)))</f>
        <v>2364</v>
      </c>
      <c r="D165" s="72">
        <f>INDEX(Rohdaten_tab1!$1:$1048576,ROW(Rohdaten_tab1!C151),COLUMN(Rohdaten_tab1!C151)+(5*(Steuerung!$A$3-1)))</f>
        <v>2334</v>
      </c>
      <c r="E165" s="72">
        <f>INDEX(Rohdaten_tab1!$1:$1048576,ROW(Rohdaten_tab1!D151),COLUMN(Rohdaten_tab1!D151)+(5*(Steuerung!$A$3-1)))</f>
        <v>2124</v>
      </c>
      <c r="F165" s="72">
        <f>INDEX(Rohdaten_tab1!$1:$1048576,ROW(Rohdaten_tab1!E151),COLUMN(Rohdaten_tab1!E151)+(5*(Steuerung!$A$3-1)))</f>
        <v>210</v>
      </c>
      <c r="G165" s="73">
        <f>INDEX(Rohdaten_tab1!$1:$1048576,ROW(Rohdaten_tab1!F151),COLUMN(Rohdaten_tab1!F151)+(5*(Steuerung!$A$3-1)))</f>
        <v>30</v>
      </c>
    </row>
    <row r="166" spans="1:7" ht="15" customHeight="1" x14ac:dyDescent="0.25">
      <c r="A166" s="63" t="s">
        <v>301</v>
      </c>
      <c r="B166" s="60"/>
      <c r="C166" s="71">
        <f>INDEX(Rohdaten_tab1!$1:$1048576,ROW(Rohdaten_tab1!B152),COLUMN(Rohdaten_tab1!B152)+(5*(Steuerung!$A$3-1)))</f>
        <v>2384</v>
      </c>
      <c r="D166" s="72">
        <f>INDEX(Rohdaten_tab1!$1:$1048576,ROW(Rohdaten_tab1!C152),COLUMN(Rohdaten_tab1!C152)+(5*(Steuerung!$A$3-1)))</f>
        <v>2345</v>
      </c>
      <c r="E166" s="72">
        <f>INDEX(Rohdaten_tab1!$1:$1048576,ROW(Rohdaten_tab1!D152),COLUMN(Rohdaten_tab1!D152)+(5*(Steuerung!$A$3-1)))</f>
        <v>2121</v>
      </c>
      <c r="F166" s="72">
        <f>INDEX(Rohdaten_tab1!$1:$1048576,ROW(Rohdaten_tab1!E152),COLUMN(Rohdaten_tab1!E152)+(5*(Steuerung!$A$3-1)))</f>
        <v>224</v>
      </c>
      <c r="G166" s="73">
        <f>INDEX(Rohdaten_tab1!$1:$1048576,ROW(Rohdaten_tab1!F152),COLUMN(Rohdaten_tab1!F152)+(5*(Steuerung!$A$3-1)))</f>
        <v>39</v>
      </c>
    </row>
    <row r="167" spans="1:7" ht="15" customHeight="1" x14ac:dyDescent="0.25">
      <c r="A167" s="63" t="s">
        <v>302</v>
      </c>
      <c r="B167" s="60"/>
      <c r="C167" s="71">
        <f>INDEX(Rohdaten_tab1!$1:$1048576,ROW(Rohdaten_tab1!B153),COLUMN(Rohdaten_tab1!B153)+(5*(Steuerung!$A$3-1)))</f>
        <v>2691</v>
      </c>
      <c r="D167" s="72">
        <f>INDEX(Rohdaten_tab1!$1:$1048576,ROW(Rohdaten_tab1!C153),COLUMN(Rohdaten_tab1!C153)+(5*(Steuerung!$A$3-1)))</f>
        <v>2648</v>
      </c>
      <c r="E167" s="72">
        <f>INDEX(Rohdaten_tab1!$1:$1048576,ROW(Rohdaten_tab1!D153),COLUMN(Rohdaten_tab1!D153)+(5*(Steuerung!$A$3-1)))</f>
        <v>2431</v>
      </c>
      <c r="F167" s="72">
        <f>INDEX(Rohdaten_tab1!$1:$1048576,ROW(Rohdaten_tab1!E153),COLUMN(Rohdaten_tab1!E153)+(5*(Steuerung!$A$3-1)))</f>
        <v>217</v>
      </c>
      <c r="G167" s="73">
        <f>INDEX(Rohdaten_tab1!$1:$1048576,ROW(Rohdaten_tab1!F153),COLUMN(Rohdaten_tab1!F153)+(5*(Steuerung!$A$3-1)))</f>
        <v>43</v>
      </c>
    </row>
    <row r="168" spans="1:7" ht="15" customHeight="1" x14ac:dyDescent="0.25">
      <c r="A168" s="63" t="s">
        <v>303</v>
      </c>
      <c r="B168" s="60"/>
      <c r="C168" s="71">
        <f>INDEX(Rohdaten_tab1!$1:$1048576,ROW(Rohdaten_tab1!B154),COLUMN(Rohdaten_tab1!B154)+(5*(Steuerung!$A$3-1)))</f>
        <v>3044</v>
      </c>
      <c r="D168" s="72">
        <f>INDEX(Rohdaten_tab1!$1:$1048576,ROW(Rohdaten_tab1!C154),COLUMN(Rohdaten_tab1!C154)+(5*(Steuerung!$A$3-1)))</f>
        <v>3002</v>
      </c>
      <c r="E168" s="72">
        <f>INDEX(Rohdaten_tab1!$1:$1048576,ROW(Rohdaten_tab1!D154),COLUMN(Rohdaten_tab1!D154)+(5*(Steuerung!$A$3-1)))</f>
        <v>2763</v>
      </c>
      <c r="F168" s="72">
        <f>INDEX(Rohdaten_tab1!$1:$1048576,ROW(Rohdaten_tab1!E154),COLUMN(Rohdaten_tab1!E154)+(5*(Steuerung!$A$3-1)))</f>
        <v>239</v>
      </c>
      <c r="G168" s="73">
        <f>INDEX(Rohdaten_tab1!$1:$1048576,ROW(Rohdaten_tab1!F154),COLUMN(Rohdaten_tab1!F154)+(5*(Steuerung!$A$3-1)))</f>
        <v>42</v>
      </c>
    </row>
    <row r="169" spans="1:7" ht="15" customHeight="1" x14ac:dyDescent="0.25">
      <c r="A169" s="63" t="s">
        <v>304</v>
      </c>
      <c r="B169" s="60"/>
      <c r="C169" s="71">
        <f>INDEX(Rohdaten_tab1!$1:$1048576,ROW(Rohdaten_tab1!B155),COLUMN(Rohdaten_tab1!B155)+(5*(Steuerung!$A$3-1)))</f>
        <v>3840</v>
      </c>
      <c r="D169" s="72">
        <f>INDEX(Rohdaten_tab1!$1:$1048576,ROW(Rohdaten_tab1!C155),COLUMN(Rohdaten_tab1!C155)+(5*(Steuerung!$A$3-1)))</f>
        <v>3794</v>
      </c>
      <c r="E169" s="72">
        <f>INDEX(Rohdaten_tab1!$1:$1048576,ROW(Rohdaten_tab1!D155),COLUMN(Rohdaten_tab1!D155)+(5*(Steuerung!$A$3-1)))</f>
        <v>3565</v>
      </c>
      <c r="F169" s="72">
        <f>INDEX(Rohdaten_tab1!$1:$1048576,ROW(Rohdaten_tab1!E155),COLUMN(Rohdaten_tab1!E155)+(5*(Steuerung!$A$3-1)))</f>
        <v>229</v>
      </c>
      <c r="G169" s="73">
        <f>INDEX(Rohdaten_tab1!$1:$1048576,ROW(Rohdaten_tab1!F155),COLUMN(Rohdaten_tab1!F155)+(5*(Steuerung!$A$3-1)))</f>
        <v>46</v>
      </c>
    </row>
    <row r="170" spans="1:7" ht="15" customHeight="1" x14ac:dyDescent="0.25">
      <c r="A170" s="63" t="s">
        <v>305</v>
      </c>
      <c r="B170" s="60"/>
      <c r="C170" s="71">
        <f>INDEX(Rohdaten_tab1!$1:$1048576,ROW(Rohdaten_tab1!B156),COLUMN(Rohdaten_tab1!B156)+(5*(Steuerung!$A$3-1)))</f>
        <v>3822</v>
      </c>
      <c r="D170" s="72">
        <f>INDEX(Rohdaten_tab1!$1:$1048576,ROW(Rohdaten_tab1!C156),COLUMN(Rohdaten_tab1!C156)+(5*(Steuerung!$A$3-1)))</f>
        <v>3773</v>
      </c>
      <c r="E170" s="72">
        <f>INDEX(Rohdaten_tab1!$1:$1048576,ROW(Rohdaten_tab1!D156),COLUMN(Rohdaten_tab1!D156)+(5*(Steuerung!$A$3-1)))</f>
        <v>3539</v>
      </c>
      <c r="F170" s="72">
        <f>INDEX(Rohdaten_tab1!$1:$1048576,ROW(Rohdaten_tab1!E156),COLUMN(Rohdaten_tab1!E156)+(5*(Steuerung!$A$3-1)))</f>
        <v>234</v>
      </c>
      <c r="G170" s="73">
        <f>INDEX(Rohdaten_tab1!$1:$1048576,ROW(Rohdaten_tab1!F156),COLUMN(Rohdaten_tab1!F156)+(5*(Steuerung!$A$3-1)))</f>
        <v>49</v>
      </c>
    </row>
    <row r="171" spans="1:7" ht="15" customHeight="1" x14ac:dyDescent="0.25">
      <c r="A171" s="63" t="s">
        <v>306</v>
      </c>
      <c r="B171" s="60"/>
      <c r="C171" s="71">
        <f>INDEX(Rohdaten_tab1!$1:$1048576,ROW(Rohdaten_tab1!B157),COLUMN(Rohdaten_tab1!B157)+(5*(Steuerung!$A$3-1)))</f>
        <v>3252</v>
      </c>
      <c r="D171" s="72">
        <f>INDEX(Rohdaten_tab1!$1:$1048576,ROW(Rohdaten_tab1!C157),COLUMN(Rohdaten_tab1!C157)+(5*(Steuerung!$A$3-1)))</f>
        <v>3207</v>
      </c>
      <c r="E171" s="72">
        <f>INDEX(Rohdaten_tab1!$1:$1048576,ROW(Rohdaten_tab1!D157),COLUMN(Rohdaten_tab1!D157)+(5*(Steuerung!$A$3-1)))</f>
        <v>2976</v>
      </c>
      <c r="F171" s="72">
        <f>INDEX(Rohdaten_tab1!$1:$1048576,ROW(Rohdaten_tab1!E157),COLUMN(Rohdaten_tab1!E157)+(5*(Steuerung!$A$3-1)))</f>
        <v>231</v>
      </c>
      <c r="G171" s="73">
        <f>INDEX(Rohdaten_tab1!$1:$1048576,ROW(Rohdaten_tab1!F157),COLUMN(Rohdaten_tab1!F157)+(5*(Steuerung!$A$3-1)))</f>
        <v>45</v>
      </c>
    </row>
    <row r="172" spans="1:7" ht="15" customHeight="1" x14ac:dyDescent="0.25">
      <c r="A172" s="63" t="s">
        <v>307</v>
      </c>
      <c r="B172" s="60"/>
      <c r="C172" s="71">
        <f>INDEX(Rohdaten_tab1!$1:$1048576,ROW(Rohdaten_tab1!B158),COLUMN(Rohdaten_tab1!B158)+(5*(Steuerung!$A$3-1)))</f>
        <v>2703</v>
      </c>
      <c r="D172" s="72">
        <f>INDEX(Rohdaten_tab1!$1:$1048576,ROW(Rohdaten_tab1!C158),COLUMN(Rohdaten_tab1!C158)+(5*(Steuerung!$A$3-1)))</f>
        <v>2658</v>
      </c>
      <c r="E172" s="72">
        <f>INDEX(Rohdaten_tab1!$1:$1048576,ROW(Rohdaten_tab1!D158),COLUMN(Rohdaten_tab1!D158)+(5*(Steuerung!$A$3-1)))</f>
        <v>2424</v>
      </c>
      <c r="F172" s="72">
        <f>INDEX(Rohdaten_tab1!$1:$1048576,ROW(Rohdaten_tab1!E158),COLUMN(Rohdaten_tab1!E158)+(5*(Steuerung!$A$3-1)))</f>
        <v>234</v>
      </c>
      <c r="G172" s="73">
        <f>INDEX(Rohdaten_tab1!$1:$1048576,ROW(Rohdaten_tab1!F158),COLUMN(Rohdaten_tab1!F158)+(5*(Steuerung!$A$3-1)))</f>
        <v>45</v>
      </c>
    </row>
    <row r="173" spans="1:7" ht="15" customHeight="1" x14ac:dyDescent="0.25">
      <c r="A173" s="63" t="s">
        <v>308</v>
      </c>
      <c r="B173" s="60"/>
      <c r="C173" s="71">
        <f>INDEX(Rohdaten_tab1!$1:$1048576,ROW(Rohdaten_tab1!B159),COLUMN(Rohdaten_tab1!B159)+(5*(Steuerung!$A$3-1)))</f>
        <v>2429</v>
      </c>
      <c r="D173" s="72">
        <f>INDEX(Rohdaten_tab1!$1:$1048576,ROW(Rohdaten_tab1!C159),COLUMN(Rohdaten_tab1!C159)+(5*(Steuerung!$A$3-1)))</f>
        <v>2393</v>
      </c>
      <c r="E173" s="72">
        <f>INDEX(Rohdaten_tab1!$1:$1048576,ROW(Rohdaten_tab1!D159),COLUMN(Rohdaten_tab1!D159)+(5*(Steuerung!$A$3-1)))</f>
        <v>2199</v>
      </c>
      <c r="F173" s="72">
        <f>INDEX(Rohdaten_tab1!$1:$1048576,ROW(Rohdaten_tab1!E159),COLUMN(Rohdaten_tab1!E159)+(5*(Steuerung!$A$3-1)))</f>
        <v>194</v>
      </c>
      <c r="G173" s="73">
        <f>INDEX(Rohdaten_tab1!$1:$1048576,ROW(Rohdaten_tab1!F159),COLUMN(Rohdaten_tab1!F159)+(5*(Steuerung!$A$3-1)))</f>
        <v>36</v>
      </c>
    </row>
    <row r="174" spans="1:7" ht="15" customHeight="1" x14ac:dyDescent="0.25">
      <c r="A174" s="63" t="s">
        <v>309</v>
      </c>
      <c r="B174" s="60"/>
      <c r="C174" s="71">
        <f>INDEX(Rohdaten_tab1!$1:$1048576,ROW(Rohdaten_tab1!B160),COLUMN(Rohdaten_tab1!B160)+(5*(Steuerung!$A$3-1)))</f>
        <v>2217</v>
      </c>
      <c r="D174" s="72">
        <f>INDEX(Rohdaten_tab1!$1:$1048576,ROW(Rohdaten_tab1!C160),COLUMN(Rohdaten_tab1!C160)+(5*(Steuerung!$A$3-1)))</f>
        <v>2184</v>
      </c>
      <c r="E174" s="72">
        <f>INDEX(Rohdaten_tab1!$1:$1048576,ROW(Rohdaten_tab1!D160),COLUMN(Rohdaten_tab1!D160)+(5*(Steuerung!$A$3-1)))</f>
        <v>2001</v>
      </c>
      <c r="F174" s="72">
        <f>INDEX(Rohdaten_tab1!$1:$1048576,ROW(Rohdaten_tab1!E160),COLUMN(Rohdaten_tab1!E160)+(5*(Steuerung!$A$3-1)))</f>
        <v>183</v>
      </c>
      <c r="G174" s="73">
        <f>INDEX(Rohdaten_tab1!$1:$1048576,ROW(Rohdaten_tab1!F160),COLUMN(Rohdaten_tab1!F160)+(5*(Steuerung!$A$3-1)))</f>
        <v>33</v>
      </c>
    </row>
    <row r="175" spans="1:7" ht="15" customHeight="1" x14ac:dyDescent="0.25">
      <c r="A175" s="63" t="s">
        <v>310</v>
      </c>
      <c r="B175" s="60"/>
      <c r="C175" s="71">
        <f>INDEX(Rohdaten_tab1!$1:$1048576,ROW(Rohdaten_tab1!B161),COLUMN(Rohdaten_tab1!B161)+(5*(Steuerung!$A$3-1)))</f>
        <v>2197</v>
      </c>
      <c r="D175" s="72">
        <f>INDEX(Rohdaten_tab1!$1:$1048576,ROW(Rohdaten_tab1!C161),COLUMN(Rohdaten_tab1!C161)+(5*(Steuerung!$A$3-1)))</f>
        <v>2152</v>
      </c>
      <c r="E175" s="72">
        <f>INDEX(Rohdaten_tab1!$1:$1048576,ROW(Rohdaten_tab1!D161),COLUMN(Rohdaten_tab1!D161)+(5*(Steuerung!$A$3-1)))</f>
        <v>1998</v>
      </c>
      <c r="F175" s="72">
        <f>INDEX(Rohdaten_tab1!$1:$1048576,ROW(Rohdaten_tab1!E161),COLUMN(Rohdaten_tab1!E161)+(5*(Steuerung!$A$3-1)))</f>
        <v>154</v>
      </c>
      <c r="G175" s="73">
        <f>INDEX(Rohdaten_tab1!$1:$1048576,ROW(Rohdaten_tab1!F161),COLUMN(Rohdaten_tab1!F161)+(5*(Steuerung!$A$3-1)))</f>
        <v>45</v>
      </c>
    </row>
    <row r="176" spans="1:7" ht="15" customHeight="1" x14ac:dyDescent="0.25">
      <c r="A176" s="63" t="s">
        <v>311</v>
      </c>
      <c r="B176" s="60"/>
      <c r="C176" s="71">
        <f>INDEX(Rohdaten_tab1!$1:$1048576,ROW(Rohdaten_tab1!B162),COLUMN(Rohdaten_tab1!B162)+(5*(Steuerung!$A$3-1)))</f>
        <v>2272</v>
      </c>
      <c r="D176" s="72">
        <f>INDEX(Rohdaten_tab1!$1:$1048576,ROW(Rohdaten_tab1!C162),COLUMN(Rohdaten_tab1!C162)+(5*(Steuerung!$A$3-1)))</f>
        <v>2222</v>
      </c>
      <c r="E176" s="72">
        <f>INDEX(Rohdaten_tab1!$1:$1048576,ROW(Rohdaten_tab1!D162),COLUMN(Rohdaten_tab1!D162)+(5*(Steuerung!$A$3-1)))</f>
        <v>2077</v>
      </c>
      <c r="F176" s="72">
        <f>INDEX(Rohdaten_tab1!$1:$1048576,ROW(Rohdaten_tab1!E162),COLUMN(Rohdaten_tab1!E162)+(5*(Steuerung!$A$3-1)))</f>
        <v>145</v>
      </c>
      <c r="G176" s="73">
        <f>INDEX(Rohdaten_tab1!$1:$1048576,ROW(Rohdaten_tab1!F162),COLUMN(Rohdaten_tab1!F162)+(5*(Steuerung!$A$3-1)))</f>
        <v>50</v>
      </c>
    </row>
    <row r="177" spans="1:7" ht="15" customHeight="1" x14ac:dyDescent="0.25">
      <c r="A177" s="63" t="s">
        <v>312</v>
      </c>
      <c r="B177" s="60"/>
      <c r="C177" s="71">
        <f>INDEX(Rohdaten_tab1!$1:$1048576,ROW(Rohdaten_tab1!B163),COLUMN(Rohdaten_tab1!B163)+(5*(Steuerung!$A$3-1)))</f>
        <v>2194</v>
      </c>
      <c r="D177" s="72">
        <f>INDEX(Rohdaten_tab1!$1:$1048576,ROW(Rohdaten_tab1!C163),COLUMN(Rohdaten_tab1!C163)+(5*(Steuerung!$A$3-1)))</f>
        <v>2155</v>
      </c>
      <c r="E177" s="72">
        <f>INDEX(Rohdaten_tab1!$1:$1048576,ROW(Rohdaten_tab1!D163),COLUMN(Rohdaten_tab1!D163)+(5*(Steuerung!$A$3-1)))</f>
        <v>2003</v>
      </c>
      <c r="F177" s="72">
        <f>INDEX(Rohdaten_tab1!$1:$1048576,ROW(Rohdaten_tab1!E163),COLUMN(Rohdaten_tab1!E163)+(5*(Steuerung!$A$3-1)))</f>
        <v>152</v>
      </c>
      <c r="G177" s="73">
        <f>INDEX(Rohdaten_tab1!$1:$1048576,ROW(Rohdaten_tab1!F163),COLUMN(Rohdaten_tab1!F163)+(5*(Steuerung!$A$3-1)))</f>
        <v>39</v>
      </c>
    </row>
    <row r="178" spans="1:7" ht="15" customHeight="1" x14ac:dyDescent="0.25">
      <c r="A178" s="63" t="s">
        <v>313</v>
      </c>
      <c r="B178" s="60"/>
      <c r="C178" s="71">
        <f>INDEX(Rohdaten_tab1!$1:$1048576,ROW(Rohdaten_tab1!B164),COLUMN(Rohdaten_tab1!B164)+(5*(Steuerung!$A$3-1)))</f>
        <v>2250</v>
      </c>
      <c r="D178" s="72">
        <f>INDEX(Rohdaten_tab1!$1:$1048576,ROW(Rohdaten_tab1!C164),COLUMN(Rohdaten_tab1!C164)+(5*(Steuerung!$A$3-1)))</f>
        <v>2181</v>
      </c>
      <c r="E178" s="72">
        <f>INDEX(Rohdaten_tab1!$1:$1048576,ROW(Rohdaten_tab1!D164),COLUMN(Rohdaten_tab1!D164)+(5*(Steuerung!$A$3-1)))</f>
        <v>2028</v>
      </c>
      <c r="F178" s="72">
        <f>INDEX(Rohdaten_tab1!$1:$1048576,ROW(Rohdaten_tab1!E164),COLUMN(Rohdaten_tab1!E164)+(5*(Steuerung!$A$3-1)))</f>
        <v>153</v>
      </c>
      <c r="G178" s="73">
        <f>INDEX(Rohdaten_tab1!$1:$1048576,ROW(Rohdaten_tab1!F164),COLUMN(Rohdaten_tab1!F164)+(5*(Steuerung!$A$3-1)))</f>
        <v>69</v>
      </c>
    </row>
    <row r="179" spans="1:7" ht="15" customHeight="1" x14ac:dyDescent="0.25">
      <c r="A179" s="63" t="s">
        <v>314</v>
      </c>
      <c r="B179" s="60"/>
      <c r="C179" s="71">
        <f>INDEX(Rohdaten_tab1!$1:$1048576,ROW(Rohdaten_tab1!B165),COLUMN(Rohdaten_tab1!B165)+(5*(Steuerung!$A$3-1)))</f>
        <v>2536</v>
      </c>
      <c r="D179" s="72">
        <f>INDEX(Rohdaten_tab1!$1:$1048576,ROW(Rohdaten_tab1!C165),COLUMN(Rohdaten_tab1!C165)+(5*(Steuerung!$A$3-1)))</f>
        <v>2485</v>
      </c>
      <c r="E179" s="72">
        <f>INDEX(Rohdaten_tab1!$1:$1048576,ROW(Rohdaten_tab1!D165),COLUMN(Rohdaten_tab1!D165)+(5*(Steuerung!$A$3-1)))</f>
        <v>2340</v>
      </c>
      <c r="F179" s="72">
        <f>INDEX(Rohdaten_tab1!$1:$1048576,ROW(Rohdaten_tab1!E165),COLUMN(Rohdaten_tab1!E165)+(5*(Steuerung!$A$3-1)))</f>
        <v>145</v>
      </c>
      <c r="G179" s="73">
        <f>INDEX(Rohdaten_tab1!$1:$1048576,ROW(Rohdaten_tab1!F165),COLUMN(Rohdaten_tab1!F165)+(5*(Steuerung!$A$3-1)))</f>
        <v>51</v>
      </c>
    </row>
    <row r="180" spans="1:7" ht="15" customHeight="1" x14ac:dyDescent="0.25">
      <c r="A180" s="63" t="s">
        <v>315</v>
      </c>
      <c r="B180" s="60"/>
      <c r="C180" s="71">
        <f>INDEX(Rohdaten_tab1!$1:$1048576,ROW(Rohdaten_tab1!B166),COLUMN(Rohdaten_tab1!B166)+(5*(Steuerung!$A$3-1)))</f>
        <v>2854</v>
      </c>
      <c r="D180" s="72">
        <f>INDEX(Rohdaten_tab1!$1:$1048576,ROW(Rohdaten_tab1!C166),COLUMN(Rohdaten_tab1!C166)+(5*(Steuerung!$A$3-1)))</f>
        <v>2790</v>
      </c>
      <c r="E180" s="72">
        <f>INDEX(Rohdaten_tab1!$1:$1048576,ROW(Rohdaten_tab1!D166),COLUMN(Rohdaten_tab1!D166)+(5*(Steuerung!$A$3-1)))</f>
        <v>2635</v>
      </c>
      <c r="F180" s="72">
        <f>INDEX(Rohdaten_tab1!$1:$1048576,ROW(Rohdaten_tab1!E166),COLUMN(Rohdaten_tab1!E166)+(5*(Steuerung!$A$3-1)))</f>
        <v>155</v>
      </c>
      <c r="G180" s="73">
        <f>INDEX(Rohdaten_tab1!$1:$1048576,ROW(Rohdaten_tab1!F166),COLUMN(Rohdaten_tab1!F166)+(5*(Steuerung!$A$3-1)))</f>
        <v>64</v>
      </c>
    </row>
    <row r="181" spans="1:7" ht="15" customHeight="1" x14ac:dyDescent="0.25">
      <c r="A181" s="63" t="s">
        <v>316</v>
      </c>
      <c r="B181" s="60"/>
      <c r="C181" s="71">
        <f>INDEX(Rohdaten_tab1!$1:$1048576,ROW(Rohdaten_tab1!B167),COLUMN(Rohdaten_tab1!B167)+(5*(Steuerung!$A$3-1)))</f>
        <v>3478</v>
      </c>
      <c r="D181" s="72">
        <f>INDEX(Rohdaten_tab1!$1:$1048576,ROW(Rohdaten_tab1!C167),COLUMN(Rohdaten_tab1!C167)+(5*(Steuerung!$A$3-1)))</f>
        <v>3418</v>
      </c>
      <c r="E181" s="72">
        <f>INDEX(Rohdaten_tab1!$1:$1048576,ROW(Rohdaten_tab1!D167),COLUMN(Rohdaten_tab1!D167)+(5*(Steuerung!$A$3-1)))</f>
        <v>3272</v>
      </c>
      <c r="F181" s="72">
        <f>INDEX(Rohdaten_tab1!$1:$1048576,ROW(Rohdaten_tab1!E167),COLUMN(Rohdaten_tab1!E167)+(5*(Steuerung!$A$3-1)))</f>
        <v>146</v>
      </c>
      <c r="G181" s="73">
        <f>INDEX(Rohdaten_tab1!$1:$1048576,ROW(Rohdaten_tab1!F167),COLUMN(Rohdaten_tab1!F167)+(5*(Steuerung!$A$3-1)))</f>
        <v>60</v>
      </c>
    </row>
    <row r="182" spans="1:7" ht="15" customHeight="1" x14ac:dyDescent="0.25">
      <c r="A182" s="63" t="s">
        <v>317</v>
      </c>
      <c r="B182" s="60"/>
      <c r="C182" s="71">
        <f>INDEX(Rohdaten_tab1!$1:$1048576,ROW(Rohdaten_tab1!B168),COLUMN(Rohdaten_tab1!B168)+(5*(Steuerung!$A$3-1)))</f>
        <v>3580</v>
      </c>
      <c r="D182" s="72">
        <f>INDEX(Rohdaten_tab1!$1:$1048576,ROW(Rohdaten_tab1!C168),COLUMN(Rohdaten_tab1!C168)+(5*(Steuerung!$A$3-1)))</f>
        <v>3522</v>
      </c>
      <c r="E182" s="72">
        <f>INDEX(Rohdaten_tab1!$1:$1048576,ROW(Rohdaten_tab1!D168),COLUMN(Rohdaten_tab1!D168)+(5*(Steuerung!$A$3-1)))</f>
        <v>3356</v>
      </c>
      <c r="F182" s="72">
        <f>INDEX(Rohdaten_tab1!$1:$1048576,ROW(Rohdaten_tab1!E168),COLUMN(Rohdaten_tab1!E168)+(5*(Steuerung!$A$3-1)))</f>
        <v>166</v>
      </c>
      <c r="G182" s="73">
        <f>INDEX(Rohdaten_tab1!$1:$1048576,ROW(Rohdaten_tab1!F168),COLUMN(Rohdaten_tab1!F168)+(5*(Steuerung!$A$3-1)))</f>
        <v>58</v>
      </c>
    </row>
    <row r="183" spans="1:7" ht="15" customHeight="1" x14ac:dyDescent="0.25">
      <c r="A183" s="63" t="s">
        <v>318</v>
      </c>
      <c r="B183" s="60"/>
      <c r="C183" s="71">
        <f>INDEX(Rohdaten_tab1!$1:$1048576,ROW(Rohdaten_tab1!B169),COLUMN(Rohdaten_tab1!B169)+(5*(Steuerung!$A$3-1)))</f>
        <v>2991</v>
      </c>
      <c r="D183" s="72">
        <f>INDEX(Rohdaten_tab1!$1:$1048576,ROW(Rohdaten_tab1!C169),COLUMN(Rohdaten_tab1!C169)+(5*(Steuerung!$A$3-1)))</f>
        <v>2945</v>
      </c>
      <c r="E183" s="72">
        <f>INDEX(Rohdaten_tab1!$1:$1048576,ROW(Rohdaten_tab1!D169),COLUMN(Rohdaten_tab1!D169)+(5*(Steuerung!$A$3-1)))</f>
        <v>2759</v>
      </c>
      <c r="F183" s="72">
        <f>INDEX(Rohdaten_tab1!$1:$1048576,ROW(Rohdaten_tab1!E169),COLUMN(Rohdaten_tab1!E169)+(5*(Steuerung!$A$3-1)))</f>
        <v>186</v>
      </c>
      <c r="G183" s="73">
        <f>INDEX(Rohdaten_tab1!$1:$1048576,ROW(Rohdaten_tab1!F169),COLUMN(Rohdaten_tab1!F169)+(5*(Steuerung!$A$3-1)))</f>
        <v>46</v>
      </c>
    </row>
    <row r="184" spans="1:7" ht="15" customHeight="1" x14ac:dyDescent="0.25">
      <c r="A184" s="63" t="s">
        <v>319</v>
      </c>
      <c r="B184" s="60"/>
      <c r="C184" s="71">
        <f>INDEX(Rohdaten_tab1!$1:$1048576,ROW(Rohdaten_tab1!B170),COLUMN(Rohdaten_tab1!B170)+(5*(Steuerung!$A$3-1)))</f>
        <v>2471</v>
      </c>
      <c r="D184" s="72">
        <f>INDEX(Rohdaten_tab1!$1:$1048576,ROW(Rohdaten_tab1!C170),COLUMN(Rohdaten_tab1!C170)+(5*(Steuerung!$A$3-1)))</f>
        <v>2429</v>
      </c>
      <c r="E184" s="72">
        <f>INDEX(Rohdaten_tab1!$1:$1048576,ROW(Rohdaten_tab1!D170),COLUMN(Rohdaten_tab1!D170)+(5*(Steuerung!$A$3-1)))</f>
        <v>2238</v>
      </c>
      <c r="F184" s="72">
        <f>INDEX(Rohdaten_tab1!$1:$1048576,ROW(Rohdaten_tab1!E170),COLUMN(Rohdaten_tab1!E170)+(5*(Steuerung!$A$3-1)))</f>
        <v>191</v>
      </c>
      <c r="G184" s="73">
        <f>INDEX(Rohdaten_tab1!$1:$1048576,ROW(Rohdaten_tab1!F170),COLUMN(Rohdaten_tab1!F170)+(5*(Steuerung!$A$3-1)))</f>
        <v>42</v>
      </c>
    </row>
    <row r="185" spans="1:7" ht="15" customHeight="1" x14ac:dyDescent="0.25">
      <c r="A185" s="63" t="s">
        <v>320</v>
      </c>
      <c r="B185" s="60"/>
      <c r="C185" s="71">
        <f>INDEX(Rohdaten_tab1!$1:$1048576,ROW(Rohdaten_tab1!B171),COLUMN(Rohdaten_tab1!B171)+(5*(Steuerung!$A$3-1)))</f>
        <v>2282</v>
      </c>
      <c r="D185" s="72">
        <f>INDEX(Rohdaten_tab1!$1:$1048576,ROW(Rohdaten_tab1!C171),COLUMN(Rohdaten_tab1!C171)+(5*(Steuerung!$A$3-1)))</f>
        <v>2235</v>
      </c>
      <c r="E185" s="72">
        <f>INDEX(Rohdaten_tab1!$1:$1048576,ROW(Rohdaten_tab1!D171),COLUMN(Rohdaten_tab1!D171)+(5*(Steuerung!$A$3-1)))</f>
        <v>2031</v>
      </c>
      <c r="F185" s="72">
        <f>INDEX(Rohdaten_tab1!$1:$1048576,ROW(Rohdaten_tab1!E171),COLUMN(Rohdaten_tab1!E171)+(5*(Steuerung!$A$3-1)))</f>
        <v>204</v>
      </c>
      <c r="G185" s="73">
        <f>INDEX(Rohdaten_tab1!$1:$1048576,ROW(Rohdaten_tab1!F171),COLUMN(Rohdaten_tab1!F171)+(5*(Steuerung!$A$3-1)))</f>
        <v>47</v>
      </c>
    </row>
    <row r="186" spans="1:7" ht="15" customHeight="1" x14ac:dyDescent="0.25">
      <c r="A186" s="63" t="s">
        <v>321</v>
      </c>
      <c r="B186" s="60"/>
      <c r="C186" s="71">
        <f>INDEX(Rohdaten_tab1!$1:$1048576,ROW(Rohdaten_tab1!B172),COLUMN(Rohdaten_tab1!B172)+(5*(Steuerung!$A$3-1)))</f>
        <v>2194</v>
      </c>
      <c r="D186" s="72">
        <f>INDEX(Rohdaten_tab1!$1:$1048576,ROW(Rohdaten_tab1!C172),COLUMN(Rohdaten_tab1!C172)+(5*(Steuerung!$A$3-1)))</f>
        <v>2147</v>
      </c>
      <c r="E186" s="72">
        <f>INDEX(Rohdaten_tab1!$1:$1048576,ROW(Rohdaten_tab1!D172),COLUMN(Rohdaten_tab1!D172)+(5*(Steuerung!$A$3-1)))</f>
        <v>1970</v>
      </c>
      <c r="F186" s="72">
        <f>INDEX(Rohdaten_tab1!$1:$1048576,ROW(Rohdaten_tab1!E172),COLUMN(Rohdaten_tab1!E172)+(5*(Steuerung!$A$3-1)))</f>
        <v>177</v>
      </c>
      <c r="G186" s="73">
        <f>INDEX(Rohdaten_tab1!$1:$1048576,ROW(Rohdaten_tab1!F172),COLUMN(Rohdaten_tab1!F172)+(5*(Steuerung!$A$3-1)))</f>
        <v>47</v>
      </c>
    </row>
    <row r="187" spans="1:7" ht="15" customHeight="1" x14ac:dyDescent="0.25">
      <c r="A187" s="63" t="s">
        <v>322</v>
      </c>
      <c r="B187" s="60"/>
      <c r="C187" s="71">
        <f>INDEX(Rohdaten_tab1!$1:$1048576,ROW(Rohdaten_tab1!B173),COLUMN(Rohdaten_tab1!B173)+(5*(Steuerung!$A$3-1)))</f>
        <v>2209</v>
      </c>
      <c r="D187" s="72">
        <f>INDEX(Rohdaten_tab1!$1:$1048576,ROW(Rohdaten_tab1!C173),COLUMN(Rohdaten_tab1!C173)+(5*(Steuerung!$A$3-1)))</f>
        <v>2163</v>
      </c>
      <c r="E187" s="72">
        <f>INDEX(Rohdaten_tab1!$1:$1048576,ROW(Rohdaten_tab1!D173),COLUMN(Rohdaten_tab1!D173)+(5*(Steuerung!$A$3-1)))</f>
        <v>2020</v>
      </c>
      <c r="F187" s="72">
        <f>INDEX(Rohdaten_tab1!$1:$1048576,ROW(Rohdaten_tab1!E173),COLUMN(Rohdaten_tab1!E173)+(5*(Steuerung!$A$3-1)))</f>
        <v>143</v>
      </c>
      <c r="G187" s="73">
        <f>INDEX(Rohdaten_tab1!$1:$1048576,ROW(Rohdaten_tab1!F173),COLUMN(Rohdaten_tab1!F173)+(5*(Steuerung!$A$3-1)))</f>
        <v>46</v>
      </c>
    </row>
    <row r="188" spans="1:7" ht="15" customHeight="1" x14ac:dyDescent="0.25">
      <c r="A188" s="63" t="s">
        <v>323</v>
      </c>
      <c r="B188" s="60"/>
      <c r="C188" s="71">
        <f>INDEX(Rohdaten_tab1!$1:$1048576,ROW(Rohdaten_tab1!B174),COLUMN(Rohdaten_tab1!B174)+(5*(Steuerung!$A$3-1)))</f>
        <v>2246</v>
      </c>
      <c r="D188" s="72">
        <f>INDEX(Rohdaten_tab1!$1:$1048576,ROW(Rohdaten_tab1!C174),COLUMN(Rohdaten_tab1!C174)+(5*(Steuerung!$A$3-1)))</f>
        <v>2196</v>
      </c>
      <c r="E188" s="72">
        <f>INDEX(Rohdaten_tab1!$1:$1048576,ROW(Rohdaten_tab1!D174),COLUMN(Rohdaten_tab1!D174)+(5*(Steuerung!$A$3-1)))</f>
        <v>2061</v>
      </c>
      <c r="F188" s="72">
        <f>INDEX(Rohdaten_tab1!$1:$1048576,ROW(Rohdaten_tab1!E174),COLUMN(Rohdaten_tab1!E174)+(5*(Steuerung!$A$3-1)))</f>
        <v>135</v>
      </c>
      <c r="G188" s="73">
        <f>INDEX(Rohdaten_tab1!$1:$1048576,ROW(Rohdaten_tab1!F174),COLUMN(Rohdaten_tab1!F174)+(5*(Steuerung!$A$3-1)))</f>
        <v>50</v>
      </c>
    </row>
    <row r="189" spans="1:7" ht="15" customHeight="1" x14ac:dyDescent="0.25">
      <c r="A189" s="63" t="s">
        <v>324</v>
      </c>
      <c r="B189" s="60"/>
      <c r="C189" s="71">
        <f>INDEX(Rohdaten_tab1!$1:$1048576,ROW(Rohdaten_tab1!B175),COLUMN(Rohdaten_tab1!B175)+(5*(Steuerung!$A$3-1)))</f>
        <v>2137</v>
      </c>
      <c r="D189" s="72">
        <f>INDEX(Rohdaten_tab1!$1:$1048576,ROW(Rohdaten_tab1!C175),COLUMN(Rohdaten_tab1!C175)+(5*(Steuerung!$A$3-1)))</f>
        <v>2091</v>
      </c>
      <c r="E189" s="72">
        <f>INDEX(Rohdaten_tab1!$1:$1048576,ROW(Rohdaten_tab1!D175),COLUMN(Rohdaten_tab1!D175)+(5*(Steuerung!$A$3-1)))</f>
        <v>1947</v>
      </c>
      <c r="F189" s="72">
        <f>INDEX(Rohdaten_tab1!$1:$1048576,ROW(Rohdaten_tab1!E175),COLUMN(Rohdaten_tab1!E175)+(5*(Steuerung!$A$3-1)))</f>
        <v>144</v>
      </c>
      <c r="G189" s="73">
        <f>INDEX(Rohdaten_tab1!$1:$1048576,ROW(Rohdaten_tab1!F175),COLUMN(Rohdaten_tab1!F175)+(5*(Steuerung!$A$3-1)))</f>
        <v>46</v>
      </c>
    </row>
    <row r="190" spans="1:7" ht="15" customHeight="1" x14ac:dyDescent="0.25">
      <c r="A190" s="63" t="s">
        <v>325</v>
      </c>
      <c r="B190" s="60"/>
      <c r="C190" s="71">
        <f>INDEX(Rohdaten_tab1!$1:$1048576,ROW(Rohdaten_tab1!B176),COLUMN(Rohdaten_tab1!B176)+(5*(Steuerung!$A$3-1)))</f>
        <v>2178</v>
      </c>
      <c r="D190" s="72">
        <f>INDEX(Rohdaten_tab1!$1:$1048576,ROW(Rohdaten_tab1!C176),COLUMN(Rohdaten_tab1!C176)+(5*(Steuerung!$A$3-1)))</f>
        <v>2124</v>
      </c>
      <c r="E190" s="72">
        <f>INDEX(Rohdaten_tab1!$1:$1048576,ROW(Rohdaten_tab1!D176),COLUMN(Rohdaten_tab1!D176)+(5*(Steuerung!$A$3-1)))</f>
        <v>1961</v>
      </c>
      <c r="F190" s="72">
        <f>INDEX(Rohdaten_tab1!$1:$1048576,ROW(Rohdaten_tab1!E176),COLUMN(Rohdaten_tab1!E176)+(5*(Steuerung!$A$3-1)))</f>
        <v>163</v>
      </c>
      <c r="G190" s="73">
        <f>INDEX(Rohdaten_tab1!$1:$1048576,ROW(Rohdaten_tab1!F176),COLUMN(Rohdaten_tab1!F176)+(5*(Steuerung!$A$3-1)))</f>
        <v>54</v>
      </c>
    </row>
    <row r="191" spans="1:7" ht="15" customHeight="1" x14ac:dyDescent="0.25">
      <c r="A191" s="63" t="s">
        <v>326</v>
      </c>
      <c r="B191" s="60"/>
      <c r="C191" s="71">
        <f>INDEX(Rohdaten_tab1!$1:$1048576,ROW(Rohdaten_tab1!B177),COLUMN(Rohdaten_tab1!B177)+(5*(Steuerung!$A$3-1)))</f>
        <v>2393</v>
      </c>
      <c r="D191" s="72">
        <f>INDEX(Rohdaten_tab1!$1:$1048576,ROW(Rohdaten_tab1!C177),COLUMN(Rohdaten_tab1!C177)+(5*(Steuerung!$A$3-1)))</f>
        <v>2346</v>
      </c>
      <c r="E191" s="72">
        <f>INDEX(Rohdaten_tab1!$1:$1048576,ROW(Rohdaten_tab1!D177),COLUMN(Rohdaten_tab1!D177)+(5*(Steuerung!$A$3-1)))</f>
        <v>2190</v>
      </c>
      <c r="F191" s="72">
        <f>INDEX(Rohdaten_tab1!$1:$1048576,ROW(Rohdaten_tab1!E177),COLUMN(Rohdaten_tab1!E177)+(5*(Steuerung!$A$3-1)))</f>
        <v>156</v>
      </c>
      <c r="G191" s="73">
        <f>INDEX(Rohdaten_tab1!$1:$1048576,ROW(Rohdaten_tab1!F177),COLUMN(Rohdaten_tab1!F177)+(5*(Steuerung!$A$3-1)))</f>
        <v>47</v>
      </c>
    </row>
    <row r="192" spans="1:7" ht="15" customHeight="1" x14ac:dyDescent="0.25">
      <c r="A192" s="63" t="s">
        <v>327</v>
      </c>
      <c r="B192" s="60"/>
      <c r="C192" s="71">
        <f>INDEX(Rohdaten_tab1!$1:$1048576,ROW(Rohdaten_tab1!B178),COLUMN(Rohdaten_tab1!B178)+(5*(Steuerung!$A$3-1)))</f>
        <v>2663</v>
      </c>
      <c r="D192" s="72">
        <f>INDEX(Rohdaten_tab1!$1:$1048576,ROW(Rohdaten_tab1!C178),COLUMN(Rohdaten_tab1!C178)+(5*(Steuerung!$A$3-1)))</f>
        <v>2630</v>
      </c>
      <c r="E192" s="72">
        <f>INDEX(Rohdaten_tab1!$1:$1048576,ROW(Rohdaten_tab1!D178),COLUMN(Rohdaten_tab1!D178)+(5*(Steuerung!$A$3-1)))</f>
        <v>2450</v>
      </c>
      <c r="F192" s="72">
        <f>INDEX(Rohdaten_tab1!$1:$1048576,ROW(Rohdaten_tab1!E178),COLUMN(Rohdaten_tab1!E178)+(5*(Steuerung!$A$3-1)))</f>
        <v>180</v>
      </c>
      <c r="G192" s="73">
        <f>INDEX(Rohdaten_tab1!$1:$1048576,ROW(Rohdaten_tab1!F178),COLUMN(Rohdaten_tab1!F178)+(5*(Steuerung!$A$3-1)))</f>
        <v>33</v>
      </c>
    </row>
    <row r="193" spans="1:7" ht="15" customHeight="1" x14ac:dyDescent="0.25">
      <c r="A193" s="63" t="s">
        <v>328</v>
      </c>
      <c r="B193" s="60"/>
      <c r="C193" s="71">
        <f>INDEX(Rohdaten_tab1!$1:$1048576,ROW(Rohdaten_tab1!B179),COLUMN(Rohdaten_tab1!B179)+(5*(Steuerung!$A$3-1)))</f>
        <v>3200</v>
      </c>
      <c r="D193" s="72">
        <f>INDEX(Rohdaten_tab1!$1:$1048576,ROW(Rohdaten_tab1!C179),COLUMN(Rohdaten_tab1!C179)+(5*(Steuerung!$A$3-1)))</f>
        <v>3152</v>
      </c>
      <c r="E193" s="72">
        <f>INDEX(Rohdaten_tab1!$1:$1048576,ROW(Rohdaten_tab1!D179),COLUMN(Rohdaten_tab1!D179)+(5*(Steuerung!$A$3-1)))</f>
        <v>2978</v>
      </c>
      <c r="F193" s="72">
        <f>INDEX(Rohdaten_tab1!$1:$1048576,ROW(Rohdaten_tab1!E179),COLUMN(Rohdaten_tab1!E179)+(5*(Steuerung!$A$3-1)))</f>
        <v>174</v>
      </c>
      <c r="G193" s="73">
        <f>INDEX(Rohdaten_tab1!$1:$1048576,ROW(Rohdaten_tab1!F179),COLUMN(Rohdaten_tab1!F179)+(5*(Steuerung!$A$3-1)))</f>
        <v>48</v>
      </c>
    </row>
    <row r="194" spans="1:7" ht="15" customHeight="1" x14ac:dyDescent="0.25">
      <c r="A194" s="63" t="s">
        <v>329</v>
      </c>
      <c r="B194" s="60"/>
      <c r="C194" s="71">
        <f>INDEX(Rohdaten_tab1!$1:$1048576,ROW(Rohdaten_tab1!B180),COLUMN(Rohdaten_tab1!B180)+(5*(Steuerung!$A$3-1)))</f>
        <v>3186</v>
      </c>
      <c r="D194" s="72">
        <f>INDEX(Rohdaten_tab1!$1:$1048576,ROW(Rohdaten_tab1!C180),COLUMN(Rohdaten_tab1!C180)+(5*(Steuerung!$A$3-1)))</f>
        <v>3136</v>
      </c>
      <c r="E194" s="72">
        <f>INDEX(Rohdaten_tab1!$1:$1048576,ROW(Rohdaten_tab1!D180),COLUMN(Rohdaten_tab1!D180)+(5*(Steuerung!$A$3-1)))</f>
        <v>2934</v>
      </c>
      <c r="F194" s="72">
        <f>INDEX(Rohdaten_tab1!$1:$1048576,ROW(Rohdaten_tab1!E180),COLUMN(Rohdaten_tab1!E180)+(5*(Steuerung!$A$3-1)))</f>
        <v>202</v>
      </c>
      <c r="G194" s="73">
        <f>INDEX(Rohdaten_tab1!$1:$1048576,ROW(Rohdaten_tab1!F180),COLUMN(Rohdaten_tab1!F180)+(5*(Steuerung!$A$3-1)))</f>
        <v>50</v>
      </c>
    </row>
    <row r="195" spans="1:7" ht="15" customHeight="1" x14ac:dyDescent="0.25">
      <c r="A195" s="63" t="s">
        <v>330</v>
      </c>
      <c r="B195" s="60"/>
      <c r="C195" s="71">
        <f>INDEX(Rohdaten_tab1!$1:$1048576,ROW(Rohdaten_tab1!B181),COLUMN(Rohdaten_tab1!B181)+(5*(Steuerung!$A$3-1)))</f>
        <v>2826</v>
      </c>
      <c r="D195" s="72">
        <f>INDEX(Rohdaten_tab1!$1:$1048576,ROW(Rohdaten_tab1!C181),COLUMN(Rohdaten_tab1!C181)+(5*(Steuerung!$A$3-1)))</f>
        <v>2774</v>
      </c>
      <c r="E195" s="72">
        <f>INDEX(Rohdaten_tab1!$1:$1048576,ROW(Rohdaten_tab1!D181),COLUMN(Rohdaten_tab1!D181)+(5*(Steuerung!$A$3-1)))</f>
        <v>2586</v>
      </c>
      <c r="F195" s="72">
        <f>INDEX(Rohdaten_tab1!$1:$1048576,ROW(Rohdaten_tab1!E181),COLUMN(Rohdaten_tab1!E181)+(5*(Steuerung!$A$3-1)))</f>
        <v>188</v>
      </c>
      <c r="G195" s="73">
        <f>INDEX(Rohdaten_tab1!$1:$1048576,ROW(Rohdaten_tab1!F181),COLUMN(Rohdaten_tab1!F181)+(5*(Steuerung!$A$3-1)))</f>
        <v>52</v>
      </c>
    </row>
    <row r="196" spans="1:7" ht="15" customHeight="1" x14ac:dyDescent="0.25">
      <c r="A196" s="63" t="s">
        <v>331</v>
      </c>
      <c r="B196" s="60"/>
      <c r="C196" s="71">
        <f>INDEX(Rohdaten_tab1!$1:$1048576,ROW(Rohdaten_tab1!B182),COLUMN(Rohdaten_tab1!B182)+(5*(Steuerung!$A$3-1)))</f>
        <v>2298</v>
      </c>
      <c r="D196" s="72">
        <f>INDEX(Rohdaten_tab1!$1:$1048576,ROW(Rohdaten_tab1!C182),COLUMN(Rohdaten_tab1!C182)+(5*(Steuerung!$A$3-1)))</f>
        <v>2261</v>
      </c>
      <c r="E196" s="72">
        <f>INDEX(Rohdaten_tab1!$1:$1048576,ROW(Rohdaten_tab1!D182),COLUMN(Rohdaten_tab1!D182)+(5*(Steuerung!$A$3-1)))</f>
        <v>2082</v>
      </c>
      <c r="F196" s="72">
        <f>INDEX(Rohdaten_tab1!$1:$1048576,ROW(Rohdaten_tab1!E182),COLUMN(Rohdaten_tab1!E182)+(5*(Steuerung!$A$3-1)))</f>
        <v>179</v>
      </c>
      <c r="G196" s="73">
        <f>INDEX(Rohdaten_tab1!$1:$1048576,ROW(Rohdaten_tab1!F182),COLUMN(Rohdaten_tab1!F182)+(5*(Steuerung!$A$3-1)))</f>
        <v>37</v>
      </c>
    </row>
    <row r="197" spans="1:7" ht="15" customHeight="1" x14ac:dyDescent="0.25">
      <c r="A197" s="63" t="s">
        <v>332</v>
      </c>
      <c r="B197" s="60"/>
      <c r="C197" s="71">
        <f>INDEX(Rohdaten_tab1!$1:$1048576,ROW(Rohdaten_tab1!B183),COLUMN(Rohdaten_tab1!B183)+(5*(Steuerung!$A$3-1)))</f>
        <v>2057</v>
      </c>
      <c r="D197" s="72">
        <f>INDEX(Rohdaten_tab1!$1:$1048576,ROW(Rohdaten_tab1!C183),COLUMN(Rohdaten_tab1!C183)+(5*(Steuerung!$A$3-1)))</f>
        <v>2020</v>
      </c>
      <c r="E197" s="72">
        <f>INDEX(Rohdaten_tab1!$1:$1048576,ROW(Rohdaten_tab1!D183),COLUMN(Rohdaten_tab1!D183)+(5*(Steuerung!$A$3-1)))</f>
        <v>1831</v>
      </c>
      <c r="F197" s="72">
        <f>INDEX(Rohdaten_tab1!$1:$1048576,ROW(Rohdaten_tab1!E183),COLUMN(Rohdaten_tab1!E183)+(5*(Steuerung!$A$3-1)))</f>
        <v>189</v>
      </c>
      <c r="G197" s="73">
        <f>INDEX(Rohdaten_tab1!$1:$1048576,ROW(Rohdaten_tab1!F183),COLUMN(Rohdaten_tab1!F183)+(5*(Steuerung!$A$3-1)))</f>
        <v>37</v>
      </c>
    </row>
    <row r="198" spans="1:7" ht="15" customHeight="1" x14ac:dyDescent="0.25">
      <c r="A198" s="63" t="s">
        <v>333</v>
      </c>
      <c r="B198" s="60"/>
      <c r="C198" s="71">
        <f>INDEX(Rohdaten_tab1!$1:$1048576,ROW(Rohdaten_tab1!B184),COLUMN(Rohdaten_tab1!B184)+(5*(Steuerung!$A$3-1)))</f>
        <v>2024</v>
      </c>
      <c r="D198" s="72">
        <f>INDEX(Rohdaten_tab1!$1:$1048576,ROW(Rohdaten_tab1!C184),COLUMN(Rohdaten_tab1!C184)+(5*(Steuerung!$A$3-1)))</f>
        <v>1983</v>
      </c>
      <c r="E198" s="72">
        <f>INDEX(Rohdaten_tab1!$1:$1048576,ROW(Rohdaten_tab1!D184),COLUMN(Rohdaten_tab1!D184)+(5*(Steuerung!$A$3-1)))</f>
        <v>1807</v>
      </c>
      <c r="F198" s="72">
        <f>INDEX(Rohdaten_tab1!$1:$1048576,ROW(Rohdaten_tab1!E184),COLUMN(Rohdaten_tab1!E184)+(5*(Steuerung!$A$3-1)))</f>
        <v>176</v>
      </c>
      <c r="G198" s="73">
        <f>INDEX(Rohdaten_tab1!$1:$1048576,ROW(Rohdaten_tab1!F184),COLUMN(Rohdaten_tab1!F184)+(5*(Steuerung!$A$3-1)))</f>
        <v>41</v>
      </c>
    </row>
    <row r="199" spans="1:7" ht="15" customHeight="1" x14ac:dyDescent="0.25">
      <c r="A199" s="63" t="s">
        <v>334</v>
      </c>
      <c r="B199" s="60"/>
      <c r="C199" s="71">
        <f>INDEX(Rohdaten_tab1!$1:$1048576,ROW(Rohdaten_tab1!B185),COLUMN(Rohdaten_tab1!B185)+(5*(Steuerung!$A$3-1)))</f>
        <v>2072</v>
      </c>
      <c r="D199" s="72">
        <f>INDEX(Rohdaten_tab1!$1:$1048576,ROW(Rohdaten_tab1!C185),COLUMN(Rohdaten_tab1!C185)+(5*(Steuerung!$A$3-1)))</f>
        <v>2020</v>
      </c>
      <c r="E199" s="72">
        <f>INDEX(Rohdaten_tab1!$1:$1048576,ROW(Rohdaten_tab1!D185),COLUMN(Rohdaten_tab1!D185)+(5*(Steuerung!$A$3-1)))</f>
        <v>1860</v>
      </c>
      <c r="F199" s="72">
        <f>INDEX(Rohdaten_tab1!$1:$1048576,ROW(Rohdaten_tab1!E185),COLUMN(Rohdaten_tab1!E185)+(5*(Steuerung!$A$3-1)))</f>
        <v>160</v>
      </c>
      <c r="G199" s="73">
        <f>INDEX(Rohdaten_tab1!$1:$1048576,ROW(Rohdaten_tab1!F185),COLUMN(Rohdaten_tab1!F185)+(5*(Steuerung!$A$3-1)))</f>
        <v>52</v>
      </c>
    </row>
    <row r="200" spans="1:7" ht="15" customHeight="1" x14ac:dyDescent="0.25">
      <c r="A200" s="63" t="s">
        <v>335</v>
      </c>
      <c r="B200" s="60"/>
      <c r="C200" s="71">
        <f>INDEX(Rohdaten_tab1!$1:$1048576,ROW(Rohdaten_tab1!B186),COLUMN(Rohdaten_tab1!B186)+(5*(Steuerung!$A$3-1)))</f>
        <v>2116</v>
      </c>
      <c r="D200" s="72">
        <f>INDEX(Rohdaten_tab1!$1:$1048576,ROW(Rohdaten_tab1!C186),COLUMN(Rohdaten_tab1!C186)+(5*(Steuerung!$A$3-1)))</f>
        <v>2060</v>
      </c>
      <c r="E200" s="72">
        <f>INDEX(Rohdaten_tab1!$1:$1048576,ROW(Rohdaten_tab1!D186),COLUMN(Rohdaten_tab1!D186)+(5*(Steuerung!$A$3-1)))</f>
        <v>1917</v>
      </c>
      <c r="F200" s="72">
        <f>INDEX(Rohdaten_tab1!$1:$1048576,ROW(Rohdaten_tab1!E186),COLUMN(Rohdaten_tab1!E186)+(5*(Steuerung!$A$3-1)))</f>
        <v>143</v>
      </c>
      <c r="G200" s="73">
        <f>INDEX(Rohdaten_tab1!$1:$1048576,ROW(Rohdaten_tab1!F186),COLUMN(Rohdaten_tab1!F186)+(5*(Steuerung!$A$3-1)))</f>
        <v>56</v>
      </c>
    </row>
    <row r="201" spans="1:7" ht="15" customHeight="1" x14ac:dyDescent="0.25">
      <c r="A201" s="63" t="s">
        <v>336</v>
      </c>
      <c r="B201" s="60"/>
      <c r="C201" s="71">
        <f>INDEX(Rohdaten_tab1!$1:$1048576,ROW(Rohdaten_tab1!B187),COLUMN(Rohdaten_tab1!B187)+(5*(Steuerung!$A$3-1)))</f>
        <v>2036</v>
      </c>
      <c r="D201" s="72">
        <f>INDEX(Rohdaten_tab1!$1:$1048576,ROW(Rohdaten_tab1!C187),COLUMN(Rohdaten_tab1!C187)+(5*(Steuerung!$A$3-1)))</f>
        <v>1974</v>
      </c>
      <c r="E201" s="72">
        <f>INDEX(Rohdaten_tab1!$1:$1048576,ROW(Rohdaten_tab1!D187),COLUMN(Rohdaten_tab1!D187)+(5*(Steuerung!$A$3-1)))</f>
        <v>1817</v>
      </c>
      <c r="F201" s="72">
        <f>INDEX(Rohdaten_tab1!$1:$1048576,ROW(Rohdaten_tab1!E187),COLUMN(Rohdaten_tab1!E187)+(5*(Steuerung!$A$3-1)))</f>
        <v>157</v>
      </c>
      <c r="G201" s="73">
        <f>INDEX(Rohdaten_tab1!$1:$1048576,ROW(Rohdaten_tab1!F187),COLUMN(Rohdaten_tab1!F187)+(5*(Steuerung!$A$3-1)))</f>
        <v>62</v>
      </c>
    </row>
    <row r="202" spans="1:7" ht="15" customHeight="1" x14ac:dyDescent="0.25">
      <c r="A202" s="63" t="s">
        <v>337</v>
      </c>
      <c r="B202" s="60"/>
      <c r="C202" s="71">
        <f>INDEX(Rohdaten_tab1!$1:$1048576,ROW(Rohdaten_tab1!B188),COLUMN(Rohdaten_tab1!B188)+(5*(Steuerung!$A$3-1)))</f>
        <v>2048</v>
      </c>
      <c r="D202" s="72">
        <f>INDEX(Rohdaten_tab1!$1:$1048576,ROW(Rohdaten_tab1!C188),COLUMN(Rohdaten_tab1!C188)+(5*(Steuerung!$A$3-1)))</f>
        <v>1995</v>
      </c>
      <c r="E202" s="72">
        <f>INDEX(Rohdaten_tab1!$1:$1048576,ROW(Rohdaten_tab1!D188),COLUMN(Rohdaten_tab1!D188)+(5*(Steuerung!$A$3-1)))</f>
        <v>1835</v>
      </c>
      <c r="F202" s="72">
        <f>INDEX(Rohdaten_tab1!$1:$1048576,ROW(Rohdaten_tab1!E188),COLUMN(Rohdaten_tab1!E188)+(5*(Steuerung!$A$3-1)))</f>
        <v>160</v>
      </c>
      <c r="G202" s="73">
        <f>INDEX(Rohdaten_tab1!$1:$1048576,ROW(Rohdaten_tab1!F188),COLUMN(Rohdaten_tab1!F188)+(5*(Steuerung!$A$3-1)))</f>
        <v>53</v>
      </c>
    </row>
    <row r="203" spans="1:7" ht="15" customHeight="1" x14ac:dyDescent="0.25">
      <c r="A203" s="63" t="s">
        <v>338</v>
      </c>
      <c r="B203" s="60"/>
      <c r="C203" s="71">
        <f>INDEX(Rohdaten_tab1!$1:$1048576,ROW(Rohdaten_tab1!B189),COLUMN(Rohdaten_tab1!B189)+(5*(Steuerung!$A$3-1)))</f>
        <v>2162</v>
      </c>
      <c r="D203" s="72">
        <f>INDEX(Rohdaten_tab1!$1:$1048576,ROW(Rohdaten_tab1!C189),COLUMN(Rohdaten_tab1!C189)+(5*(Steuerung!$A$3-1)))</f>
        <v>2122</v>
      </c>
      <c r="E203" s="72">
        <f>INDEX(Rohdaten_tab1!$1:$1048576,ROW(Rohdaten_tab1!D189),COLUMN(Rohdaten_tab1!D189)+(5*(Steuerung!$A$3-1)))</f>
        <v>1932</v>
      </c>
      <c r="F203" s="72">
        <f>INDEX(Rohdaten_tab1!$1:$1048576,ROW(Rohdaten_tab1!E189),COLUMN(Rohdaten_tab1!E189)+(5*(Steuerung!$A$3-1)))</f>
        <v>190</v>
      </c>
      <c r="G203" s="73">
        <f>INDEX(Rohdaten_tab1!$1:$1048576,ROW(Rohdaten_tab1!F189),COLUMN(Rohdaten_tab1!F189)+(5*(Steuerung!$A$3-1)))</f>
        <v>40</v>
      </c>
    </row>
    <row r="204" spans="1:7" ht="15" customHeight="1" x14ac:dyDescent="0.25">
      <c r="A204" s="63" t="s">
        <v>339</v>
      </c>
      <c r="B204" s="60"/>
      <c r="C204" s="71">
        <f>INDEX(Rohdaten_tab1!$1:$1048576,ROW(Rohdaten_tab1!B190),COLUMN(Rohdaten_tab1!B190)+(5*(Steuerung!$A$3-1)))</f>
        <v>2472</v>
      </c>
      <c r="D204" s="72">
        <f>INDEX(Rohdaten_tab1!$1:$1048576,ROW(Rohdaten_tab1!C190),COLUMN(Rohdaten_tab1!C190)+(5*(Steuerung!$A$3-1)))</f>
        <v>2434</v>
      </c>
      <c r="E204" s="72">
        <f>INDEX(Rohdaten_tab1!$1:$1048576,ROW(Rohdaten_tab1!D190),COLUMN(Rohdaten_tab1!D190)+(5*(Steuerung!$A$3-1)))</f>
        <v>2250</v>
      </c>
      <c r="F204" s="72">
        <f>INDEX(Rohdaten_tab1!$1:$1048576,ROW(Rohdaten_tab1!E190),COLUMN(Rohdaten_tab1!E190)+(5*(Steuerung!$A$3-1)))</f>
        <v>184</v>
      </c>
      <c r="G204" s="73">
        <f>INDEX(Rohdaten_tab1!$1:$1048576,ROW(Rohdaten_tab1!F190),COLUMN(Rohdaten_tab1!F190)+(5*(Steuerung!$A$3-1)))</f>
        <v>38</v>
      </c>
    </row>
    <row r="205" spans="1:7" ht="15" customHeight="1" x14ac:dyDescent="0.25">
      <c r="A205" s="63" t="s">
        <v>340</v>
      </c>
      <c r="B205" s="60"/>
      <c r="C205" s="71">
        <f>INDEX(Rohdaten_tab1!$1:$1048576,ROW(Rohdaten_tab1!B191),COLUMN(Rohdaten_tab1!B191)+(5*(Steuerung!$A$3-1)))</f>
        <v>2965</v>
      </c>
      <c r="D205" s="72">
        <f>INDEX(Rohdaten_tab1!$1:$1048576,ROW(Rohdaten_tab1!C191),COLUMN(Rohdaten_tab1!C191)+(5*(Steuerung!$A$3-1)))</f>
        <v>2926</v>
      </c>
      <c r="E205" s="72">
        <f>INDEX(Rohdaten_tab1!$1:$1048576,ROW(Rohdaten_tab1!D191),COLUMN(Rohdaten_tab1!D191)+(5*(Steuerung!$A$3-1)))</f>
        <v>2727</v>
      </c>
      <c r="F205" s="72">
        <f>INDEX(Rohdaten_tab1!$1:$1048576,ROW(Rohdaten_tab1!E191),COLUMN(Rohdaten_tab1!E191)+(5*(Steuerung!$A$3-1)))</f>
        <v>199</v>
      </c>
      <c r="G205" s="73">
        <f>INDEX(Rohdaten_tab1!$1:$1048576,ROW(Rohdaten_tab1!F191),COLUMN(Rohdaten_tab1!F191)+(5*(Steuerung!$A$3-1)))</f>
        <v>39</v>
      </c>
    </row>
    <row r="206" spans="1:7" ht="15" customHeight="1" x14ac:dyDescent="0.25">
      <c r="A206" s="63" t="s">
        <v>341</v>
      </c>
      <c r="B206" s="60"/>
      <c r="C206" s="71">
        <f>INDEX(Rohdaten_tab1!$1:$1048576,ROW(Rohdaten_tab1!B192),COLUMN(Rohdaten_tab1!B192)+(5*(Steuerung!$A$3-1)))</f>
        <v>2929</v>
      </c>
      <c r="D206" s="72">
        <f>INDEX(Rohdaten_tab1!$1:$1048576,ROW(Rohdaten_tab1!C192),COLUMN(Rohdaten_tab1!C192)+(5*(Steuerung!$A$3-1)))</f>
        <v>2891</v>
      </c>
      <c r="E206" s="72">
        <f>INDEX(Rohdaten_tab1!$1:$1048576,ROW(Rohdaten_tab1!D192),COLUMN(Rohdaten_tab1!D192)+(5*(Steuerung!$A$3-1)))</f>
        <v>2683</v>
      </c>
      <c r="F206" s="72">
        <f>INDEX(Rohdaten_tab1!$1:$1048576,ROW(Rohdaten_tab1!E192),COLUMN(Rohdaten_tab1!E192)+(5*(Steuerung!$A$3-1)))</f>
        <v>208</v>
      </c>
      <c r="G206" s="73">
        <f>INDEX(Rohdaten_tab1!$1:$1048576,ROW(Rohdaten_tab1!F192),COLUMN(Rohdaten_tab1!F192)+(5*(Steuerung!$A$3-1)))</f>
        <v>38</v>
      </c>
    </row>
    <row r="207" spans="1:7" ht="15" customHeight="1" x14ac:dyDescent="0.25">
      <c r="A207" s="63" t="s">
        <v>342</v>
      </c>
      <c r="B207" s="60"/>
      <c r="C207" s="71">
        <f>INDEX(Rohdaten_tab1!$1:$1048576,ROW(Rohdaten_tab1!B193),COLUMN(Rohdaten_tab1!B193)+(5*(Steuerung!$A$3-1)))</f>
        <v>2557</v>
      </c>
      <c r="D207" s="72">
        <f>INDEX(Rohdaten_tab1!$1:$1048576,ROW(Rohdaten_tab1!C193),COLUMN(Rohdaten_tab1!C193)+(5*(Steuerung!$A$3-1)))</f>
        <v>2508</v>
      </c>
      <c r="E207" s="72">
        <f>INDEX(Rohdaten_tab1!$1:$1048576,ROW(Rohdaten_tab1!D193),COLUMN(Rohdaten_tab1!D193)+(5*(Steuerung!$A$3-1)))</f>
        <v>2306</v>
      </c>
      <c r="F207" s="72">
        <f>INDEX(Rohdaten_tab1!$1:$1048576,ROW(Rohdaten_tab1!E193),COLUMN(Rohdaten_tab1!E193)+(5*(Steuerung!$A$3-1)))</f>
        <v>202</v>
      </c>
      <c r="G207" s="73">
        <f>INDEX(Rohdaten_tab1!$1:$1048576,ROW(Rohdaten_tab1!F193),COLUMN(Rohdaten_tab1!F193)+(5*(Steuerung!$A$3-1)))</f>
        <v>49</v>
      </c>
    </row>
    <row r="208" spans="1:7" ht="15" customHeight="1" x14ac:dyDescent="0.25">
      <c r="A208" s="63" t="s">
        <v>343</v>
      </c>
      <c r="B208" s="60"/>
      <c r="C208" s="71">
        <f>INDEX(Rohdaten_tab1!$1:$1048576,ROW(Rohdaten_tab1!B194),COLUMN(Rohdaten_tab1!B194)+(5*(Steuerung!$A$3-1)))</f>
        <v>2239</v>
      </c>
      <c r="D208" s="72">
        <f>INDEX(Rohdaten_tab1!$1:$1048576,ROW(Rohdaten_tab1!C194),COLUMN(Rohdaten_tab1!C194)+(5*(Steuerung!$A$3-1)))</f>
        <v>2196</v>
      </c>
      <c r="E208" s="72">
        <f>INDEX(Rohdaten_tab1!$1:$1048576,ROW(Rohdaten_tab1!D194),COLUMN(Rohdaten_tab1!D194)+(5*(Steuerung!$A$3-1)))</f>
        <v>1992</v>
      </c>
      <c r="F208" s="72">
        <f>INDEX(Rohdaten_tab1!$1:$1048576,ROW(Rohdaten_tab1!E194),COLUMN(Rohdaten_tab1!E194)+(5*(Steuerung!$A$3-1)))</f>
        <v>204</v>
      </c>
      <c r="G208" s="73">
        <f>INDEX(Rohdaten_tab1!$1:$1048576,ROW(Rohdaten_tab1!F194),COLUMN(Rohdaten_tab1!F194)+(5*(Steuerung!$A$3-1)))</f>
        <v>43</v>
      </c>
    </row>
    <row r="209" spans="1:7" ht="15" customHeight="1" x14ac:dyDescent="0.25">
      <c r="A209" s="63" t="s">
        <v>344</v>
      </c>
      <c r="B209" s="60"/>
      <c r="C209" s="71">
        <f>INDEX(Rohdaten_tab1!$1:$1048576,ROW(Rohdaten_tab1!B195),COLUMN(Rohdaten_tab1!B195)+(5*(Steuerung!$A$3-1)))</f>
        <v>2002</v>
      </c>
      <c r="D209" s="72">
        <f>INDEX(Rohdaten_tab1!$1:$1048576,ROW(Rohdaten_tab1!C195),COLUMN(Rohdaten_tab1!C195)+(5*(Steuerung!$A$3-1)))</f>
        <v>1962</v>
      </c>
      <c r="E209" s="72">
        <f>INDEX(Rohdaten_tab1!$1:$1048576,ROW(Rohdaten_tab1!D195),COLUMN(Rohdaten_tab1!D195)+(5*(Steuerung!$A$3-1)))</f>
        <v>1756</v>
      </c>
      <c r="F209" s="72">
        <f>INDEX(Rohdaten_tab1!$1:$1048576,ROW(Rohdaten_tab1!E195),COLUMN(Rohdaten_tab1!E195)+(5*(Steuerung!$A$3-1)))</f>
        <v>206</v>
      </c>
      <c r="G209" s="73">
        <f>INDEX(Rohdaten_tab1!$1:$1048576,ROW(Rohdaten_tab1!F195),COLUMN(Rohdaten_tab1!F195)+(5*(Steuerung!$A$3-1)))</f>
        <v>40</v>
      </c>
    </row>
    <row r="210" spans="1:7" ht="15" customHeight="1" x14ac:dyDescent="0.25">
      <c r="A210" s="63" t="s">
        <v>345</v>
      </c>
      <c r="B210" s="60"/>
      <c r="C210" s="71">
        <f>INDEX(Rohdaten_tab1!$1:$1048576,ROW(Rohdaten_tab1!B196),COLUMN(Rohdaten_tab1!B196)+(5*(Steuerung!$A$3-1)))</f>
        <v>1934</v>
      </c>
      <c r="D210" s="72">
        <f>INDEX(Rohdaten_tab1!$1:$1048576,ROW(Rohdaten_tab1!C196),COLUMN(Rohdaten_tab1!C196)+(5*(Steuerung!$A$3-1)))</f>
        <v>1897</v>
      </c>
      <c r="E210" s="72">
        <f>INDEX(Rohdaten_tab1!$1:$1048576,ROW(Rohdaten_tab1!D196),COLUMN(Rohdaten_tab1!D196)+(5*(Steuerung!$A$3-1)))</f>
        <v>1707</v>
      </c>
      <c r="F210" s="72">
        <f>INDEX(Rohdaten_tab1!$1:$1048576,ROW(Rohdaten_tab1!E196),COLUMN(Rohdaten_tab1!E196)+(5*(Steuerung!$A$3-1)))</f>
        <v>190</v>
      </c>
      <c r="G210" s="73">
        <f>INDEX(Rohdaten_tab1!$1:$1048576,ROW(Rohdaten_tab1!F196),COLUMN(Rohdaten_tab1!F196)+(5*(Steuerung!$A$3-1)))</f>
        <v>37</v>
      </c>
    </row>
    <row r="211" spans="1:7" ht="15" customHeight="1" x14ac:dyDescent="0.25">
      <c r="A211" s="63" t="s">
        <v>346</v>
      </c>
      <c r="B211" s="60"/>
      <c r="C211" s="71">
        <f>INDEX(Rohdaten_tab1!$1:$1048576,ROW(Rohdaten_tab1!B197),COLUMN(Rohdaten_tab1!B197)+(5*(Steuerung!$A$3-1)))</f>
        <v>2014</v>
      </c>
      <c r="D211" s="72">
        <f>INDEX(Rohdaten_tab1!$1:$1048576,ROW(Rohdaten_tab1!C197),COLUMN(Rohdaten_tab1!C197)+(5*(Steuerung!$A$3-1)))</f>
        <v>1953</v>
      </c>
      <c r="E211" s="72">
        <f>INDEX(Rohdaten_tab1!$1:$1048576,ROW(Rohdaten_tab1!D197),COLUMN(Rohdaten_tab1!D197)+(5*(Steuerung!$A$3-1)))</f>
        <v>1774</v>
      </c>
      <c r="F211" s="72">
        <f>INDEX(Rohdaten_tab1!$1:$1048576,ROW(Rohdaten_tab1!E197),COLUMN(Rohdaten_tab1!E197)+(5*(Steuerung!$A$3-1)))</f>
        <v>179</v>
      </c>
      <c r="G211" s="73">
        <f>INDEX(Rohdaten_tab1!$1:$1048576,ROW(Rohdaten_tab1!F197),COLUMN(Rohdaten_tab1!F197)+(5*(Steuerung!$A$3-1)))</f>
        <v>61</v>
      </c>
    </row>
    <row r="212" spans="1:7" ht="15" customHeight="1" x14ac:dyDescent="0.25">
      <c r="A212" s="63" t="s">
        <v>347</v>
      </c>
      <c r="B212" s="60"/>
      <c r="C212" s="71">
        <f>INDEX(Rohdaten_tab1!$1:$1048576,ROW(Rohdaten_tab1!B198),COLUMN(Rohdaten_tab1!B198)+(5*(Steuerung!$A$3-1)))</f>
        <v>1938</v>
      </c>
      <c r="D212" s="72">
        <f>INDEX(Rohdaten_tab1!$1:$1048576,ROW(Rohdaten_tab1!C198),COLUMN(Rohdaten_tab1!C198)+(5*(Steuerung!$A$3-1)))</f>
        <v>1884</v>
      </c>
      <c r="E212" s="72">
        <f>INDEX(Rohdaten_tab1!$1:$1048576,ROW(Rohdaten_tab1!D198),COLUMN(Rohdaten_tab1!D198)+(5*(Steuerung!$A$3-1)))</f>
        <v>1720</v>
      </c>
      <c r="F212" s="72">
        <f>INDEX(Rohdaten_tab1!$1:$1048576,ROW(Rohdaten_tab1!E198),COLUMN(Rohdaten_tab1!E198)+(5*(Steuerung!$A$3-1)))</f>
        <v>164</v>
      </c>
      <c r="G212" s="73">
        <f>INDEX(Rohdaten_tab1!$1:$1048576,ROW(Rohdaten_tab1!F198),COLUMN(Rohdaten_tab1!F198)+(5*(Steuerung!$A$3-1)))</f>
        <v>54</v>
      </c>
    </row>
    <row r="213" spans="1:7" ht="15" customHeight="1" x14ac:dyDescent="0.25">
      <c r="A213" s="63" t="s">
        <v>348</v>
      </c>
      <c r="B213" s="60"/>
      <c r="C213" s="71">
        <f>INDEX(Rohdaten_tab1!$1:$1048576,ROW(Rohdaten_tab1!B199),COLUMN(Rohdaten_tab1!B199)+(5*(Steuerung!$A$3-1)))</f>
        <v>1908</v>
      </c>
      <c r="D213" s="72">
        <f>INDEX(Rohdaten_tab1!$1:$1048576,ROW(Rohdaten_tab1!C199),COLUMN(Rohdaten_tab1!C199)+(5*(Steuerung!$A$3-1)))</f>
        <v>1860</v>
      </c>
      <c r="E213" s="72">
        <f>INDEX(Rohdaten_tab1!$1:$1048576,ROW(Rohdaten_tab1!D199),COLUMN(Rohdaten_tab1!D199)+(5*(Steuerung!$A$3-1)))</f>
        <v>1684</v>
      </c>
      <c r="F213" s="72">
        <f>INDEX(Rohdaten_tab1!$1:$1048576,ROW(Rohdaten_tab1!E199),COLUMN(Rohdaten_tab1!E199)+(5*(Steuerung!$A$3-1)))</f>
        <v>176</v>
      </c>
      <c r="G213" s="73">
        <f>INDEX(Rohdaten_tab1!$1:$1048576,ROW(Rohdaten_tab1!F199),COLUMN(Rohdaten_tab1!F199)+(5*(Steuerung!$A$3-1)))</f>
        <v>48</v>
      </c>
    </row>
    <row r="214" spans="1:7" ht="15" customHeight="1" x14ac:dyDescent="0.25">
      <c r="A214" s="63" t="s">
        <v>349</v>
      </c>
      <c r="B214" s="60"/>
      <c r="C214" s="71">
        <f>INDEX(Rohdaten_tab1!$1:$1048576,ROW(Rohdaten_tab1!B200),COLUMN(Rohdaten_tab1!B200)+(5*(Steuerung!$A$3-1)))</f>
        <v>1912</v>
      </c>
      <c r="D214" s="72">
        <f>INDEX(Rohdaten_tab1!$1:$1048576,ROW(Rohdaten_tab1!C200),COLUMN(Rohdaten_tab1!C200)+(5*(Steuerung!$A$3-1)))</f>
        <v>1850</v>
      </c>
      <c r="E214" s="72">
        <f>INDEX(Rohdaten_tab1!$1:$1048576,ROW(Rohdaten_tab1!D200),COLUMN(Rohdaten_tab1!D200)+(5*(Steuerung!$A$3-1)))</f>
        <v>1670</v>
      </c>
      <c r="F214" s="72">
        <f>INDEX(Rohdaten_tab1!$1:$1048576,ROW(Rohdaten_tab1!E200),COLUMN(Rohdaten_tab1!E200)+(5*(Steuerung!$A$3-1)))</f>
        <v>180</v>
      </c>
      <c r="G214" s="73">
        <f>INDEX(Rohdaten_tab1!$1:$1048576,ROW(Rohdaten_tab1!F200),COLUMN(Rohdaten_tab1!F200)+(5*(Steuerung!$A$3-1)))</f>
        <v>62</v>
      </c>
    </row>
    <row r="215" spans="1:7" ht="15" customHeight="1" x14ac:dyDescent="0.25">
      <c r="A215" s="63" t="s">
        <v>350</v>
      </c>
      <c r="B215" s="60"/>
      <c r="C215" s="71">
        <f>INDEX(Rohdaten_tab1!$1:$1048576,ROW(Rohdaten_tab1!B201),COLUMN(Rohdaten_tab1!B201)+(5*(Steuerung!$A$3-1)))</f>
        <v>2096</v>
      </c>
      <c r="D215" s="72">
        <f>INDEX(Rohdaten_tab1!$1:$1048576,ROW(Rohdaten_tab1!C201),COLUMN(Rohdaten_tab1!C201)+(5*(Steuerung!$A$3-1)))</f>
        <v>2045</v>
      </c>
      <c r="E215" s="72">
        <f>INDEX(Rohdaten_tab1!$1:$1048576,ROW(Rohdaten_tab1!D201),COLUMN(Rohdaten_tab1!D201)+(5*(Steuerung!$A$3-1)))</f>
        <v>1871</v>
      </c>
      <c r="F215" s="72">
        <f>INDEX(Rohdaten_tab1!$1:$1048576,ROW(Rohdaten_tab1!E201),COLUMN(Rohdaten_tab1!E201)+(5*(Steuerung!$A$3-1)))</f>
        <v>174</v>
      </c>
      <c r="G215" s="73">
        <f>INDEX(Rohdaten_tab1!$1:$1048576,ROW(Rohdaten_tab1!F201),COLUMN(Rohdaten_tab1!F201)+(5*(Steuerung!$A$3-1)))</f>
        <v>51</v>
      </c>
    </row>
    <row r="216" spans="1:7" ht="15" customHeight="1" x14ac:dyDescent="0.25">
      <c r="A216" s="63" t="s">
        <v>351</v>
      </c>
      <c r="B216" s="60"/>
      <c r="C216" s="71">
        <f>INDEX(Rohdaten_tab1!$1:$1048576,ROW(Rohdaten_tab1!B202),COLUMN(Rohdaten_tab1!B202)+(5*(Steuerung!$A$3-1)))</f>
        <v>2326</v>
      </c>
      <c r="D216" s="72">
        <f>INDEX(Rohdaten_tab1!$1:$1048576,ROW(Rohdaten_tab1!C202),COLUMN(Rohdaten_tab1!C202)+(5*(Steuerung!$A$3-1)))</f>
        <v>2270</v>
      </c>
      <c r="E216" s="72">
        <f>INDEX(Rohdaten_tab1!$1:$1048576,ROW(Rohdaten_tab1!D202),COLUMN(Rohdaten_tab1!D202)+(5*(Steuerung!$A$3-1)))</f>
        <v>2073</v>
      </c>
      <c r="F216" s="72">
        <f>INDEX(Rohdaten_tab1!$1:$1048576,ROW(Rohdaten_tab1!E202),COLUMN(Rohdaten_tab1!E202)+(5*(Steuerung!$A$3-1)))</f>
        <v>197</v>
      </c>
      <c r="G216" s="73">
        <f>INDEX(Rohdaten_tab1!$1:$1048576,ROW(Rohdaten_tab1!F202),COLUMN(Rohdaten_tab1!F202)+(5*(Steuerung!$A$3-1)))</f>
        <v>56</v>
      </c>
    </row>
    <row r="217" spans="1:7" ht="15" customHeight="1" x14ac:dyDescent="0.25">
      <c r="A217" s="63" t="s">
        <v>352</v>
      </c>
      <c r="B217" s="60"/>
      <c r="C217" s="71">
        <f>INDEX(Rohdaten_tab1!$1:$1048576,ROW(Rohdaten_tab1!B203),COLUMN(Rohdaten_tab1!B203)+(5*(Steuerung!$A$3-1)))</f>
        <v>2714</v>
      </c>
      <c r="D217" s="72">
        <f>INDEX(Rohdaten_tab1!$1:$1048576,ROW(Rohdaten_tab1!C203),COLUMN(Rohdaten_tab1!C203)+(5*(Steuerung!$A$3-1)))</f>
        <v>2667</v>
      </c>
      <c r="E217" s="72">
        <f>INDEX(Rohdaten_tab1!$1:$1048576,ROW(Rohdaten_tab1!D203),COLUMN(Rohdaten_tab1!D203)+(5*(Steuerung!$A$3-1)))</f>
        <v>2464</v>
      </c>
      <c r="F217" s="72">
        <f>INDEX(Rohdaten_tab1!$1:$1048576,ROW(Rohdaten_tab1!E203),COLUMN(Rohdaten_tab1!E203)+(5*(Steuerung!$A$3-1)))</f>
        <v>203</v>
      </c>
      <c r="G217" s="73">
        <f>INDEX(Rohdaten_tab1!$1:$1048576,ROW(Rohdaten_tab1!F203),COLUMN(Rohdaten_tab1!F203)+(5*(Steuerung!$A$3-1)))</f>
        <v>47</v>
      </c>
    </row>
    <row r="218" spans="1:7" ht="15" customHeight="1" x14ac:dyDescent="0.25">
      <c r="A218" s="63" t="s">
        <v>353</v>
      </c>
      <c r="B218" s="60"/>
      <c r="C218" s="71">
        <f>INDEX(Rohdaten_tab1!$1:$1048576,ROW(Rohdaten_tab1!B204),COLUMN(Rohdaten_tab1!B204)+(5*(Steuerung!$A$3-1)))</f>
        <v>2740</v>
      </c>
      <c r="D218" s="72">
        <f>INDEX(Rohdaten_tab1!$1:$1048576,ROW(Rohdaten_tab1!C204),COLUMN(Rohdaten_tab1!C204)+(5*(Steuerung!$A$3-1)))</f>
        <v>2679</v>
      </c>
      <c r="E218" s="72">
        <f>INDEX(Rohdaten_tab1!$1:$1048576,ROW(Rohdaten_tab1!D204),COLUMN(Rohdaten_tab1!D204)+(5*(Steuerung!$A$3-1)))</f>
        <v>2493</v>
      </c>
      <c r="F218" s="72">
        <f>INDEX(Rohdaten_tab1!$1:$1048576,ROW(Rohdaten_tab1!E204),COLUMN(Rohdaten_tab1!E204)+(5*(Steuerung!$A$3-1)))</f>
        <v>186</v>
      </c>
      <c r="G218" s="73">
        <f>INDEX(Rohdaten_tab1!$1:$1048576,ROW(Rohdaten_tab1!F204),COLUMN(Rohdaten_tab1!F204)+(5*(Steuerung!$A$3-1)))</f>
        <v>61</v>
      </c>
    </row>
    <row r="219" spans="1:7" ht="15" customHeight="1" x14ac:dyDescent="0.25">
      <c r="A219" s="63" t="s">
        <v>354</v>
      </c>
      <c r="B219" s="60"/>
      <c r="C219" s="71">
        <f>INDEX(Rohdaten_tab1!$1:$1048576,ROW(Rohdaten_tab1!B205),COLUMN(Rohdaten_tab1!B205)+(5*(Steuerung!$A$3-1)))</f>
        <v>2500</v>
      </c>
      <c r="D219" s="72">
        <f>INDEX(Rohdaten_tab1!$1:$1048576,ROW(Rohdaten_tab1!C205),COLUMN(Rohdaten_tab1!C205)+(5*(Steuerung!$A$3-1)))</f>
        <v>2454</v>
      </c>
      <c r="E219" s="72">
        <f>INDEX(Rohdaten_tab1!$1:$1048576,ROW(Rohdaten_tab1!D205),COLUMN(Rohdaten_tab1!D205)+(5*(Steuerung!$A$3-1)))</f>
        <v>2252</v>
      </c>
      <c r="F219" s="72">
        <f>INDEX(Rohdaten_tab1!$1:$1048576,ROW(Rohdaten_tab1!E205),COLUMN(Rohdaten_tab1!E205)+(5*(Steuerung!$A$3-1)))</f>
        <v>202</v>
      </c>
      <c r="G219" s="73">
        <f>INDEX(Rohdaten_tab1!$1:$1048576,ROW(Rohdaten_tab1!F205),COLUMN(Rohdaten_tab1!F205)+(5*(Steuerung!$A$3-1)))</f>
        <v>46</v>
      </c>
    </row>
    <row r="220" spans="1:7" ht="15" customHeight="1" x14ac:dyDescent="0.25">
      <c r="A220" s="63" t="s">
        <v>355</v>
      </c>
      <c r="B220" s="60"/>
      <c r="C220" s="71">
        <f>INDEX(Rohdaten_tab1!$1:$1048576,ROW(Rohdaten_tab1!B206),COLUMN(Rohdaten_tab1!B206)+(5*(Steuerung!$A$3-1)))</f>
        <v>2648</v>
      </c>
      <c r="D220" s="72">
        <f>INDEX(Rohdaten_tab1!$1:$1048576,ROW(Rohdaten_tab1!C206),COLUMN(Rohdaten_tab1!C206)+(5*(Steuerung!$A$3-1)))</f>
        <v>2613</v>
      </c>
      <c r="E220" s="72">
        <f>INDEX(Rohdaten_tab1!$1:$1048576,ROW(Rohdaten_tab1!D206),COLUMN(Rohdaten_tab1!D206)+(5*(Steuerung!$A$3-1)))</f>
        <v>2440</v>
      </c>
      <c r="F220" s="72">
        <f>INDEX(Rohdaten_tab1!$1:$1048576,ROW(Rohdaten_tab1!E206),COLUMN(Rohdaten_tab1!E206)+(5*(Steuerung!$A$3-1)))</f>
        <v>173</v>
      </c>
      <c r="G220" s="73">
        <f>INDEX(Rohdaten_tab1!$1:$1048576,ROW(Rohdaten_tab1!F206),COLUMN(Rohdaten_tab1!F206)+(5*(Steuerung!$A$3-1)))</f>
        <v>35</v>
      </c>
    </row>
    <row r="221" spans="1:7" ht="15" customHeight="1" x14ac:dyDescent="0.25">
      <c r="A221" s="63" t="s">
        <v>356</v>
      </c>
      <c r="B221" s="60"/>
      <c r="C221" s="71">
        <f>INDEX(Rohdaten_tab1!$1:$1048576,ROW(Rohdaten_tab1!B207),COLUMN(Rohdaten_tab1!B207)+(5*(Steuerung!$A$3-1)))</f>
        <v>2740</v>
      </c>
      <c r="D221" s="72">
        <f>INDEX(Rohdaten_tab1!$1:$1048576,ROW(Rohdaten_tab1!C207),COLUMN(Rohdaten_tab1!C207)+(5*(Steuerung!$A$3-1)))</f>
        <v>2708</v>
      </c>
      <c r="E221" s="72">
        <f>INDEX(Rohdaten_tab1!$1:$1048576,ROW(Rohdaten_tab1!D207),COLUMN(Rohdaten_tab1!D207)+(5*(Steuerung!$A$3-1)))</f>
        <v>2546</v>
      </c>
      <c r="F221" s="72">
        <f>INDEX(Rohdaten_tab1!$1:$1048576,ROW(Rohdaten_tab1!E207),COLUMN(Rohdaten_tab1!E207)+(5*(Steuerung!$A$3-1)))</f>
        <v>162</v>
      </c>
      <c r="G221" s="73">
        <f>INDEX(Rohdaten_tab1!$1:$1048576,ROW(Rohdaten_tab1!F207),COLUMN(Rohdaten_tab1!F207)+(5*(Steuerung!$A$3-1)))</f>
        <v>32</v>
      </c>
    </row>
    <row r="222" spans="1:7" ht="15" customHeight="1" x14ac:dyDescent="0.25">
      <c r="A222" s="63" t="s">
        <v>357</v>
      </c>
      <c r="B222" s="60"/>
      <c r="C222" s="71">
        <f>INDEX(Rohdaten_tab1!$1:$1048576,ROW(Rohdaten_tab1!B208),COLUMN(Rohdaten_tab1!B208)+(5*(Steuerung!$A$3-1)))</f>
        <v>2613</v>
      </c>
      <c r="D222" s="72">
        <f>INDEX(Rohdaten_tab1!$1:$1048576,ROW(Rohdaten_tab1!C208),COLUMN(Rohdaten_tab1!C208)+(5*(Steuerung!$A$3-1)))</f>
        <v>2578</v>
      </c>
      <c r="E222" s="72">
        <f>INDEX(Rohdaten_tab1!$1:$1048576,ROW(Rohdaten_tab1!D208),COLUMN(Rohdaten_tab1!D208)+(5*(Steuerung!$A$3-1)))</f>
        <v>2421</v>
      </c>
      <c r="F222" s="72">
        <f>INDEX(Rohdaten_tab1!$1:$1048576,ROW(Rohdaten_tab1!E208),COLUMN(Rohdaten_tab1!E208)+(5*(Steuerung!$A$3-1)))</f>
        <v>157</v>
      </c>
      <c r="G222" s="73">
        <f>INDEX(Rohdaten_tab1!$1:$1048576,ROW(Rohdaten_tab1!F208),COLUMN(Rohdaten_tab1!F208)+(5*(Steuerung!$A$3-1)))</f>
        <v>35</v>
      </c>
    </row>
    <row r="223" spans="1:7" ht="15" customHeight="1" x14ac:dyDescent="0.25">
      <c r="A223" s="63" t="s">
        <v>358</v>
      </c>
      <c r="B223" s="60"/>
      <c r="C223" s="71">
        <f>INDEX(Rohdaten_tab1!$1:$1048576,ROW(Rohdaten_tab1!B209),COLUMN(Rohdaten_tab1!B209)+(5*(Steuerung!$A$3-1)))</f>
        <v>2735</v>
      </c>
      <c r="D223" s="72">
        <f>INDEX(Rohdaten_tab1!$1:$1048576,ROW(Rohdaten_tab1!C209),COLUMN(Rohdaten_tab1!C209)+(5*(Steuerung!$A$3-1)))</f>
        <v>2699</v>
      </c>
      <c r="E223" s="72">
        <f>INDEX(Rohdaten_tab1!$1:$1048576,ROW(Rohdaten_tab1!D209),COLUMN(Rohdaten_tab1!D209)+(5*(Steuerung!$A$3-1)))</f>
        <v>2555</v>
      </c>
      <c r="F223" s="72">
        <f>INDEX(Rohdaten_tab1!$1:$1048576,ROW(Rohdaten_tab1!E209),COLUMN(Rohdaten_tab1!E209)+(5*(Steuerung!$A$3-1)))</f>
        <v>144</v>
      </c>
      <c r="G223" s="73">
        <f>INDEX(Rohdaten_tab1!$1:$1048576,ROW(Rohdaten_tab1!F209),COLUMN(Rohdaten_tab1!F209)+(5*(Steuerung!$A$3-1)))</f>
        <v>36</v>
      </c>
    </row>
    <row r="224" spans="1:7" ht="15" customHeight="1" x14ac:dyDescent="0.25">
      <c r="A224" s="63" t="s">
        <v>359</v>
      </c>
      <c r="B224" s="60"/>
      <c r="C224" s="71">
        <f>INDEX(Rohdaten_tab1!$1:$1048576,ROW(Rohdaten_tab1!B210),COLUMN(Rohdaten_tab1!B210)+(5*(Steuerung!$A$3-1)))</f>
        <v>2669</v>
      </c>
      <c r="D224" s="72">
        <f>INDEX(Rohdaten_tab1!$1:$1048576,ROW(Rohdaten_tab1!C210),COLUMN(Rohdaten_tab1!C210)+(5*(Steuerung!$A$3-1)))</f>
        <v>2636</v>
      </c>
      <c r="E224" s="72">
        <f>INDEX(Rohdaten_tab1!$1:$1048576,ROW(Rohdaten_tab1!D210),COLUMN(Rohdaten_tab1!D210)+(5*(Steuerung!$A$3-1)))</f>
        <v>2510</v>
      </c>
      <c r="F224" s="72">
        <f>INDEX(Rohdaten_tab1!$1:$1048576,ROW(Rohdaten_tab1!E210),COLUMN(Rohdaten_tab1!E210)+(5*(Steuerung!$A$3-1)))</f>
        <v>126</v>
      </c>
      <c r="G224" s="73">
        <f>INDEX(Rohdaten_tab1!$1:$1048576,ROW(Rohdaten_tab1!F210),COLUMN(Rohdaten_tab1!F210)+(5*(Steuerung!$A$3-1)))</f>
        <v>33</v>
      </c>
    </row>
    <row r="225" spans="1:7" ht="15" customHeight="1" x14ac:dyDescent="0.25">
      <c r="A225" s="63" t="s">
        <v>360</v>
      </c>
      <c r="B225" s="60"/>
      <c r="C225" s="71">
        <f>INDEX(Rohdaten_tab1!$1:$1048576,ROW(Rohdaten_tab1!B211),COLUMN(Rohdaten_tab1!B211)+(5*(Steuerung!$A$3-1)))</f>
        <v>2615</v>
      </c>
      <c r="D225" s="72">
        <f>INDEX(Rohdaten_tab1!$1:$1048576,ROW(Rohdaten_tab1!C211),COLUMN(Rohdaten_tab1!C211)+(5*(Steuerung!$A$3-1)))</f>
        <v>2573</v>
      </c>
      <c r="E225" s="72">
        <f>INDEX(Rohdaten_tab1!$1:$1048576,ROW(Rohdaten_tab1!D211),COLUMN(Rohdaten_tab1!D211)+(5*(Steuerung!$A$3-1)))</f>
        <v>2429</v>
      </c>
      <c r="F225" s="72">
        <f>INDEX(Rohdaten_tab1!$1:$1048576,ROW(Rohdaten_tab1!E211),COLUMN(Rohdaten_tab1!E211)+(5*(Steuerung!$A$3-1)))</f>
        <v>144</v>
      </c>
      <c r="G225" s="73">
        <f>INDEX(Rohdaten_tab1!$1:$1048576,ROW(Rohdaten_tab1!F211),COLUMN(Rohdaten_tab1!F211)+(5*(Steuerung!$A$3-1)))</f>
        <v>42</v>
      </c>
    </row>
    <row r="226" spans="1:7" ht="15" customHeight="1" x14ac:dyDescent="0.25">
      <c r="A226" s="63" t="s">
        <v>361</v>
      </c>
      <c r="B226" s="60"/>
      <c r="C226" s="71">
        <f>INDEX(Rohdaten_tab1!$1:$1048576,ROW(Rohdaten_tab1!B212),COLUMN(Rohdaten_tab1!B212)+(5*(Steuerung!$A$3-1)))</f>
        <v>2587</v>
      </c>
      <c r="D226" s="72">
        <f>INDEX(Rohdaten_tab1!$1:$1048576,ROW(Rohdaten_tab1!C212),COLUMN(Rohdaten_tab1!C212)+(5*(Steuerung!$A$3-1)))</f>
        <v>2542</v>
      </c>
      <c r="E226" s="72">
        <f>INDEX(Rohdaten_tab1!$1:$1048576,ROW(Rohdaten_tab1!D212),COLUMN(Rohdaten_tab1!D212)+(5*(Steuerung!$A$3-1)))</f>
        <v>2380</v>
      </c>
      <c r="F226" s="72">
        <f>INDEX(Rohdaten_tab1!$1:$1048576,ROW(Rohdaten_tab1!E212),COLUMN(Rohdaten_tab1!E212)+(5*(Steuerung!$A$3-1)))</f>
        <v>162</v>
      </c>
      <c r="G226" s="73">
        <f>INDEX(Rohdaten_tab1!$1:$1048576,ROW(Rohdaten_tab1!F212),COLUMN(Rohdaten_tab1!F212)+(5*(Steuerung!$A$3-1)))</f>
        <v>45</v>
      </c>
    </row>
    <row r="227" spans="1:7" ht="15" customHeight="1" x14ac:dyDescent="0.25">
      <c r="A227" s="63" t="s">
        <v>362</v>
      </c>
      <c r="B227" s="60"/>
      <c r="C227" s="71">
        <f>INDEX(Rohdaten_tab1!$1:$1048576,ROW(Rohdaten_tab1!B213),COLUMN(Rohdaten_tab1!B213)+(5*(Steuerung!$A$3-1)))</f>
        <v>2715</v>
      </c>
      <c r="D227" s="72">
        <f>INDEX(Rohdaten_tab1!$1:$1048576,ROW(Rohdaten_tab1!C213),COLUMN(Rohdaten_tab1!C213)+(5*(Steuerung!$A$3-1)))</f>
        <v>2669</v>
      </c>
      <c r="E227" s="72">
        <f>INDEX(Rohdaten_tab1!$1:$1048576,ROW(Rohdaten_tab1!D213),COLUMN(Rohdaten_tab1!D213)+(5*(Steuerung!$A$3-1)))</f>
        <v>2505</v>
      </c>
      <c r="F227" s="72">
        <f>INDEX(Rohdaten_tab1!$1:$1048576,ROW(Rohdaten_tab1!E213),COLUMN(Rohdaten_tab1!E213)+(5*(Steuerung!$A$3-1)))</f>
        <v>164</v>
      </c>
      <c r="G227" s="73">
        <f>INDEX(Rohdaten_tab1!$1:$1048576,ROW(Rohdaten_tab1!F213),COLUMN(Rohdaten_tab1!F213)+(5*(Steuerung!$A$3-1)))</f>
        <v>46</v>
      </c>
    </row>
    <row r="228" spans="1:7" ht="15" customHeight="1" x14ac:dyDescent="0.25">
      <c r="A228" s="63" t="s">
        <v>363</v>
      </c>
      <c r="B228" s="60"/>
      <c r="C228" s="71">
        <f>INDEX(Rohdaten_tab1!$1:$1048576,ROW(Rohdaten_tab1!B214),COLUMN(Rohdaten_tab1!B214)+(5*(Steuerung!$A$3-1)))</f>
        <v>2872</v>
      </c>
      <c r="D228" s="72">
        <f>INDEX(Rohdaten_tab1!$1:$1048576,ROW(Rohdaten_tab1!C214),COLUMN(Rohdaten_tab1!C214)+(5*(Steuerung!$A$3-1)))</f>
        <v>2828</v>
      </c>
      <c r="E228" s="72">
        <f>INDEX(Rohdaten_tab1!$1:$1048576,ROW(Rohdaten_tab1!D214),COLUMN(Rohdaten_tab1!D214)+(5*(Steuerung!$A$3-1)))</f>
        <v>2663</v>
      </c>
      <c r="F228" s="72">
        <f>INDEX(Rohdaten_tab1!$1:$1048576,ROW(Rohdaten_tab1!E214),COLUMN(Rohdaten_tab1!E214)+(5*(Steuerung!$A$3-1)))</f>
        <v>165</v>
      </c>
      <c r="G228" s="73">
        <f>INDEX(Rohdaten_tab1!$1:$1048576,ROW(Rohdaten_tab1!F214),COLUMN(Rohdaten_tab1!F214)+(5*(Steuerung!$A$3-1)))</f>
        <v>44</v>
      </c>
    </row>
    <row r="229" spans="1:7" ht="15" customHeight="1" x14ac:dyDescent="0.25">
      <c r="A229" s="63" t="s">
        <v>364</v>
      </c>
      <c r="B229" s="60"/>
      <c r="C229" s="71">
        <f>INDEX(Rohdaten_tab1!$1:$1048576,ROW(Rohdaten_tab1!B215),COLUMN(Rohdaten_tab1!B215)+(5*(Steuerung!$A$3-1)))</f>
        <v>3167</v>
      </c>
      <c r="D229" s="72">
        <f>INDEX(Rohdaten_tab1!$1:$1048576,ROW(Rohdaten_tab1!C215),COLUMN(Rohdaten_tab1!C215)+(5*(Steuerung!$A$3-1)))</f>
        <v>3120</v>
      </c>
      <c r="E229" s="72">
        <f>INDEX(Rohdaten_tab1!$1:$1048576,ROW(Rohdaten_tab1!D215),COLUMN(Rohdaten_tab1!D215)+(5*(Steuerung!$A$3-1)))</f>
        <v>2971</v>
      </c>
      <c r="F229" s="72">
        <f>INDEX(Rohdaten_tab1!$1:$1048576,ROW(Rohdaten_tab1!E215),COLUMN(Rohdaten_tab1!E215)+(5*(Steuerung!$A$3-1)))</f>
        <v>149</v>
      </c>
      <c r="G229" s="73">
        <f>INDEX(Rohdaten_tab1!$1:$1048576,ROW(Rohdaten_tab1!F215),COLUMN(Rohdaten_tab1!F215)+(5*(Steuerung!$A$3-1)))</f>
        <v>47</v>
      </c>
    </row>
    <row r="230" spans="1:7" ht="15" customHeight="1" x14ac:dyDescent="0.25">
      <c r="A230" s="63" t="s">
        <v>365</v>
      </c>
      <c r="B230" s="60"/>
      <c r="C230" s="71">
        <f>INDEX(Rohdaten_tab1!$1:$1048576,ROW(Rohdaten_tab1!B216),COLUMN(Rohdaten_tab1!B216)+(5*(Steuerung!$A$3-1)))</f>
        <v>3182</v>
      </c>
      <c r="D230" s="72">
        <f>INDEX(Rohdaten_tab1!$1:$1048576,ROW(Rohdaten_tab1!C216),COLUMN(Rohdaten_tab1!C216)+(5*(Steuerung!$A$3-1)))</f>
        <v>3136</v>
      </c>
      <c r="E230" s="72">
        <f>INDEX(Rohdaten_tab1!$1:$1048576,ROW(Rohdaten_tab1!D216),COLUMN(Rohdaten_tab1!D216)+(5*(Steuerung!$A$3-1)))</f>
        <v>2989</v>
      </c>
      <c r="F230" s="72">
        <f>INDEX(Rohdaten_tab1!$1:$1048576,ROW(Rohdaten_tab1!E216),COLUMN(Rohdaten_tab1!E216)+(5*(Steuerung!$A$3-1)))</f>
        <v>147</v>
      </c>
      <c r="G230" s="73">
        <f>INDEX(Rohdaten_tab1!$1:$1048576,ROW(Rohdaten_tab1!F216),COLUMN(Rohdaten_tab1!F216)+(5*(Steuerung!$A$3-1)))</f>
        <v>46</v>
      </c>
    </row>
    <row r="231" spans="1:7" ht="15" customHeight="1" x14ac:dyDescent="0.25">
      <c r="A231" s="63" t="s">
        <v>366</v>
      </c>
      <c r="B231" s="60"/>
      <c r="C231" s="71">
        <f>INDEX(Rohdaten_tab1!$1:$1048576,ROW(Rohdaten_tab1!B217),COLUMN(Rohdaten_tab1!B217)+(5*(Steuerung!$A$3-1)))</f>
        <v>2942</v>
      </c>
      <c r="D231" s="72">
        <f>INDEX(Rohdaten_tab1!$1:$1048576,ROW(Rohdaten_tab1!C217),COLUMN(Rohdaten_tab1!C217)+(5*(Steuerung!$A$3-1)))</f>
        <v>2904</v>
      </c>
      <c r="E231" s="72">
        <f>INDEX(Rohdaten_tab1!$1:$1048576,ROW(Rohdaten_tab1!D217),COLUMN(Rohdaten_tab1!D217)+(5*(Steuerung!$A$3-1)))</f>
        <v>2764</v>
      </c>
      <c r="F231" s="72">
        <f>INDEX(Rohdaten_tab1!$1:$1048576,ROW(Rohdaten_tab1!E217),COLUMN(Rohdaten_tab1!E217)+(5*(Steuerung!$A$3-1)))</f>
        <v>140</v>
      </c>
      <c r="G231" s="73">
        <f>INDEX(Rohdaten_tab1!$1:$1048576,ROW(Rohdaten_tab1!F217),COLUMN(Rohdaten_tab1!F217)+(5*(Steuerung!$A$3-1)))</f>
        <v>38</v>
      </c>
    </row>
    <row r="232" spans="1:7" ht="15" customHeight="1" x14ac:dyDescent="0.25">
      <c r="A232" s="63" t="s">
        <v>367</v>
      </c>
      <c r="B232" s="60"/>
      <c r="C232" s="71">
        <f>INDEX(Rohdaten_tab1!$1:$1048576,ROW(Rohdaten_tab1!B218),COLUMN(Rohdaten_tab1!B218)+(5*(Steuerung!$A$3-1)))</f>
        <v>2689</v>
      </c>
      <c r="D232" s="72">
        <f>INDEX(Rohdaten_tab1!$1:$1048576,ROW(Rohdaten_tab1!C218),COLUMN(Rohdaten_tab1!C218)+(5*(Steuerung!$A$3-1)))</f>
        <v>2654</v>
      </c>
      <c r="E232" s="72">
        <f>INDEX(Rohdaten_tab1!$1:$1048576,ROW(Rohdaten_tab1!D218),COLUMN(Rohdaten_tab1!D218)+(5*(Steuerung!$A$3-1)))</f>
        <v>2518</v>
      </c>
      <c r="F232" s="72">
        <f>INDEX(Rohdaten_tab1!$1:$1048576,ROW(Rohdaten_tab1!E218),COLUMN(Rohdaten_tab1!E218)+(5*(Steuerung!$A$3-1)))</f>
        <v>136</v>
      </c>
      <c r="G232" s="73">
        <f>INDEX(Rohdaten_tab1!$1:$1048576,ROW(Rohdaten_tab1!F218),COLUMN(Rohdaten_tab1!F218)+(5*(Steuerung!$A$3-1)))</f>
        <v>35</v>
      </c>
    </row>
    <row r="233" spans="1:7" ht="15" customHeight="1" x14ac:dyDescent="0.25">
      <c r="A233" s="63" t="s">
        <v>368</v>
      </c>
      <c r="B233" s="60"/>
      <c r="C233" s="71">
        <f>INDEX(Rohdaten_tab1!$1:$1048576,ROW(Rohdaten_tab1!B219),COLUMN(Rohdaten_tab1!B219)+(5*(Steuerung!$A$3-1)))</f>
        <v>2612</v>
      </c>
      <c r="D233" s="72">
        <f>INDEX(Rohdaten_tab1!$1:$1048576,ROW(Rohdaten_tab1!C219),COLUMN(Rohdaten_tab1!C219)+(5*(Steuerung!$A$3-1)))</f>
        <v>2567</v>
      </c>
      <c r="E233" s="72">
        <f>INDEX(Rohdaten_tab1!$1:$1048576,ROW(Rohdaten_tab1!D219),COLUMN(Rohdaten_tab1!D219)+(5*(Steuerung!$A$3-1)))</f>
        <v>2427</v>
      </c>
      <c r="F233" s="72">
        <f>INDEX(Rohdaten_tab1!$1:$1048576,ROW(Rohdaten_tab1!E219),COLUMN(Rohdaten_tab1!E219)+(5*(Steuerung!$A$3-1)))</f>
        <v>140</v>
      </c>
      <c r="G233" s="73">
        <f>INDEX(Rohdaten_tab1!$1:$1048576,ROW(Rohdaten_tab1!F219),COLUMN(Rohdaten_tab1!F219)+(5*(Steuerung!$A$3-1)))</f>
        <v>45</v>
      </c>
    </row>
    <row r="234" spans="1:7" ht="15" customHeight="1" x14ac:dyDescent="0.25">
      <c r="A234" s="63" t="s">
        <v>369</v>
      </c>
      <c r="B234" s="60"/>
      <c r="C234" s="71">
        <f>INDEX(Rohdaten_tab1!$1:$1048576,ROW(Rohdaten_tab1!B220),COLUMN(Rohdaten_tab1!B220)+(5*(Steuerung!$A$3-1)))</f>
        <v>2366</v>
      </c>
      <c r="D234" s="72">
        <f>INDEX(Rohdaten_tab1!$1:$1048576,ROW(Rohdaten_tab1!C220),COLUMN(Rohdaten_tab1!C220)+(5*(Steuerung!$A$3-1)))</f>
        <v>2333</v>
      </c>
      <c r="E234" s="72">
        <f>INDEX(Rohdaten_tab1!$1:$1048576,ROW(Rohdaten_tab1!D220),COLUMN(Rohdaten_tab1!D220)+(5*(Steuerung!$A$3-1)))</f>
        <v>2204</v>
      </c>
      <c r="F234" s="72">
        <f>INDEX(Rohdaten_tab1!$1:$1048576,ROW(Rohdaten_tab1!E220),COLUMN(Rohdaten_tab1!E220)+(5*(Steuerung!$A$3-1)))</f>
        <v>129</v>
      </c>
      <c r="G234" s="73">
        <f>INDEX(Rohdaten_tab1!$1:$1048576,ROW(Rohdaten_tab1!F220),COLUMN(Rohdaten_tab1!F220)+(5*(Steuerung!$A$3-1)))</f>
        <v>33</v>
      </c>
    </row>
    <row r="235" spans="1:7" ht="15" customHeight="1" x14ac:dyDescent="0.25">
      <c r="A235" s="63" t="s">
        <v>370</v>
      </c>
      <c r="B235" s="60"/>
      <c r="C235" s="71">
        <f>INDEX(Rohdaten_tab1!$1:$1048576,ROW(Rohdaten_tab1!B221),COLUMN(Rohdaten_tab1!B221)+(5*(Steuerung!$A$3-1)))</f>
        <v>2349</v>
      </c>
      <c r="D235" s="72">
        <f>INDEX(Rohdaten_tab1!$1:$1048576,ROW(Rohdaten_tab1!C221),COLUMN(Rohdaten_tab1!C221)+(5*(Steuerung!$A$3-1)))</f>
        <v>2317</v>
      </c>
      <c r="E235" s="72">
        <f>INDEX(Rohdaten_tab1!$1:$1048576,ROW(Rohdaten_tab1!D221),COLUMN(Rohdaten_tab1!D221)+(5*(Steuerung!$A$3-1)))</f>
        <v>2198</v>
      </c>
      <c r="F235" s="72">
        <f>INDEX(Rohdaten_tab1!$1:$1048576,ROW(Rohdaten_tab1!E221),COLUMN(Rohdaten_tab1!E221)+(5*(Steuerung!$A$3-1)))</f>
        <v>119</v>
      </c>
      <c r="G235" s="73">
        <f>INDEX(Rohdaten_tab1!$1:$1048576,ROW(Rohdaten_tab1!F221),COLUMN(Rohdaten_tab1!F221)+(5*(Steuerung!$A$3-1)))</f>
        <v>32</v>
      </c>
    </row>
    <row r="236" spans="1:7" ht="15" customHeight="1" x14ac:dyDescent="0.25">
      <c r="A236" s="63" t="s">
        <v>371</v>
      </c>
      <c r="B236" s="60"/>
      <c r="C236" s="71">
        <f>INDEX(Rohdaten_tab1!$1:$1048576,ROW(Rohdaten_tab1!B222),COLUMN(Rohdaten_tab1!B222)+(5*(Steuerung!$A$3-1)))</f>
        <v>2240</v>
      </c>
      <c r="D236" s="72">
        <f>INDEX(Rohdaten_tab1!$1:$1048576,ROW(Rohdaten_tab1!C222),COLUMN(Rohdaten_tab1!C222)+(5*(Steuerung!$A$3-1)))</f>
        <v>2209</v>
      </c>
      <c r="E236" s="72">
        <f>INDEX(Rohdaten_tab1!$1:$1048576,ROW(Rohdaten_tab1!D222),COLUMN(Rohdaten_tab1!D222)+(5*(Steuerung!$A$3-1)))</f>
        <v>2092</v>
      </c>
      <c r="F236" s="72">
        <f>INDEX(Rohdaten_tab1!$1:$1048576,ROW(Rohdaten_tab1!E222),COLUMN(Rohdaten_tab1!E222)+(5*(Steuerung!$A$3-1)))</f>
        <v>117</v>
      </c>
      <c r="G236" s="73">
        <f>INDEX(Rohdaten_tab1!$1:$1048576,ROW(Rohdaten_tab1!F222),COLUMN(Rohdaten_tab1!F222)+(5*(Steuerung!$A$3-1)))</f>
        <v>31</v>
      </c>
    </row>
    <row r="237" spans="1:7" ht="15" customHeight="1" x14ac:dyDescent="0.25">
      <c r="A237" s="63" t="s">
        <v>372</v>
      </c>
      <c r="B237" s="60"/>
      <c r="C237" s="71">
        <f>INDEX(Rohdaten_tab1!$1:$1048576,ROW(Rohdaten_tab1!B223),COLUMN(Rohdaten_tab1!B223)+(5*(Steuerung!$A$3-1)))</f>
        <v>2133</v>
      </c>
      <c r="D237" s="72">
        <f>INDEX(Rohdaten_tab1!$1:$1048576,ROW(Rohdaten_tab1!C223),COLUMN(Rohdaten_tab1!C223)+(5*(Steuerung!$A$3-1)))</f>
        <v>2091</v>
      </c>
      <c r="E237" s="72">
        <f>INDEX(Rohdaten_tab1!$1:$1048576,ROW(Rohdaten_tab1!D223),COLUMN(Rohdaten_tab1!D223)+(5*(Steuerung!$A$3-1)))</f>
        <v>1952</v>
      </c>
      <c r="F237" s="72">
        <f>INDEX(Rohdaten_tab1!$1:$1048576,ROW(Rohdaten_tab1!E223),COLUMN(Rohdaten_tab1!E223)+(5*(Steuerung!$A$3-1)))</f>
        <v>139</v>
      </c>
      <c r="G237" s="73">
        <f>INDEX(Rohdaten_tab1!$1:$1048576,ROW(Rohdaten_tab1!F223),COLUMN(Rohdaten_tab1!F223)+(5*(Steuerung!$A$3-1)))</f>
        <v>42</v>
      </c>
    </row>
    <row r="238" spans="1:7" ht="15" customHeight="1" x14ac:dyDescent="0.25">
      <c r="A238" s="63" t="s">
        <v>373</v>
      </c>
      <c r="B238" s="60"/>
      <c r="C238" s="71">
        <f>INDEX(Rohdaten_tab1!$1:$1048576,ROW(Rohdaten_tab1!B224),COLUMN(Rohdaten_tab1!B224)+(5*(Steuerung!$A$3-1)))</f>
        <v>2120</v>
      </c>
      <c r="D238" s="72">
        <f>INDEX(Rohdaten_tab1!$1:$1048576,ROW(Rohdaten_tab1!C224),COLUMN(Rohdaten_tab1!C224)+(5*(Steuerung!$A$3-1)))</f>
        <v>2082</v>
      </c>
      <c r="E238" s="72">
        <f>INDEX(Rohdaten_tab1!$1:$1048576,ROW(Rohdaten_tab1!D224),COLUMN(Rohdaten_tab1!D224)+(5*(Steuerung!$A$3-1)))</f>
        <v>1941</v>
      </c>
      <c r="F238" s="72">
        <f>INDEX(Rohdaten_tab1!$1:$1048576,ROW(Rohdaten_tab1!E224),COLUMN(Rohdaten_tab1!E224)+(5*(Steuerung!$A$3-1)))</f>
        <v>141</v>
      </c>
      <c r="G238" s="73">
        <f>INDEX(Rohdaten_tab1!$1:$1048576,ROW(Rohdaten_tab1!F224),COLUMN(Rohdaten_tab1!F224)+(5*(Steuerung!$A$3-1)))</f>
        <v>38</v>
      </c>
    </row>
    <row r="239" spans="1:7" ht="15" customHeight="1" x14ac:dyDescent="0.25">
      <c r="A239" s="63" t="s">
        <v>374</v>
      </c>
      <c r="B239" s="60"/>
      <c r="C239" s="71">
        <f>INDEX(Rohdaten_tab1!$1:$1048576,ROW(Rohdaten_tab1!B225),COLUMN(Rohdaten_tab1!B225)+(5*(Steuerung!$A$3-1)))</f>
        <v>2196</v>
      </c>
      <c r="D239" s="72">
        <f>INDEX(Rohdaten_tab1!$1:$1048576,ROW(Rohdaten_tab1!C225),COLUMN(Rohdaten_tab1!C225)+(5*(Steuerung!$A$3-1)))</f>
        <v>2152</v>
      </c>
      <c r="E239" s="72">
        <f>INDEX(Rohdaten_tab1!$1:$1048576,ROW(Rohdaten_tab1!D225),COLUMN(Rohdaten_tab1!D225)+(5*(Steuerung!$A$3-1)))</f>
        <v>2012</v>
      </c>
      <c r="F239" s="72">
        <f>INDEX(Rohdaten_tab1!$1:$1048576,ROW(Rohdaten_tab1!E225),COLUMN(Rohdaten_tab1!E225)+(5*(Steuerung!$A$3-1)))</f>
        <v>140</v>
      </c>
      <c r="G239" s="73">
        <f>INDEX(Rohdaten_tab1!$1:$1048576,ROW(Rohdaten_tab1!F225),COLUMN(Rohdaten_tab1!F225)+(5*(Steuerung!$A$3-1)))</f>
        <v>44</v>
      </c>
    </row>
    <row r="240" spans="1:7" ht="15" customHeight="1" x14ac:dyDescent="0.25">
      <c r="A240" s="63" t="s">
        <v>375</v>
      </c>
      <c r="B240" s="60"/>
      <c r="C240" s="71">
        <f>INDEX(Rohdaten_tab1!$1:$1048576,ROW(Rohdaten_tab1!B226),COLUMN(Rohdaten_tab1!B226)+(5*(Steuerung!$A$3-1)))</f>
        <v>2314</v>
      </c>
      <c r="D240" s="72">
        <f>INDEX(Rohdaten_tab1!$1:$1048576,ROW(Rohdaten_tab1!C226),COLUMN(Rohdaten_tab1!C226)+(5*(Steuerung!$A$3-1)))</f>
        <v>2277</v>
      </c>
      <c r="E240" s="72">
        <f>INDEX(Rohdaten_tab1!$1:$1048576,ROW(Rohdaten_tab1!D226),COLUMN(Rohdaten_tab1!D226)+(5*(Steuerung!$A$3-1)))</f>
        <v>2128</v>
      </c>
      <c r="F240" s="72">
        <f>INDEX(Rohdaten_tab1!$1:$1048576,ROW(Rohdaten_tab1!E226),COLUMN(Rohdaten_tab1!E226)+(5*(Steuerung!$A$3-1)))</f>
        <v>149</v>
      </c>
      <c r="G240" s="73">
        <f>INDEX(Rohdaten_tab1!$1:$1048576,ROW(Rohdaten_tab1!F226),COLUMN(Rohdaten_tab1!F226)+(5*(Steuerung!$A$3-1)))</f>
        <v>37</v>
      </c>
    </row>
    <row r="241" spans="1:7" ht="15" customHeight="1" x14ac:dyDescent="0.25">
      <c r="A241" s="63" t="s">
        <v>376</v>
      </c>
      <c r="B241" s="60"/>
      <c r="C241" s="71">
        <f>INDEX(Rohdaten_tab1!$1:$1048576,ROW(Rohdaten_tab1!B227),COLUMN(Rohdaten_tab1!B227)+(5*(Steuerung!$A$3-1)))</f>
        <v>2617</v>
      </c>
      <c r="D241" s="72">
        <f>INDEX(Rohdaten_tab1!$1:$1048576,ROW(Rohdaten_tab1!C227),COLUMN(Rohdaten_tab1!C227)+(5*(Steuerung!$A$3-1)))</f>
        <v>2571</v>
      </c>
      <c r="E241" s="72">
        <f>INDEX(Rohdaten_tab1!$1:$1048576,ROW(Rohdaten_tab1!D227),COLUMN(Rohdaten_tab1!D227)+(5*(Steuerung!$A$3-1)))</f>
        <v>2427</v>
      </c>
      <c r="F241" s="72">
        <f>INDEX(Rohdaten_tab1!$1:$1048576,ROW(Rohdaten_tab1!E227),COLUMN(Rohdaten_tab1!E227)+(5*(Steuerung!$A$3-1)))</f>
        <v>144</v>
      </c>
      <c r="G241" s="73">
        <f>INDEX(Rohdaten_tab1!$1:$1048576,ROW(Rohdaten_tab1!F227),COLUMN(Rohdaten_tab1!F227)+(5*(Steuerung!$A$3-1)))</f>
        <v>46</v>
      </c>
    </row>
    <row r="242" spans="1:7" ht="15" customHeight="1" x14ac:dyDescent="0.25">
      <c r="A242" s="63" t="s">
        <v>377</v>
      </c>
      <c r="B242" s="60"/>
      <c r="C242" s="71">
        <f>INDEX(Rohdaten_tab1!$1:$1048576,ROW(Rohdaten_tab1!B228),COLUMN(Rohdaten_tab1!B228)+(5*(Steuerung!$A$3-1)))</f>
        <v>2611</v>
      </c>
      <c r="D242" s="72">
        <f>INDEX(Rohdaten_tab1!$1:$1048576,ROW(Rohdaten_tab1!C228),COLUMN(Rohdaten_tab1!C228)+(5*(Steuerung!$A$3-1)))</f>
        <v>2577</v>
      </c>
      <c r="E242" s="72">
        <f>INDEX(Rohdaten_tab1!$1:$1048576,ROW(Rohdaten_tab1!D228),COLUMN(Rohdaten_tab1!D228)+(5*(Steuerung!$A$3-1)))</f>
        <v>2432</v>
      </c>
      <c r="F242" s="72">
        <f>INDEX(Rohdaten_tab1!$1:$1048576,ROW(Rohdaten_tab1!E228),COLUMN(Rohdaten_tab1!E228)+(5*(Steuerung!$A$3-1)))</f>
        <v>145</v>
      </c>
      <c r="G242" s="73">
        <f>INDEX(Rohdaten_tab1!$1:$1048576,ROW(Rohdaten_tab1!F228),COLUMN(Rohdaten_tab1!F228)+(5*(Steuerung!$A$3-1)))</f>
        <v>34</v>
      </c>
    </row>
    <row r="243" spans="1:7" ht="15" customHeight="1" x14ac:dyDescent="0.25">
      <c r="A243" s="63" t="s">
        <v>378</v>
      </c>
      <c r="B243" s="60"/>
      <c r="C243" s="71">
        <f>INDEX(Rohdaten_tab1!$1:$1048576,ROW(Rohdaten_tab1!B229),COLUMN(Rohdaten_tab1!B229)+(5*(Steuerung!$A$3-1)))</f>
        <v>2414</v>
      </c>
      <c r="D243" s="72">
        <f>INDEX(Rohdaten_tab1!$1:$1048576,ROW(Rohdaten_tab1!C229),COLUMN(Rohdaten_tab1!C229)+(5*(Steuerung!$A$3-1)))</f>
        <v>2373</v>
      </c>
      <c r="E243" s="72">
        <f>INDEX(Rohdaten_tab1!$1:$1048576,ROW(Rohdaten_tab1!D229),COLUMN(Rohdaten_tab1!D229)+(5*(Steuerung!$A$3-1)))</f>
        <v>2233</v>
      </c>
      <c r="F243" s="72">
        <f>INDEX(Rohdaten_tab1!$1:$1048576,ROW(Rohdaten_tab1!E229),COLUMN(Rohdaten_tab1!E229)+(5*(Steuerung!$A$3-1)))</f>
        <v>140</v>
      </c>
      <c r="G243" s="73">
        <f>INDEX(Rohdaten_tab1!$1:$1048576,ROW(Rohdaten_tab1!F229),COLUMN(Rohdaten_tab1!F229)+(5*(Steuerung!$A$3-1)))</f>
        <v>41</v>
      </c>
    </row>
    <row r="244" spans="1:7" ht="15" customHeight="1" x14ac:dyDescent="0.25">
      <c r="A244" s="63" t="s">
        <v>379</v>
      </c>
      <c r="B244" s="60"/>
      <c r="C244" s="71">
        <f>INDEX(Rohdaten_tab1!$1:$1048576,ROW(Rohdaten_tab1!B230),COLUMN(Rohdaten_tab1!B230)+(5*(Steuerung!$A$3-1)))</f>
        <v>2226</v>
      </c>
      <c r="D244" s="72">
        <f>INDEX(Rohdaten_tab1!$1:$1048576,ROW(Rohdaten_tab1!C230),COLUMN(Rohdaten_tab1!C230)+(5*(Steuerung!$A$3-1)))</f>
        <v>2186</v>
      </c>
      <c r="E244" s="72">
        <f>INDEX(Rohdaten_tab1!$1:$1048576,ROW(Rohdaten_tab1!D230),COLUMN(Rohdaten_tab1!D230)+(5*(Steuerung!$A$3-1)))</f>
        <v>2058</v>
      </c>
      <c r="F244" s="72">
        <f>INDEX(Rohdaten_tab1!$1:$1048576,ROW(Rohdaten_tab1!E230),COLUMN(Rohdaten_tab1!E230)+(5*(Steuerung!$A$3-1)))</f>
        <v>128</v>
      </c>
      <c r="G244" s="73">
        <f>INDEX(Rohdaten_tab1!$1:$1048576,ROW(Rohdaten_tab1!F230),COLUMN(Rohdaten_tab1!F230)+(5*(Steuerung!$A$3-1)))</f>
        <v>40</v>
      </c>
    </row>
    <row r="245" spans="1:7" ht="15" customHeight="1" x14ac:dyDescent="0.25">
      <c r="A245" s="63" t="s">
        <v>380</v>
      </c>
      <c r="B245" s="60"/>
      <c r="C245" s="71">
        <f>INDEX(Rohdaten_tab1!$1:$1048576,ROW(Rohdaten_tab1!B231),COLUMN(Rohdaten_tab1!B231)+(5*(Steuerung!$A$3-1)))</f>
        <v>2111</v>
      </c>
      <c r="D245" s="72">
        <f>INDEX(Rohdaten_tab1!$1:$1048576,ROW(Rohdaten_tab1!C231),COLUMN(Rohdaten_tab1!C231)+(5*(Steuerung!$A$3-1)))</f>
        <v>2067</v>
      </c>
      <c r="E245" s="72">
        <f>INDEX(Rohdaten_tab1!$1:$1048576,ROW(Rohdaten_tab1!D231),COLUMN(Rohdaten_tab1!D231)+(5*(Steuerung!$A$3-1)))</f>
        <v>1948</v>
      </c>
      <c r="F245" s="72">
        <f>INDEX(Rohdaten_tab1!$1:$1048576,ROW(Rohdaten_tab1!E231),COLUMN(Rohdaten_tab1!E231)+(5*(Steuerung!$A$3-1)))</f>
        <v>119</v>
      </c>
      <c r="G245" s="73">
        <f>INDEX(Rohdaten_tab1!$1:$1048576,ROW(Rohdaten_tab1!F231),COLUMN(Rohdaten_tab1!F231)+(5*(Steuerung!$A$3-1)))</f>
        <v>44</v>
      </c>
    </row>
    <row r="246" spans="1:7" ht="15" customHeight="1" x14ac:dyDescent="0.25">
      <c r="A246" s="63" t="s">
        <v>381</v>
      </c>
      <c r="B246" s="60"/>
      <c r="C246" s="71">
        <f>INDEX(Rohdaten_tab1!$1:$1048576,ROW(Rohdaten_tab1!B232),COLUMN(Rohdaten_tab1!B232)+(5*(Steuerung!$A$3-1)))</f>
        <v>2027</v>
      </c>
      <c r="D246" s="72">
        <f>INDEX(Rohdaten_tab1!$1:$1048576,ROW(Rohdaten_tab1!C232),COLUMN(Rohdaten_tab1!C232)+(5*(Steuerung!$A$3-1)))</f>
        <v>1989</v>
      </c>
      <c r="E246" s="72">
        <f>INDEX(Rohdaten_tab1!$1:$1048576,ROW(Rohdaten_tab1!D232),COLUMN(Rohdaten_tab1!D232)+(5*(Steuerung!$A$3-1)))</f>
        <v>1878</v>
      </c>
      <c r="F246" s="72">
        <f>INDEX(Rohdaten_tab1!$1:$1048576,ROW(Rohdaten_tab1!E232),COLUMN(Rohdaten_tab1!E232)+(5*(Steuerung!$A$3-1)))</f>
        <v>111</v>
      </c>
      <c r="G246" s="73">
        <f>INDEX(Rohdaten_tab1!$1:$1048576,ROW(Rohdaten_tab1!F232),COLUMN(Rohdaten_tab1!F232)+(5*(Steuerung!$A$3-1)))</f>
        <v>38</v>
      </c>
    </row>
    <row r="247" spans="1:7" ht="15" customHeight="1" x14ac:dyDescent="0.25">
      <c r="A247" s="63" t="s">
        <v>382</v>
      </c>
      <c r="B247" s="60"/>
      <c r="C247" s="71">
        <f>INDEX(Rohdaten_tab1!$1:$1048576,ROW(Rohdaten_tab1!B233),COLUMN(Rohdaten_tab1!B233)+(5*(Steuerung!$A$3-1)))</f>
        <v>2144</v>
      </c>
      <c r="D247" s="72">
        <f>INDEX(Rohdaten_tab1!$1:$1048576,ROW(Rohdaten_tab1!C233),COLUMN(Rohdaten_tab1!C233)+(5*(Steuerung!$A$3-1)))</f>
        <v>2103</v>
      </c>
      <c r="E247" s="72">
        <f>INDEX(Rohdaten_tab1!$1:$1048576,ROW(Rohdaten_tab1!D233),COLUMN(Rohdaten_tab1!D233)+(5*(Steuerung!$A$3-1)))</f>
        <v>1994</v>
      </c>
      <c r="F247" s="72">
        <f>INDEX(Rohdaten_tab1!$1:$1048576,ROW(Rohdaten_tab1!E233),COLUMN(Rohdaten_tab1!E233)+(5*(Steuerung!$A$3-1)))</f>
        <v>109</v>
      </c>
      <c r="G247" s="73">
        <f>INDEX(Rohdaten_tab1!$1:$1048576,ROW(Rohdaten_tab1!F233),COLUMN(Rohdaten_tab1!F233)+(5*(Steuerung!$A$3-1)))</f>
        <v>41</v>
      </c>
    </row>
    <row r="248" spans="1:7" ht="15" customHeight="1" x14ac:dyDescent="0.25">
      <c r="A248" s="63" t="s">
        <v>383</v>
      </c>
      <c r="B248" s="60"/>
      <c r="C248" s="71">
        <f>INDEX(Rohdaten_tab1!$1:$1048576,ROW(Rohdaten_tab1!B234),COLUMN(Rohdaten_tab1!B234)+(5*(Steuerung!$A$3-1)))</f>
        <v>2245</v>
      </c>
      <c r="D248" s="72">
        <f>INDEX(Rohdaten_tab1!$1:$1048576,ROW(Rohdaten_tab1!C234),COLUMN(Rohdaten_tab1!C234)+(5*(Steuerung!$A$3-1)))</f>
        <v>2197</v>
      </c>
      <c r="E248" s="72">
        <f>INDEX(Rohdaten_tab1!$1:$1048576,ROW(Rohdaten_tab1!D234),COLUMN(Rohdaten_tab1!D234)+(5*(Steuerung!$A$3-1)))</f>
        <v>2090</v>
      </c>
      <c r="F248" s="72">
        <f>INDEX(Rohdaten_tab1!$1:$1048576,ROW(Rohdaten_tab1!E234),COLUMN(Rohdaten_tab1!E234)+(5*(Steuerung!$A$3-1)))</f>
        <v>107</v>
      </c>
      <c r="G248" s="73">
        <f>INDEX(Rohdaten_tab1!$1:$1048576,ROW(Rohdaten_tab1!F234),COLUMN(Rohdaten_tab1!F234)+(5*(Steuerung!$A$3-1)))</f>
        <v>48</v>
      </c>
    </row>
    <row r="249" spans="1:7" ht="15" customHeight="1" x14ac:dyDescent="0.25">
      <c r="A249" s="63" t="s">
        <v>384</v>
      </c>
      <c r="B249" s="60"/>
      <c r="C249" s="71">
        <f>INDEX(Rohdaten_tab1!$1:$1048576,ROW(Rohdaten_tab1!B235),COLUMN(Rohdaten_tab1!B235)+(5*(Steuerung!$A$3-1)))</f>
        <v>2115</v>
      </c>
      <c r="D249" s="72">
        <f>INDEX(Rohdaten_tab1!$1:$1048576,ROW(Rohdaten_tab1!C235),COLUMN(Rohdaten_tab1!C235)+(5*(Steuerung!$A$3-1)))</f>
        <v>2066</v>
      </c>
      <c r="E249" s="72">
        <f>INDEX(Rohdaten_tab1!$1:$1048576,ROW(Rohdaten_tab1!D235),COLUMN(Rohdaten_tab1!D235)+(5*(Steuerung!$A$3-1)))</f>
        <v>1934</v>
      </c>
      <c r="F249" s="72">
        <f>INDEX(Rohdaten_tab1!$1:$1048576,ROW(Rohdaten_tab1!E235),COLUMN(Rohdaten_tab1!E235)+(5*(Steuerung!$A$3-1)))</f>
        <v>132</v>
      </c>
      <c r="G249" s="73">
        <f>INDEX(Rohdaten_tab1!$1:$1048576,ROW(Rohdaten_tab1!F235),COLUMN(Rohdaten_tab1!F235)+(5*(Steuerung!$A$3-1)))</f>
        <v>49</v>
      </c>
    </row>
    <row r="250" spans="1:7" ht="15" customHeight="1" x14ac:dyDescent="0.25">
      <c r="A250" s="63" t="s">
        <v>385</v>
      </c>
      <c r="B250" s="60"/>
      <c r="C250" s="71">
        <f>INDEX(Rohdaten_tab1!$1:$1048576,ROW(Rohdaten_tab1!B236),COLUMN(Rohdaten_tab1!B236)+(5*(Steuerung!$A$3-1)))</f>
        <v>2149</v>
      </c>
      <c r="D250" s="72">
        <f>INDEX(Rohdaten_tab1!$1:$1048576,ROW(Rohdaten_tab1!C236),COLUMN(Rohdaten_tab1!C236)+(5*(Steuerung!$A$3-1)))</f>
        <v>2101</v>
      </c>
      <c r="E250" s="72">
        <f>INDEX(Rohdaten_tab1!$1:$1048576,ROW(Rohdaten_tab1!D236),COLUMN(Rohdaten_tab1!D236)+(5*(Steuerung!$A$3-1)))</f>
        <v>1968</v>
      </c>
      <c r="F250" s="72">
        <f>INDEX(Rohdaten_tab1!$1:$1048576,ROW(Rohdaten_tab1!E236),COLUMN(Rohdaten_tab1!E236)+(5*(Steuerung!$A$3-1)))</f>
        <v>133</v>
      </c>
      <c r="G250" s="73">
        <f>INDEX(Rohdaten_tab1!$1:$1048576,ROW(Rohdaten_tab1!F236),COLUMN(Rohdaten_tab1!F236)+(5*(Steuerung!$A$3-1)))</f>
        <v>48</v>
      </c>
    </row>
    <row r="251" spans="1:7" ht="15" customHeight="1" x14ac:dyDescent="0.25">
      <c r="A251" s="63" t="s">
        <v>386</v>
      </c>
      <c r="B251" s="60"/>
      <c r="C251" s="71">
        <f>INDEX(Rohdaten_tab1!$1:$1048576,ROW(Rohdaten_tab1!B237),COLUMN(Rohdaten_tab1!B237)+(5*(Steuerung!$A$3-1)))</f>
        <v>2281</v>
      </c>
      <c r="D251" s="72">
        <f>INDEX(Rohdaten_tab1!$1:$1048576,ROW(Rohdaten_tab1!C237),COLUMN(Rohdaten_tab1!C237)+(5*(Steuerung!$A$3-1)))</f>
        <v>2234</v>
      </c>
      <c r="E251" s="72">
        <f>INDEX(Rohdaten_tab1!$1:$1048576,ROW(Rohdaten_tab1!D237),COLUMN(Rohdaten_tab1!D237)+(5*(Steuerung!$A$3-1)))</f>
        <v>2089</v>
      </c>
      <c r="F251" s="72">
        <f>INDEX(Rohdaten_tab1!$1:$1048576,ROW(Rohdaten_tab1!E237),COLUMN(Rohdaten_tab1!E237)+(5*(Steuerung!$A$3-1)))</f>
        <v>145</v>
      </c>
      <c r="G251" s="73">
        <f>INDEX(Rohdaten_tab1!$1:$1048576,ROW(Rohdaten_tab1!F237),COLUMN(Rohdaten_tab1!F237)+(5*(Steuerung!$A$3-1)))</f>
        <v>47</v>
      </c>
    </row>
    <row r="252" spans="1:7" ht="15" customHeight="1" x14ac:dyDescent="0.25">
      <c r="A252" s="63" t="s">
        <v>387</v>
      </c>
      <c r="B252" s="60"/>
      <c r="C252" s="71">
        <f>INDEX(Rohdaten_tab1!$1:$1048576,ROW(Rohdaten_tab1!B238),COLUMN(Rohdaten_tab1!B238)+(5*(Steuerung!$A$3-1)))</f>
        <v>2447</v>
      </c>
      <c r="D252" s="72">
        <f>INDEX(Rohdaten_tab1!$1:$1048576,ROW(Rohdaten_tab1!C238),COLUMN(Rohdaten_tab1!C238)+(5*(Steuerung!$A$3-1)))</f>
        <v>2391</v>
      </c>
      <c r="E252" s="72">
        <f>INDEX(Rohdaten_tab1!$1:$1048576,ROW(Rohdaten_tab1!D238),COLUMN(Rohdaten_tab1!D238)+(5*(Steuerung!$A$3-1)))</f>
        <v>2250</v>
      </c>
      <c r="F252" s="72">
        <f>INDEX(Rohdaten_tab1!$1:$1048576,ROW(Rohdaten_tab1!E238),COLUMN(Rohdaten_tab1!E238)+(5*(Steuerung!$A$3-1)))</f>
        <v>141</v>
      </c>
      <c r="G252" s="73">
        <f>INDEX(Rohdaten_tab1!$1:$1048576,ROW(Rohdaten_tab1!F238),COLUMN(Rohdaten_tab1!F238)+(5*(Steuerung!$A$3-1)))</f>
        <v>56</v>
      </c>
    </row>
    <row r="253" spans="1:7" ht="15" customHeight="1" x14ac:dyDescent="0.25">
      <c r="A253" s="63" t="s">
        <v>388</v>
      </c>
      <c r="B253" s="60"/>
      <c r="C253" s="71">
        <f>INDEX(Rohdaten_tab1!$1:$1048576,ROW(Rohdaten_tab1!B239),COLUMN(Rohdaten_tab1!B239)+(5*(Steuerung!$A$3-1)))</f>
        <v>2752</v>
      </c>
      <c r="D253" s="72">
        <f>INDEX(Rohdaten_tab1!$1:$1048576,ROW(Rohdaten_tab1!C239),COLUMN(Rohdaten_tab1!C239)+(5*(Steuerung!$A$3-1)))</f>
        <v>2694</v>
      </c>
      <c r="E253" s="72">
        <f>INDEX(Rohdaten_tab1!$1:$1048576,ROW(Rohdaten_tab1!D239),COLUMN(Rohdaten_tab1!D239)+(5*(Steuerung!$A$3-1)))</f>
        <v>2555</v>
      </c>
      <c r="F253" s="72">
        <f>INDEX(Rohdaten_tab1!$1:$1048576,ROW(Rohdaten_tab1!E239),COLUMN(Rohdaten_tab1!E239)+(5*(Steuerung!$A$3-1)))</f>
        <v>139</v>
      </c>
      <c r="G253" s="73">
        <f>INDEX(Rohdaten_tab1!$1:$1048576,ROW(Rohdaten_tab1!F239),COLUMN(Rohdaten_tab1!F239)+(5*(Steuerung!$A$3-1)))</f>
        <v>58</v>
      </c>
    </row>
    <row r="254" spans="1:7" ht="15" customHeight="1" x14ac:dyDescent="0.25">
      <c r="A254" s="63" t="s">
        <v>389</v>
      </c>
      <c r="B254" s="60"/>
      <c r="C254" s="71">
        <f>INDEX(Rohdaten_tab1!$1:$1048576,ROW(Rohdaten_tab1!B240),COLUMN(Rohdaten_tab1!B240)+(5*(Steuerung!$A$3-1)))</f>
        <v>2818</v>
      </c>
      <c r="D254" s="72">
        <f>INDEX(Rohdaten_tab1!$1:$1048576,ROW(Rohdaten_tab1!C240),COLUMN(Rohdaten_tab1!C240)+(5*(Steuerung!$A$3-1)))</f>
        <v>2761</v>
      </c>
      <c r="E254" s="72">
        <f>INDEX(Rohdaten_tab1!$1:$1048576,ROW(Rohdaten_tab1!D240),COLUMN(Rohdaten_tab1!D240)+(5*(Steuerung!$A$3-1)))</f>
        <v>2600</v>
      </c>
      <c r="F254" s="72">
        <f>INDEX(Rohdaten_tab1!$1:$1048576,ROW(Rohdaten_tab1!E240),COLUMN(Rohdaten_tab1!E240)+(5*(Steuerung!$A$3-1)))</f>
        <v>161</v>
      </c>
      <c r="G254" s="73">
        <f>INDEX(Rohdaten_tab1!$1:$1048576,ROW(Rohdaten_tab1!F240),COLUMN(Rohdaten_tab1!F240)+(5*(Steuerung!$A$3-1)))</f>
        <v>57</v>
      </c>
    </row>
    <row r="255" spans="1:7" ht="15" customHeight="1" x14ac:dyDescent="0.25">
      <c r="A255" s="63" t="s">
        <v>390</v>
      </c>
      <c r="B255" s="60"/>
      <c r="C255" s="71">
        <f>INDEX(Rohdaten_tab1!$1:$1048576,ROW(Rohdaten_tab1!B241),COLUMN(Rohdaten_tab1!B241)+(5*(Steuerung!$A$3-1)))</f>
        <v>2662</v>
      </c>
      <c r="D255" s="72">
        <f>INDEX(Rohdaten_tab1!$1:$1048576,ROW(Rohdaten_tab1!C241),COLUMN(Rohdaten_tab1!C241)+(5*(Steuerung!$A$3-1)))</f>
        <v>2597</v>
      </c>
      <c r="E255" s="72">
        <f>INDEX(Rohdaten_tab1!$1:$1048576,ROW(Rohdaten_tab1!D241),COLUMN(Rohdaten_tab1!D241)+(5*(Steuerung!$A$3-1)))</f>
        <v>2437</v>
      </c>
      <c r="F255" s="72">
        <f>INDEX(Rohdaten_tab1!$1:$1048576,ROW(Rohdaten_tab1!E241),COLUMN(Rohdaten_tab1!E241)+(5*(Steuerung!$A$3-1)))</f>
        <v>160</v>
      </c>
      <c r="G255" s="73">
        <f>INDEX(Rohdaten_tab1!$1:$1048576,ROW(Rohdaten_tab1!F241),COLUMN(Rohdaten_tab1!F241)+(5*(Steuerung!$A$3-1)))</f>
        <v>65</v>
      </c>
    </row>
    <row r="256" spans="1:7" ht="15" customHeight="1" x14ac:dyDescent="0.25">
      <c r="A256" s="63" t="s">
        <v>391</v>
      </c>
      <c r="B256" s="60"/>
      <c r="C256" s="71">
        <f>INDEX(Rohdaten_tab1!$1:$1048576,ROW(Rohdaten_tab1!B242),COLUMN(Rohdaten_tab1!B242)+(5*(Steuerung!$A$3-1)))</f>
        <v>2475</v>
      </c>
      <c r="D256" s="72">
        <f>INDEX(Rohdaten_tab1!$1:$1048576,ROW(Rohdaten_tab1!C242),COLUMN(Rohdaten_tab1!C242)+(5*(Steuerung!$A$3-1)))</f>
        <v>2424</v>
      </c>
      <c r="E256" s="72">
        <f>INDEX(Rohdaten_tab1!$1:$1048576,ROW(Rohdaten_tab1!D242),COLUMN(Rohdaten_tab1!D242)+(5*(Steuerung!$A$3-1)))</f>
        <v>2276</v>
      </c>
      <c r="F256" s="72">
        <f>INDEX(Rohdaten_tab1!$1:$1048576,ROW(Rohdaten_tab1!E242),COLUMN(Rohdaten_tab1!E242)+(5*(Steuerung!$A$3-1)))</f>
        <v>148</v>
      </c>
      <c r="G256" s="73">
        <f>INDEX(Rohdaten_tab1!$1:$1048576,ROW(Rohdaten_tab1!F242),COLUMN(Rohdaten_tab1!F242)+(5*(Steuerung!$A$3-1)))</f>
        <v>51</v>
      </c>
    </row>
    <row r="257" spans="1:7" ht="15" customHeight="1" x14ac:dyDescent="0.25">
      <c r="A257" s="63" t="s">
        <v>392</v>
      </c>
      <c r="B257" s="60"/>
      <c r="C257" s="71">
        <f>INDEX(Rohdaten_tab1!$1:$1048576,ROW(Rohdaten_tab1!B243),COLUMN(Rohdaten_tab1!B243)+(5*(Steuerung!$A$3-1)))</f>
        <v>2358</v>
      </c>
      <c r="D257" s="72">
        <f>INDEX(Rohdaten_tab1!$1:$1048576,ROW(Rohdaten_tab1!C243),COLUMN(Rohdaten_tab1!C243)+(5*(Steuerung!$A$3-1)))</f>
        <v>2322</v>
      </c>
      <c r="E257" s="72">
        <f>INDEX(Rohdaten_tab1!$1:$1048576,ROW(Rohdaten_tab1!D243),COLUMN(Rohdaten_tab1!D243)+(5*(Steuerung!$A$3-1)))</f>
        <v>2185</v>
      </c>
      <c r="F257" s="72">
        <f>INDEX(Rohdaten_tab1!$1:$1048576,ROW(Rohdaten_tab1!E243),COLUMN(Rohdaten_tab1!E243)+(5*(Steuerung!$A$3-1)))</f>
        <v>137</v>
      </c>
      <c r="G257" s="73">
        <f>INDEX(Rohdaten_tab1!$1:$1048576,ROW(Rohdaten_tab1!F243),COLUMN(Rohdaten_tab1!F243)+(5*(Steuerung!$A$3-1)))</f>
        <v>36</v>
      </c>
    </row>
    <row r="258" spans="1:7" ht="15" customHeight="1" x14ac:dyDescent="0.25">
      <c r="A258" s="63" t="s">
        <v>393</v>
      </c>
      <c r="B258" s="60"/>
      <c r="C258" s="71">
        <f>INDEX(Rohdaten_tab1!$1:$1048576,ROW(Rohdaten_tab1!B244),COLUMN(Rohdaten_tab1!B244)+(5*(Steuerung!$A$3-1)))</f>
        <v>2285</v>
      </c>
      <c r="D258" s="72">
        <f>INDEX(Rohdaten_tab1!$1:$1048576,ROW(Rohdaten_tab1!C244),COLUMN(Rohdaten_tab1!C244)+(5*(Steuerung!$A$3-1)))</f>
        <v>2241</v>
      </c>
      <c r="E258" s="72">
        <f>INDEX(Rohdaten_tab1!$1:$1048576,ROW(Rohdaten_tab1!D244),COLUMN(Rohdaten_tab1!D244)+(5*(Steuerung!$A$3-1)))</f>
        <v>2106</v>
      </c>
      <c r="F258" s="72">
        <f>INDEX(Rohdaten_tab1!$1:$1048576,ROW(Rohdaten_tab1!E244),COLUMN(Rohdaten_tab1!E244)+(5*(Steuerung!$A$3-1)))</f>
        <v>135</v>
      </c>
      <c r="G258" s="73">
        <f>INDEX(Rohdaten_tab1!$1:$1048576,ROW(Rohdaten_tab1!F244),COLUMN(Rohdaten_tab1!F244)+(5*(Steuerung!$A$3-1)))</f>
        <v>44</v>
      </c>
    </row>
    <row r="259" spans="1:7" ht="15" customHeight="1" x14ac:dyDescent="0.25">
      <c r="A259" s="63" t="s">
        <v>394</v>
      </c>
      <c r="B259" s="60"/>
      <c r="C259" s="71">
        <f>INDEX(Rohdaten_tab1!$1:$1048576,ROW(Rohdaten_tab1!B245),COLUMN(Rohdaten_tab1!B245)+(5*(Steuerung!$A$3-1)))</f>
        <v>2318</v>
      </c>
      <c r="D259" s="72">
        <f>INDEX(Rohdaten_tab1!$1:$1048576,ROW(Rohdaten_tab1!C245),COLUMN(Rohdaten_tab1!C245)+(5*(Steuerung!$A$3-1)))</f>
        <v>2266</v>
      </c>
      <c r="E259" s="72">
        <f>INDEX(Rohdaten_tab1!$1:$1048576,ROW(Rohdaten_tab1!D245),COLUMN(Rohdaten_tab1!D245)+(5*(Steuerung!$A$3-1)))</f>
        <v>2147</v>
      </c>
      <c r="F259" s="72">
        <f>INDEX(Rohdaten_tab1!$1:$1048576,ROW(Rohdaten_tab1!E245),COLUMN(Rohdaten_tab1!E245)+(5*(Steuerung!$A$3-1)))</f>
        <v>119</v>
      </c>
      <c r="G259" s="73">
        <f>INDEX(Rohdaten_tab1!$1:$1048576,ROW(Rohdaten_tab1!F245),COLUMN(Rohdaten_tab1!F245)+(5*(Steuerung!$A$3-1)))</f>
        <v>52</v>
      </c>
    </row>
    <row r="260" spans="1:7" ht="15" customHeight="1" x14ac:dyDescent="0.25">
      <c r="A260" s="63" t="s">
        <v>395</v>
      </c>
      <c r="B260" s="60"/>
      <c r="C260" s="71">
        <f>INDEX(Rohdaten_tab1!$1:$1048576,ROW(Rohdaten_tab1!B246),COLUMN(Rohdaten_tab1!B246)+(5*(Steuerung!$A$3-1)))</f>
        <v>2427</v>
      </c>
      <c r="D260" s="72">
        <f>INDEX(Rohdaten_tab1!$1:$1048576,ROW(Rohdaten_tab1!C246),COLUMN(Rohdaten_tab1!C246)+(5*(Steuerung!$A$3-1)))</f>
        <v>2367</v>
      </c>
      <c r="E260" s="72">
        <f>INDEX(Rohdaten_tab1!$1:$1048576,ROW(Rohdaten_tab1!D246),COLUMN(Rohdaten_tab1!D246)+(5*(Steuerung!$A$3-1)))</f>
        <v>2271</v>
      </c>
      <c r="F260" s="72">
        <f>INDEX(Rohdaten_tab1!$1:$1048576,ROW(Rohdaten_tab1!E246),COLUMN(Rohdaten_tab1!E246)+(5*(Steuerung!$A$3-1)))</f>
        <v>96</v>
      </c>
      <c r="G260" s="73">
        <f>INDEX(Rohdaten_tab1!$1:$1048576,ROW(Rohdaten_tab1!F246),COLUMN(Rohdaten_tab1!F246)+(5*(Steuerung!$A$3-1)))</f>
        <v>60</v>
      </c>
    </row>
    <row r="261" spans="1:7" ht="15" customHeight="1" x14ac:dyDescent="0.25">
      <c r="A261" s="63" t="s">
        <v>396</v>
      </c>
      <c r="B261" s="60"/>
      <c r="C261" s="71">
        <f>INDEX(Rohdaten_tab1!$1:$1048576,ROW(Rohdaten_tab1!B247),COLUMN(Rohdaten_tab1!B247)+(5*(Steuerung!$A$3-1)))</f>
        <v>2315</v>
      </c>
      <c r="D261" s="72">
        <f>INDEX(Rohdaten_tab1!$1:$1048576,ROW(Rohdaten_tab1!C247),COLUMN(Rohdaten_tab1!C247)+(5*(Steuerung!$A$3-1)))</f>
        <v>2244</v>
      </c>
      <c r="E261" s="72">
        <f>INDEX(Rohdaten_tab1!$1:$1048576,ROW(Rohdaten_tab1!D247),COLUMN(Rohdaten_tab1!D247)+(5*(Steuerung!$A$3-1)))</f>
        <v>2131</v>
      </c>
      <c r="F261" s="72">
        <f>INDEX(Rohdaten_tab1!$1:$1048576,ROW(Rohdaten_tab1!E247),COLUMN(Rohdaten_tab1!E247)+(5*(Steuerung!$A$3-1)))</f>
        <v>113</v>
      </c>
      <c r="G261" s="73">
        <f>INDEX(Rohdaten_tab1!$1:$1048576,ROW(Rohdaten_tab1!F247),COLUMN(Rohdaten_tab1!F247)+(5*(Steuerung!$A$3-1)))</f>
        <v>71</v>
      </c>
    </row>
    <row r="262" spans="1:7" ht="15" customHeight="1" x14ac:dyDescent="0.25">
      <c r="A262" s="63" t="s">
        <v>397</v>
      </c>
      <c r="B262" s="60"/>
      <c r="C262" s="71">
        <f>INDEX(Rohdaten_tab1!$1:$1048576,ROW(Rohdaten_tab1!B248),COLUMN(Rohdaten_tab1!B248)+(5*(Steuerung!$A$3-1)))</f>
        <v>2253</v>
      </c>
      <c r="D262" s="72">
        <f>INDEX(Rohdaten_tab1!$1:$1048576,ROW(Rohdaten_tab1!C248),COLUMN(Rohdaten_tab1!C248)+(5*(Steuerung!$A$3-1)))</f>
        <v>2200</v>
      </c>
      <c r="E262" s="72">
        <f>INDEX(Rohdaten_tab1!$1:$1048576,ROW(Rohdaten_tab1!D248),COLUMN(Rohdaten_tab1!D248)+(5*(Steuerung!$A$3-1)))</f>
        <v>2077</v>
      </c>
      <c r="F262" s="72">
        <f>INDEX(Rohdaten_tab1!$1:$1048576,ROW(Rohdaten_tab1!E248),COLUMN(Rohdaten_tab1!E248)+(5*(Steuerung!$A$3-1)))</f>
        <v>123</v>
      </c>
      <c r="G262" s="73">
        <f>INDEX(Rohdaten_tab1!$1:$1048576,ROW(Rohdaten_tab1!F248),COLUMN(Rohdaten_tab1!F248)+(5*(Steuerung!$A$3-1)))</f>
        <v>53</v>
      </c>
    </row>
    <row r="263" spans="1:7" ht="15" customHeight="1" x14ac:dyDescent="0.25">
      <c r="A263" s="63" t="s">
        <v>398</v>
      </c>
      <c r="B263" s="60"/>
      <c r="C263" s="71">
        <f>INDEX(Rohdaten_tab1!$1:$1048576,ROW(Rohdaten_tab1!B249),COLUMN(Rohdaten_tab1!B249)+(5*(Steuerung!$A$3-1)))</f>
        <v>2374</v>
      </c>
      <c r="D263" s="72">
        <f>INDEX(Rohdaten_tab1!$1:$1048576,ROW(Rohdaten_tab1!C249),COLUMN(Rohdaten_tab1!C249)+(5*(Steuerung!$A$3-1)))</f>
        <v>2309</v>
      </c>
      <c r="E263" s="72">
        <f>INDEX(Rohdaten_tab1!$1:$1048576,ROW(Rohdaten_tab1!D249),COLUMN(Rohdaten_tab1!D249)+(5*(Steuerung!$A$3-1)))</f>
        <v>2188</v>
      </c>
      <c r="F263" s="72">
        <f>INDEX(Rohdaten_tab1!$1:$1048576,ROW(Rohdaten_tab1!E249),COLUMN(Rohdaten_tab1!E249)+(5*(Steuerung!$A$3-1)))</f>
        <v>121</v>
      </c>
      <c r="G263" s="73">
        <f>INDEX(Rohdaten_tab1!$1:$1048576,ROW(Rohdaten_tab1!F249),COLUMN(Rohdaten_tab1!F249)+(5*(Steuerung!$A$3-1)))</f>
        <v>65</v>
      </c>
    </row>
    <row r="264" spans="1:7" ht="15" customHeight="1" x14ac:dyDescent="0.25">
      <c r="A264" s="63" t="s">
        <v>399</v>
      </c>
      <c r="B264" s="60"/>
      <c r="C264" s="71">
        <f>INDEX(Rohdaten_tab1!$1:$1048576,ROW(Rohdaten_tab1!B250),COLUMN(Rohdaten_tab1!B250)+(5*(Steuerung!$A$3-1)))</f>
        <v>2573</v>
      </c>
      <c r="D264" s="72">
        <f>INDEX(Rohdaten_tab1!$1:$1048576,ROW(Rohdaten_tab1!C250),COLUMN(Rohdaten_tab1!C250)+(5*(Steuerung!$A$3-1)))</f>
        <v>2510</v>
      </c>
      <c r="E264" s="72">
        <f>INDEX(Rohdaten_tab1!$1:$1048576,ROW(Rohdaten_tab1!D250),COLUMN(Rohdaten_tab1!D250)+(5*(Steuerung!$A$3-1)))</f>
        <v>2381</v>
      </c>
      <c r="F264" s="72">
        <f>INDEX(Rohdaten_tab1!$1:$1048576,ROW(Rohdaten_tab1!E250),COLUMN(Rohdaten_tab1!E250)+(5*(Steuerung!$A$3-1)))</f>
        <v>129</v>
      </c>
      <c r="G264" s="73">
        <f>INDEX(Rohdaten_tab1!$1:$1048576,ROW(Rohdaten_tab1!F250),COLUMN(Rohdaten_tab1!F250)+(5*(Steuerung!$A$3-1)))</f>
        <v>63</v>
      </c>
    </row>
    <row r="265" spans="1:7" ht="15" customHeight="1" x14ac:dyDescent="0.25">
      <c r="A265" s="63" t="s">
        <v>400</v>
      </c>
      <c r="B265" s="60"/>
      <c r="C265" s="71">
        <f>INDEX(Rohdaten_tab1!$1:$1048576,ROW(Rohdaten_tab1!B251),COLUMN(Rohdaten_tab1!B251)+(5*(Steuerung!$A$3-1)))</f>
        <v>2864</v>
      </c>
      <c r="D265" s="72">
        <f>INDEX(Rohdaten_tab1!$1:$1048576,ROW(Rohdaten_tab1!C251),COLUMN(Rohdaten_tab1!C251)+(5*(Steuerung!$A$3-1)))</f>
        <v>2794</v>
      </c>
      <c r="E265" s="72">
        <f>INDEX(Rohdaten_tab1!$1:$1048576,ROW(Rohdaten_tab1!D251),COLUMN(Rohdaten_tab1!D251)+(5*(Steuerung!$A$3-1)))</f>
        <v>2662</v>
      </c>
      <c r="F265" s="72">
        <f>INDEX(Rohdaten_tab1!$1:$1048576,ROW(Rohdaten_tab1!E251),COLUMN(Rohdaten_tab1!E251)+(5*(Steuerung!$A$3-1)))</f>
        <v>132</v>
      </c>
      <c r="G265" s="73">
        <f>INDEX(Rohdaten_tab1!$1:$1048576,ROW(Rohdaten_tab1!F251),COLUMN(Rohdaten_tab1!F251)+(5*(Steuerung!$A$3-1)))</f>
        <v>70</v>
      </c>
    </row>
    <row r="266" spans="1:7" ht="15" customHeight="1" x14ac:dyDescent="0.25">
      <c r="A266" s="63" t="s">
        <v>401</v>
      </c>
      <c r="B266" s="60"/>
      <c r="C266" s="71">
        <f>INDEX(Rohdaten_tab1!$1:$1048576,ROW(Rohdaten_tab1!B252),COLUMN(Rohdaten_tab1!B252)+(5*(Steuerung!$A$3-1)))</f>
        <v>2947</v>
      </c>
      <c r="D266" s="72">
        <f>INDEX(Rohdaten_tab1!$1:$1048576,ROW(Rohdaten_tab1!C252),COLUMN(Rohdaten_tab1!C252)+(5*(Steuerung!$A$3-1)))</f>
        <v>2880</v>
      </c>
      <c r="E266" s="72">
        <f>INDEX(Rohdaten_tab1!$1:$1048576,ROW(Rohdaten_tab1!D252),COLUMN(Rohdaten_tab1!D252)+(5*(Steuerung!$A$3-1)))</f>
        <v>2757</v>
      </c>
      <c r="F266" s="72">
        <f>INDEX(Rohdaten_tab1!$1:$1048576,ROW(Rohdaten_tab1!E252),COLUMN(Rohdaten_tab1!E252)+(5*(Steuerung!$A$3-1)))</f>
        <v>123</v>
      </c>
      <c r="G266" s="73">
        <f>INDEX(Rohdaten_tab1!$1:$1048576,ROW(Rohdaten_tab1!F252),COLUMN(Rohdaten_tab1!F252)+(5*(Steuerung!$A$3-1)))</f>
        <v>67</v>
      </c>
    </row>
    <row r="267" spans="1:7" ht="15" customHeight="1" x14ac:dyDescent="0.25">
      <c r="A267" s="63" t="s">
        <v>402</v>
      </c>
      <c r="B267" s="60"/>
      <c r="C267" s="71">
        <f>INDEX(Rohdaten_tab1!$1:$1048576,ROW(Rohdaten_tab1!B253),COLUMN(Rohdaten_tab1!B253)+(5*(Steuerung!$A$3-1)))</f>
        <v>2725</v>
      </c>
      <c r="D267" s="72">
        <f>INDEX(Rohdaten_tab1!$1:$1048576,ROW(Rohdaten_tab1!C253),COLUMN(Rohdaten_tab1!C253)+(5*(Steuerung!$A$3-1)))</f>
        <v>2666</v>
      </c>
      <c r="E267" s="72">
        <f>INDEX(Rohdaten_tab1!$1:$1048576,ROW(Rohdaten_tab1!D253),COLUMN(Rohdaten_tab1!D253)+(5*(Steuerung!$A$3-1)))</f>
        <v>2521</v>
      </c>
      <c r="F267" s="72">
        <f>INDEX(Rohdaten_tab1!$1:$1048576,ROW(Rohdaten_tab1!E253),COLUMN(Rohdaten_tab1!E253)+(5*(Steuerung!$A$3-1)))</f>
        <v>145</v>
      </c>
      <c r="G267" s="73">
        <f>INDEX(Rohdaten_tab1!$1:$1048576,ROW(Rohdaten_tab1!F253),COLUMN(Rohdaten_tab1!F253)+(5*(Steuerung!$A$3-1)))</f>
        <v>59</v>
      </c>
    </row>
    <row r="268" spans="1:7" ht="15" customHeight="1" x14ac:dyDescent="0.25">
      <c r="A268" s="63" t="s">
        <v>403</v>
      </c>
      <c r="B268" s="60"/>
      <c r="C268" s="71">
        <f>INDEX(Rohdaten_tab1!$1:$1048576,ROW(Rohdaten_tab1!B254),COLUMN(Rohdaten_tab1!B254)+(5*(Steuerung!$A$3-1)))</f>
        <v>2477</v>
      </c>
      <c r="D268" s="72">
        <f>INDEX(Rohdaten_tab1!$1:$1048576,ROW(Rohdaten_tab1!C254),COLUMN(Rohdaten_tab1!C254)+(5*(Steuerung!$A$3-1)))</f>
        <v>2423</v>
      </c>
      <c r="E268" s="72">
        <f>INDEX(Rohdaten_tab1!$1:$1048576,ROW(Rohdaten_tab1!D254),COLUMN(Rohdaten_tab1!D254)+(5*(Steuerung!$A$3-1)))</f>
        <v>2275</v>
      </c>
      <c r="F268" s="72">
        <f>INDEX(Rohdaten_tab1!$1:$1048576,ROW(Rohdaten_tab1!E254),COLUMN(Rohdaten_tab1!E254)+(5*(Steuerung!$A$3-1)))</f>
        <v>148</v>
      </c>
      <c r="G268" s="73">
        <f>INDEX(Rohdaten_tab1!$1:$1048576,ROW(Rohdaten_tab1!F254),COLUMN(Rohdaten_tab1!F254)+(5*(Steuerung!$A$3-1)))</f>
        <v>54</v>
      </c>
    </row>
    <row r="269" spans="1:7" ht="15" customHeight="1" x14ac:dyDescent="0.25">
      <c r="A269" s="63" t="s">
        <v>404</v>
      </c>
      <c r="B269" s="60"/>
      <c r="C269" s="71">
        <f>INDEX(Rohdaten_tab1!$1:$1048576,ROW(Rohdaten_tab1!B255),COLUMN(Rohdaten_tab1!B255)+(5*(Steuerung!$A$3-1)))</f>
        <v>2365</v>
      </c>
      <c r="D269" s="72">
        <f>INDEX(Rohdaten_tab1!$1:$1048576,ROW(Rohdaten_tab1!C255),COLUMN(Rohdaten_tab1!C255)+(5*(Steuerung!$A$3-1)))</f>
        <v>2309</v>
      </c>
      <c r="E269" s="72">
        <f>INDEX(Rohdaten_tab1!$1:$1048576,ROW(Rohdaten_tab1!D255),COLUMN(Rohdaten_tab1!D255)+(5*(Steuerung!$A$3-1)))</f>
        <v>2163</v>
      </c>
      <c r="F269" s="72">
        <f>INDEX(Rohdaten_tab1!$1:$1048576,ROW(Rohdaten_tab1!E255),COLUMN(Rohdaten_tab1!E255)+(5*(Steuerung!$A$3-1)))</f>
        <v>146</v>
      </c>
      <c r="G269" s="73">
        <f>INDEX(Rohdaten_tab1!$1:$1048576,ROW(Rohdaten_tab1!F255),COLUMN(Rohdaten_tab1!F255)+(5*(Steuerung!$A$3-1)))</f>
        <v>56</v>
      </c>
    </row>
    <row r="270" spans="1:7" ht="15" customHeight="1" x14ac:dyDescent="0.25">
      <c r="A270" s="63" t="s">
        <v>405</v>
      </c>
      <c r="B270" s="60"/>
      <c r="C270" s="71">
        <f>INDEX(Rohdaten_tab1!$1:$1048576,ROW(Rohdaten_tab1!B256),COLUMN(Rohdaten_tab1!B256)+(5*(Steuerung!$A$3-1)))</f>
        <v>2302</v>
      </c>
      <c r="D270" s="72">
        <f>INDEX(Rohdaten_tab1!$1:$1048576,ROW(Rohdaten_tab1!C256),COLUMN(Rohdaten_tab1!C256)+(5*(Steuerung!$A$3-1)))</f>
        <v>2238</v>
      </c>
      <c r="E270" s="72">
        <f>INDEX(Rohdaten_tab1!$1:$1048576,ROW(Rohdaten_tab1!D256),COLUMN(Rohdaten_tab1!D256)+(5*(Steuerung!$A$3-1)))</f>
        <v>2099</v>
      </c>
      <c r="F270" s="72">
        <f>INDEX(Rohdaten_tab1!$1:$1048576,ROW(Rohdaten_tab1!E256),COLUMN(Rohdaten_tab1!E256)+(5*(Steuerung!$A$3-1)))</f>
        <v>139</v>
      </c>
      <c r="G270" s="73">
        <f>INDEX(Rohdaten_tab1!$1:$1048576,ROW(Rohdaten_tab1!F256),COLUMN(Rohdaten_tab1!F256)+(5*(Steuerung!$A$3-1)))</f>
        <v>64</v>
      </c>
    </row>
    <row r="271" spans="1:7" ht="15" customHeight="1" x14ac:dyDescent="0.25">
      <c r="A271" s="63" t="s">
        <v>406</v>
      </c>
      <c r="B271" s="60"/>
      <c r="C271" s="71">
        <f>INDEX(Rohdaten_tab1!$1:$1048576,ROW(Rohdaten_tab1!B257),COLUMN(Rohdaten_tab1!B257)+(5*(Steuerung!$A$3-1)))</f>
        <v>2338</v>
      </c>
      <c r="D271" s="72">
        <f>INDEX(Rohdaten_tab1!$1:$1048576,ROW(Rohdaten_tab1!C257),COLUMN(Rohdaten_tab1!C257)+(5*(Steuerung!$A$3-1)))</f>
        <v>2281</v>
      </c>
      <c r="E271" s="72">
        <f>INDEX(Rohdaten_tab1!$1:$1048576,ROW(Rohdaten_tab1!D257),COLUMN(Rohdaten_tab1!D257)+(5*(Steuerung!$A$3-1)))</f>
        <v>2134</v>
      </c>
      <c r="F271" s="72">
        <f>INDEX(Rohdaten_tab1!$1:$1048576,ROW(Rohdaten_tab1!E257),COLUMN(Rohdaten_tab1!E257)+(5*(Steuerung!$A$3-1)))</f>
        <v>147</v>
      </c>
      <c r="G271" s="73">
        <f>INDEX(Rohdaten_tab1!$1:$1048576,ROW(Rohdaten_tab1!F257),COLUMN(Rohdaten_tab1!F257)+(5*(Steuerung!$A$3-1)))</f>
        <v>57</v>
      </c>
    </row>
    <row r="272" spans="1:7" ht="15" customHeight="1" x14ac:dyDescent="0.25">
      <c r="A272" s="63" t="s">
        <v>407</v>
      </c>
      <c r="B272" s="60"/>
      <c r="C272" s="71">
        <f>INDEX(Rohdaten_tab1!$1:$1048576,ROW(Rohdaten_tab1!B258),COLUMN(Rohdaten_tab1!B258)+(5*(Steuerung!$A$3-1)))</f>
        <v>2416</v>
      </c>
      <c r="D272" s="72">
        <f>INDEX(Rohdaten_tab1!$1:$1048576,ROW(Rohdaten_tab1!C258),COLUMN(Rohdaten_tab1!C258)+(5*(Steuerung!$A$3-1)))</f>
        <v>2363</v>
      </c>
      <c r="E272" s="72">
        <f>INDEX(Rohdaten_tab1!$1:$1048576,ROW(Rohdaten_tab1!D258),COLUMN(Rohdaten_tab1!D258)+(5*(Steuerung!$A$3-1)))</f>
        <v>2230</v>
      </c>
      <c r="F272" s="72">
        <f>INDEX(Rohdaten_tab1!$1:$1048576,ROW(Rohdaten_tab1!E258),COLUMN(Rohdaten_tab1!E258)+(5*(Steuerung!$A$3-1)))</f>
        <v>133</v>
      </c>
      <c r="G272" s="73">
        <f>INDEX(Rohdaten_tab1!$1:$1048576,ROW(Rohdaten_tab1!F258),COLUMN(Rohdaten_tab1!F258)+(5*(Steuerung!$A$3-1)))</f>
        <v>53</v>
      </c>
    </row>
    <row r="273" spans="1:7" ht="15" customHeight="1" x14ac:dyDescent="0.25">
      <c r="A273" s="63" t="s">
        <v>408</v>
      </c>
      <c r="B273" s="60"/>
      <c r="C273" s="71">
        <f>INDEX(Rohdaten_tab1!$1:$1048576,ROW(Rohdaten_tab1!B259),COLUMN(Rohdaten_tab1!B259)+(5*(Steuerung!$A$3-1)))</f>
        <v>2316</v>
      </c>
      <c r="D273" s="72">
        <f>INDEX(Rohdaten_tab1!$1:$1048576,ROW(Rohdaten_tab1!C259),COLUMN(Rohdaten_tab1!C259)+(5*(Steuerung!$A$3-1)))</f>
        <v>2273</v>
      </c>
      <c r="E273" s="72">
        <f>INDEX(Rohdaten_tab1!$1:$1048576,ROW(Rohdaten_tab1!D259),COLUMN(Rohdaten_tab1!D259)+(5*(Steuerung!$A$3-1)))</f>
        <v>2142</v>
      </c>
      <c r="F273" s="72">
        <f>INDEX(Rohdaten_tab1!$1:$1048576,ROW(Rohdaten_tab1!E259),COLUMN(Rohdaten_tab1!E259)+(5*(Steuerung!$A$3-1)))</f>
        <v>131</v>
      </c>
      <c r="G273" s="73">
        <f>INDEX(Rohdaten_tab1!$1:$1048576,ROW(Rohdaten_tab1!F259),COLUMN(Rohdaten_tab1!F259)+(5*(Steuerung!$A$3-1)))</f>
        <v>43</v>
      </c>
    </row>
    <row r="274" spans="1:7" ht="15" customHeight="1" x14ac:dyDescent="0.25">
      <c r="A274" s="63" t="s">
        <v>409</v>
      </c>
      <c r="B274" s="60"/>
      <c r="C274" s="71">
        <f>INDEX(Rohdaten_tab1!$1:$1048576,ROW(Rohdaten_tab1!B260),COLUMN(Rohdaten_tab1!B260)+(5*(Steuerung!$A$3-1)))</f>
        <v>2257</v>
      </c>
      <c r="D274" s="72">
        <f>INDEX(Rohdaten_tab1!$1:$1048576,ROW(Rohdaten_tab1!C260),COLUMN(Rohdaten_tab1!C260)+(5*(Steuerung!$A$3-1)))</f>
        <v>2207</v>
      </c>
      <c r="E274" s="72">
        <f>INDEX(Rohdaten_tab1!$1:$1048576,ROW(Rohdaten_tab1!D260),COLUMN(Rohdaten_tab1!D260)+(5*(Steuerung!$A$3-1)))</f>
        <v>2062</v>
      </c>
      <c r="F274" s="72">
        <f>INDEX(Rohdaten_tab1!$1:$1048576,ROW(Rohdaten_tab1!E260),COLUMN(Rohdaten_tab1!E260)+(5*(Steuerung!$A$3-1)))</f>
        <v>145</v>
      </c>
      <c r="G274" s="73">
        <f>INDEX(Rohdaten_tab1!$1:$1048576,ROW(Rohdaten_tab1!F260),COLUMN(Rohdaten_tab1!F260)+(5*(Steuerung!$A$3-1)))</f>
        <v>50</v>
      </c>
    </row>
    <row r="275" spans="1:7" ht="15" customHeight="1" x14ac:dyDescent="0.25">
      <c r="A275" s="63" t="s">
        <v>410</v>
      </c>
      <c r="B275" s="60"/>
      <c r="C275" s="71">
        <f>INDEX(Rohdaten_tab1!$1:$1048576,ROW(Rohdaten_tab1!B261),COLUMN(Rohdaten_tab1!B261)+(5*(Steuerung!$A$3-1)))</f>
        <v>2310</v>
      </c>
      <c r="D275" s="72">
        <f>INDEX(Rohdaten_tab1!$1:$1048576,ROW(Rohdaten_tab1!C261),COLUMN(Rohdaten_tab1!C261)+(5*(Steuerung!$A$3-1)))</f>
        <v>2268</v>
      </c>
      <c r="E275" s="72">
        <f>INDEX(Rohdaten_tab1!$1:$1048576,ROW(Rohdaten_tab1!D261),COLUMN(Rohdaten_tab1!D261)+(5*(Steuerung!$A$3-1)))</f>
        <v>2111</v>
      </c>
      <c r="F275" s="72">
        <f>INDEX(Rohdaten_tab1!$1:$1048576,ROW(Rohdaten_tab1!E261),COLUMN(Rohdaten_tab1!E261)+(5*(Steuerung!$A$3-1)))</f>
        <v>157</v>
      </c>
      <c r="G275" s="73">
        <f>INDEX(Rohdaten_tab1!$1:$1048576,ROW(Rohdaten_tab1!F261),COLUMN(Rohdaten_tab1!F261)+(5*(Steuerung!$A$3-1)))</f>
        <v>42</v>
      </c>
    </row>
    <row r="276" spans="1:7" ht="15" customHeight="1" x14ac:dyDescent="0.25">
      <c r="A276" s="63" t="s">
        <v>411</v>
      </c>
      <c r="B276" s="60"/>
      <c r="C276" s="71">
        <f>INDEX(Rohdaten_tab1!$1:$1048576,ROW(Rohdaten_tab1!B262),COLUMN(Rohdaten_tab1!B262)+(5*(Steuerung!$A$3-1)))</f>
        <v>2490</v>
      </c>
      <c r="D276" s="72">
        <f>INDEX(Rohdaten_tab1!$1:$1048576,ROW(Rohdaten_tab1!C262),COLUMN(Rohdaten_tab1!C262)+(5*(Steuerung!$A$3-1)))</f>
        <v>2433</v>
      </c>
      <c r="E276" s="72">
        <f>INDEX(Rohdaten_tab1!$1:$1048576,ROW(Rohdaten_tab1!D262),COLUMN(Rohdaten_tab1!D262)+(5*(Steuerung!$A$3-1)))</f>
        <v>2278</v>
      </c>
      <c r="F276" s="72">
        <f>INDEX(Rohdaten_tab1!$1:$1048576,ROW(Rohdaten_tab1!E262),COLUMN(Rohdaten_tab1!E262)+(5*(Steuerung!$A$3-1)))</f>
        <v>155</v>
      </c>
      <c r="G276" s="73">
        <f>INDEX(Rohdaten_tab1!$1:$1048576,ROW(Rohdaten_tab1!F262),COLUMN(Rohdaten_tab1!F262)+(5*(Steuerung!$A$3-1)))</f>
        <v>57</v>
      </c>
    </row>
    <row r="277" spans="1:7" ht="15" customHeight="1" x14ac:dyDescent="0.25">
      <c r="A277" s="63" t="s">
        <v>412</v>
      </c>
      <c r="B277" s="60"/>
      <c r="C277" s="71">
        <f>INDEX(Rohdaten_tab1!$1:$1048576,ROW(Rohdaten_tab1!B263),COLUMN(Rohdaten_tab1!B263)+(5*(Steuerung!$A$3-1)))</f>
        <v>2786</v>
      </c>
      <c r="D277" s="72">
        <f>INDEX(Rohdaten_tab1!$1:$1048576,ROW(Rohdaten_tab1!C263),COLUMN(Rohdaten_tab1!C263)+(5*(Steuerung!$A$3-1)))</f>
        <v>2724</v>
      </c>
      <c r="E277" s="72">
        <f>INDEX(Rohdaten_tab1!$1:$1048576,ROW(Rohdaten_tab1!D263),COLUMN(Rohdaten_tab1!D263)+(5*(Steuerung!$A$3-1)))</f>
        <v>2583</v>
      </c>
      <c r="F277" s="72">
        <f>INDEX(Rohdaten_tab1!$1:$1048576,ROW(Rohdaten_tab1!E263),COLUMN(Rohdaten_tab1!E263)+(5*(Steuerung!$A$3-1)))</f>
        <v>141</v>
      </c>
      <c r="G277" s="73">
        <f>INDEX(Rohdaten_tab1!$1:$1048576,ROW(Rohdaten_tab1!F263),COLUMN(Rohdaten_tab1!F263)+(5*(Steuerung!$A$3-1)))</f>
        <v>62</v>
      </c>
    </row>
    <row r="278" spans="1:7" ht="15" customHeight="1" x14ac:dyDescent="0.25">
      <c r="A278" s="63" t="s">
        <v>413</v>
      </c>
      <c r="B278" s="60"/>
      <c r="C278" s="71">
        <f>INDEX(Rohdaten_tab1!$1:$1048576,ROW(Rohdaten_tab1!B264),COLUMN(Rohdaten_tab1!B264)+(5*(Steuerung!$A$3-1)))</f>
        <v>2803</v>
      </c>
      <c r="D278" s="72">
        <f>INDEX(Rohdaten_tab1!$1:$1048576,ROW(Rohdaten_tab1!C264),COLUMN(Rohdaten_tab1!C264)+(5*(Steuerung!$A$3-1)))</f>
        <v>2749</v>
      </c>
      <c r="E278" s="72">
        <f>INDEX(Rohdaten_tab1!$1:$1048576,ROW(Rohdaten_tab1!D264),COLUMN(Rohdaten_tab1!D264)+(5*(Steuerung!$A$3-1)))</f>
        <v>2598</v>
      </c>
      <c r="F278" s="72">
        <f>INDEX(Rohdaten_tab1!$1:$1048576,ROW(Rohdaten_tab1!E264),COLUMN(Rohdaten_tab1!E264)+(5*(Steuerung!$A$3-1)))</f>
        <v>151</v>
      </c>
      <c r="G278" s="73">
        <f>INDEX(Rohdaten_tab1!$1:$1048576,ROW(Rohdaten_tab1!F264),COLUMN(Rohdaten_tab1!F264)+(5*(Steuerung!$A$3-1)))</f>
        <v>54</v>
      </c>
    </row>
    <row r="279" spans="1:7" ht="15" customHeight="1" x14ac:dyDescent="0.25">
      <c r="A279" s="63" t="s">
        <v>414</v>
      </c>
      <c r="B279" s="60"/>
      <c r="C279" s="71">
        <f>INDEX(Rohdaten_tab1!$1:$1048576,ROW(Rohdaten_tab1!B265),COLUMN(Rohdaten_tab1!B265)+(5*(Steuerung!$A$3-1)))</f>
        <v>2659</v>
      </c>
      <c r="D279" s="72">
        <f>INDEX(Rohdaten_tab1!$1:$1048576,ROW(Rohdaten_tab1!C265),COLUMN(Rohdaten_tab1!C265)+(5*(Steuerung!$A$3-1)))</f>
        <v>2604</v>
      </c>
      <c r="E279" s="72">
        <f>INDEX(Rohdaten_tab1!$1:$1048576,ROW(Rohdaten_tab1!D265),COLUMN(Rohdaten_tab1!D265)+(5*(Steuerung!$A$3-1)))</f>
        <v>2447</v>
      </c>
      <c r="F279" s="72">
        <f>INDEX(Rohdaten_tab1!$1:$1048576,ROW(Rohdaten_tab1!E265),COLUMN(Rohdaten_tab1!E265)+(5*(Steuerung!$A$3-1)))</f>
        <v>157</v>
      </c>
      <c r="G279" s="73">
        <f>INDEX(Rohdaten_tab1!$1:$1048576,ROW(Rohdaten_tab1!F265),COLUMN(Rohdaten_tab1!F265)+(5*(Steuerung!$A$3-1)))</f>
        <v>55</v>
      </c>
    </row>
    <row r="280" spans="1:7" ht="15" customHeight="1" x14ac:dyDescent="0.25">
      <c r="A280" s="63" t="s">
        <v>415</v>
      </c>
      <c r="B280" s="60"/>
      <c r="C280" s="71">
        <f>INDEX(Rohdaten_tab1!$1:$1048576,ROW(Rohdaten_tab1!B266),COLUMN(Rohdaten_tab1!B266)+(5*(Steuerung!$A$3-1)))</f>
        <v>2422</v>
      </c>
      <c r="D280" s="72">
        <f>INDEX(Rohdaten_tab1!$1:$1048576,ROW(Rohdaten_tab1!C266),COLUMN(Rohdaten_tab1!C266)+(5*(Steuerung!$A$3-1)))</f>
        <v>2363</v>
      </c>
      <c r="E280" s="72">
        <f>INDEX(Rohdaten_tab1!$1:$1048576,ROW(Rohdaten_tab1!D266),COLUMN(Rohdaten_tab1!D266)+(5*(Steuerung!$A$3-1)))</f>
        <v>2219</v>
      </c>
      <c r="F280" s="72">
        <f>INDEX(Rohdaten_tab1!$1:$1048576,ROW(Rohdaten_tab1!E266),COLUMN(Rohdaten_tab1!E266)+(5*(Steuerung!$A$3-1)))</f>
        <v>144</v>
      </c>
      <c r="G280" s="73">
        <f>INDEX(Rohdaten_tab1!$1:$1048576,ROW(Rohdaten_tab1!F266),COLUMN(Rohdaten_tab1!F266)+(5*(Steuerung!$A$3-1)))</f>
        <v>59</v>
      </c>
    </row>
    <row r="281" spans="1:7" ht="15" customHeight="1" x14ac:dyDescent="0.25">
      <c r="A281" s="63" t="s">
        <v>416</v>
      </c>
      <c r="B281" s="60"/>
      <c r="C281" s="71">
        <f>INDEX(Rohdaten_tab1!$1:$1048576,ROW(Rohdaten_tab1!B267),COLUMN(Rohdaten_tab1!B267)+(5*(Steuerung!$A$3-1)))</f>
        <v>2339</v>
      </c>
      <c r="D281" s="72">
        <f>INDEX(Rohdaten_tab1!$1:$1048576,ROW(Rohdaten_tab1!C267),COLUMN(Rohdaten_tab1!C267)+(5*(Steuerung!$A$3-1)))</f>
        <v>2290</v>
      </c>
      <c r="E281" s="72">
        <f>INDEX(Rohdaten_tab1!$1:$1048576,ROW(Rohdaten_tab1!D267),COLUMN(Rohdaten_tab1!D267)+(5*(Steuerung!$A$3-1)))</f>
        <v>2147</v>
      </c>
      <c r="F281" s="72">
        <f>INDEX(Rohdaten_tab1!$1:$1048576,ROW(Rohdaten_tab1!E267),COLUMN(Rohdaten_tab1!E267)+(5*(Steuerung!$A$3-1)))</f>
        <v>143</v>
      </c>
      <c r="G281" s="73">
        <f>INDEX(Rohdaten_tab1!$1:$1048576,ROW(Rohdaten_tab1!F267),COLUMN(Rohdaten_tab1!F267)+(5*(Steuerung!$A$3-1)))</f>
        <v>49</v>
      </c>
    </row>
    <row r="282" spans="1:7" ht="15" customHeight="1" x14ac:dyDescent="0.25">
      <c r="A282" s="63" t="s">
        <v>417</v>
      </c>
      <c r="B282" s="60"/>
      <c r="C282" s="71">
        <f>INDEX(Rohdaten_tab1!$1:$1048576,ROW(Rohdaten_tab1!B268),COLUMN(Rohdaten_tab1!B268)+(5*(Steuerung!$A$3-1)))</f>
        <v>2312</v>
      </c>
      <c r="D282" s="72">
        <f>INDEX(Rohdaten_tab1!$1:$1048576,ROW(Rohdaten_tab1!C268),COLUMN(Rohdaten_tab1!C268)+(5*(Steuerung!$A$3-1)))</f>
        <v>2266</v>
      </c>
      <c r="E282" s="72">
        <f>INDEX(Rohdaten_tab1!$1:$1048576,ROW(Rohdaten_tab1!D268),COLUMN(Rohdaten_tab1!D268)+(5*(Steuerung!$A$3-1)))</f>
        <v>2125</v>
      </c>
      <c r="F282" s="72">
        <f>INDEX(Rohdaten_tab1!$1:$1048576,ROW(Rohdaten_tab1!E268),COLUMN(Rohdaten_tab1!E268)+(5*(Steuerung!$A$3-1)))</f>
        <v>141</v>
      </c>
      <c r="G282" s="73">
        <f>INDEX(Rohdaten_tab1!$1:$1048576,ROW(Rohdaten_tab1!F268),COLUMN(Rohdaten_tab1!F268)+(5*(Steuerung!$A$3-1)))</f>
        <v>46</v>
      </c>
    </row>
    <row r="283" spans="1:7" ht="15" customHeight="1" x14ac:dyDescent="0.25">
      <c r="A283" s="63" t="s">
        <v>418</v>
      </c>
      <c r="B283" s="60"/>
      <c r="C283" s="71">
        <f>INDEX(Rohdaten_tab1!$1:$1048576,ROW(Rohdaten_tab1!B269),COLUMN(Rohdaten_tab1!B269)+(5*(Steuerung!$A$3-1)))</f>
        <v>2348</v>
      </c>
      <c r="D283" s="72">
        <f>INDEX(Rohdaten_tab1!$1:$1048576,ROW(Rohdaten_tab1!C269),COLUMN(Rohdaten_tab1!C269)+(5*(Steuerung!$A$3-1)))</f>
        <v>2289</v>
      </c>
      <c r="E283" s="72">
        <f>INDEX(Rohdaten_tab1!$1:$1048576,ROW(Rohdaten_tab1!D269),COLUMN(Rohdaten_tab1!D269)+(5*(Steuerung!$A$3-1)))</f>
        <v>2147</v>
      </c>
      <c r="F283" s="72">
        <f>INDEX(Rohdaten_tab1!$1:$1048576,ROW(Rohdaten_tab1!E269),COLUMN(Rohdaten_tab1!E269)+(5*(Steuerung!$A$3-1)))</f>
        <v>142</v>
      </c>
      <c r="G283" s="73">
        <f>INDEX(Rohdaten_tab1!$1:$1048576,ROW(Rohdaten_tab1!F269),COLUMN(Rohdaten_tab1!F269)+(5*(Steuerung!$A$3-1)))</f>
        <v>59</v>
      </c>
    </row>
    <row r="284" spans="1:7" ht="15" customHeight="1" x14ac:dyDescent="0.25">
      <c r="A284" s="63" t="s">
        <v>419</v>
      </c>
      <c r="B284" s="60"/>
      <c r="C284" s="71">
        <f>INDEX(Rohdaten_tab1!$1:$1048576,ROW(Rohdaten_tab1!B270),COLUMN(Rohdaten_tab1!B270)+(5*(Steuerung!$A$3-1)))</f>
        <v>2431</v>
      </c>
      <c r="D284" s="72">
        <f>INDEX(Rohdaten_tab1!$1:$1048576,ROW(Rohdaten_tab1!C270),COLUMN(Rohdaten_tab1!C270)+(5*(Steuerung!$A$3-1)))</f>
        <v>2365</v>
      </c>
      <c r="E284" s="72">
        <f>INDEX(Rohdaten_tab1!$1:$1048576,ROW(Rohdaten_tab1!D270),COLUMN(Rohdaten_tab1!D270)+(5*(Steuerung!$A$3-1)))</f>
        <v>2234</v>
      </c>
      <c r="F284" s="72">
        <f>INDEX(Rohdaten_tab1!$1:$1048576,ROW(Rohdaten_tab1!E270),COLUMN(Rohdaten_tab1!E270)+(5*(Steuerung!$A$3-1)))</f>
        <v>131</v>
      </c>
      <c r="G284" s="73">
        <f>INDEX(Rohdaten_tab1!$1:$1048576,ROW(Rohdaten_tab1!F270),COLUMN(Rohdaten_tab1!F270)+(5*(Steuerung!$A$3-1)))</f>
        <v>66</v>
      </c>
    </row>
    <row r="285" spans="1:7" ht="15" customHeight="1" x14ac:dyDescent="0.25">
      <c r="A285" s="63" t="s">
        <v>420</v>
      </c>
      <c r="B285" s="60"/>
      <c r="C285" s="71">
        <f>INDEX(Rohdaten_tab1!$1:$1048576,ROW(Rohdaten_tab1!B271),COLUMN(Rohdaten_tab1!B271)+(5*(Steuerung!$A$3-1)))</f>
        <v>2359</v>
      </c>
      <c r="D285" s="72">
        <f>INDEX(Rohdaten_tab1!$1:$1048576,ROW(Rohdaten_tab1!C271),COLUMN(Rohdaten_tab1!C271)+(5*(Steuerung!$A$3-1)))</f>
        <v>2303</v>
      </c>
      <c r="E285" s="72">
        <f>INDEX(Rohdaten_tab1!$1:$1048576,ROW(Rohdaten_tab1!D271),COLUMN(Rohdaten_tab1!D271)+(5*(Steuerung!$A$3-1)))</f>
        <v>2170</v>
      </c>
      <c r="F285" s="72">
        <f>INDEX(Rohdaten_tab1!$1:$1048576,ROW(Rohdaten_tab1!E271),COLUMN(Rohdaten_tab1!E271)+(5*(Steuerung!$A$3-1)))</f>
        <v>133</v>
      </c>
      <c r="G285" s="73">
        <f>INDEX(Rohdaten_tab1!$1:$1048576,ROW(Rohdaten_tab1!F271),COLUMN(Rohdaten_tab1!F271)+(5*(Steuerung!$A$3-1)))</f>
        <v>56</v>
      </c>
    </row>
    <row r="286" spans="1:7" ht="15" customHeight="1" x14ac:dyDescent="0.25">
      <c r="A286" s="63" t="s">
        <v>421</v>
      </c>
      <c r="B286" s="60"/>
      <c r="C286" s="71">
        <f>INDEX(Rohdaten_tab1!$1:$1048576,ROW(Rohdaten_tab1!B272),COLUMN(Rohdaten_tab1!B272)+(5*(Steuerung!$A$3-1)))</f>
        <v>2385</v>
      </c>
      <c r="D286" s="72">
        <f>INDEX(Rohdaten_tab1!$1:$1048576,ROW(Rohdaten_tab1!C272),COLUMN(Rohdaten_tab1!C272)+(5*(Steuerung!$A$3-1)))</f>
        <v>2325</v>
      </c>
      <c r="E286" s="72">
        <f>INDEX(Rohdaten_tab1!$1:$1048576,ROW(Rohdaten_tab1!D272),COLUMN(Rohdaten_tab1!D272)+(5*(Steuerung!$A$3-1)))</f>
        <v>2171</v>
      </c>
      <c r="F286" s="72">
        <f>INDEX(Rohdaten_tab1!$1:$1048576,ROW(Rohdaten_tab1!E272),COLUMN(Rohdaten_tab1!E272)+(5*(Steuerung!$A$3-1)))</f>
        <v>154</v>
      </c>
      <c r="G286" s="73">
        <f>INDEX(Rohdaten_tab1!$1:$1048576,ROW(Rohdaten_tab1!F272),COLUMN(Rohdaten_tab1!F272)+(5*(Steuerung!$A$3-1)))</f>
        <v>60</v>
      </c>
    </row>
    <row r="287" spans="1:7" ht="15" customHeight="1" x14ac:dyDescent="0.25">
      <c r="A287" s="63" t="s">
        <v>422</v>
      </c>
      <c r="B287" s="60"/>
      <c r="C287" s="71">
        <f>INDEX(Rohdaten_tab1!$1:$1048576,ROW(Rohdaten_tab1!B273),COLUMN(Rohdaten_tab1!B273)+(5*(Steuerung!$A$3-1)))</f>
        <v>2512</v>
      </c>
      <c r="D287" s="72">
        <f>INDEX(Rohdaten_tab1!$1:$1048576,ROW(Rohdaten_tab1!C273),COLUMN(Rohdaten_tab1!C273)+(5*(Steuerung!$A$3-1)))</f>
        <v>2454</v>
      </c>
      <c r="E287" s="72">
        <f>INDEX(Rohdaten_tab1!$1:$1048576,ROW(Rohdaten_tab1!D273),COLUMN(Rohdaten_tab1!D273)+(5*(Steuerung!$A$3-1)))</f>
        <v>2299</v>
      </c>
      <c r="F287" s="72">
        <f>INDEX(Rohdaten_tab1!$1:$1048576,ROW(Rohdaten_tab1!E273),COLUMN(Rohdaten_tab1!E273)+(5*(Steuerung!$A$3-1)))</f>
        <v>155</v>
      </c>
      <c r="G287" s="73">
        <f>INDEX(Rohdaten_tab1!$1:$1048576,ROW(Rohdaten_tab1!F273),COLUMN(Rohdaten_tab1!F273)+(5*(Steuerung!$A$3-1)))</f>
        <v>58</v>
      </c>
    </row>
    <row r="288" spans="1:7" ht="15" customHeight="1" x14ac:dyDescent="0.25">
      <c r="A288" s="63" t="s">
        <v>423</v>
      </c>
      <c r="B288" s="60"/>
      <c r="C288" s="71">
        <f>INDEX(Rohdaten_tab1!$1:$1048576,ROW(Rohdaten_tab1!B274),COLUMN(Rohdaten_tab1!B274)+(5*(Steuerung!$A$3-1)))</f>
        <v>2668</v>
      </c>
      <c r="D288" s="72">
        <f>INDEX(Rohdaten_tab1!$1:$1048576,ROW(Rohdaten_tab1!C274),COLUMN(Rohdaten_tab1!C274)+(5*(Steuerung!$A$3-1)))</f>
        <v>2611</v>
      </c>
      <c r="E288" s="72">
        <f>INDEX(Rohdaten_tab1!$1:$1048576,ROW(Rohdaten_tab1!D274),COLUMN(Rohdaten_tab1!D274)+(5*(Steuerung!$A$3-1)))</f>
        <v>2457</v>
      </c>
      <c r="F288" s="72">
        <f>INDEX(Rohdaten_tab1!$1:$1048576,ROW(Rohdaten_tab1!E274),COLUMN(Rohdaten_tab1!E274)+(5*(Steuerung!$A$3-1)))</f>
        <v>154</v>
      </c>
      <c r="G288" s="73">
        <f>INDEX(Rohdaten_tab1!$1:$1048576,ROW(Rohdaten_tab1!F274),COLUMN(Rohdaten_tab1!F274)+(5*(Steuerung!$A$3-1)))</f>
        <v>57</v>
      </c>
    </row>
    <row r="289" spans="1:8" ht="15" customHeight="1" x14ac:dyDescent="0.25">
      <c r="A289" s="63" t="s">
        <v>424</v>
      </c>
      <c r="B289" s="60"/>
      <c r="C289" s="71">
        <f>INDEX(Rohdaten_tab1!$1:$1048576,ROW(Rohdaten_tab1!B275),COLUMN(Rohdaten_tab1!B275)+(5*(Steuerung!$A$3-1)))</f>
        <v>2846</v>
      </c>
      <c r="D289" s="72">
        <f>INDEX(Rohdaten_tab1!$1:$1048576,ROW(Rohdaten_tab1!C275),COLUMN(Rohdaten_tab1!C275)+(5*(Steuerung!$A$3-1)))</f>
        <v>2784</v>
      </c>
      <c r="E289" s="72">
        <f>INDEX(Rohdaten_tab1!$1:$1048576,ROW(Rohdaten_tab1!D275),COLUMN(Rohdaten_tab1!D275)+(5*(Steuerung!$A$3-1)))</f>
        <v>2621</v>
      </c>
      <c r="F289" s="72">
        <f>INDEX(Rohdaten_tab1!$1:$1048576,ROW(Rohdaten_tab1!E275),COLUMN(Rohdaten_tab1!E275)+(5*(Steuerung!$A$3-1)))</f>
        <v>163</v>
      </c>
      <c r="G289" s="73">
        <f>INDEX(Rohdaten_tab1!$1:$1048576,ROW(Rohdaten_tab1!F275),COLUMN(Rohdaten_tab1!F275)+(5*(Steuerung!$A$3-1)))</f>
        <v>62</v>
      </c>
    </row>
    <row r="290" spans="1:8" ht="15" customHeight="1" x14ac:dyDescent="0.25">
      <c r="A290" s="63" t="s">
        <v>425</v>
      </c>
      <c r="B290" s="60"/>
      <c r="C290" s="71">
        <f>INDEX(Rohdaten_tab1!$1:$1048576,ROW(Rohdaten_tab1!B276),COLUMN(Rohdaten_tab1!B276)+(5*(Steuerung!$A$3-1)))</f>
        <v>2912</v>
      </c>
      <c r="D290" s="72">
        <f>INDEX(Rohdaten_tab1!$1:$1048576,ROW(Rohdaten_tab1!C276),COLUMN(Rohdaten_tab1!C276)+(5*(Steuerung!$A$3-1)))</f>
        <v>2854</v>
      </c>
      <c r="E290" s="72">
        <f>INDEX(Rohdaten_tab1!$1:$1048576,ROW(Rohdaten_tab1!D276),COLUMN(Rohdaten_tab1!D276)+(5*(Steuerung!$A$3-1)))</f>
        <v>2701</v>
      </c>
      <c r="F290" s="72">
        <f>INDEX(Rohdaten_tab1!$1:$1048576,ROW(Rohdaten_tab1!E276),COLUMN(Rohdaten_tab1!E276)+(5*(Steuerung!$A$3-1)))</f>
        <v>153</v>
      </c>
      <c r="G290" s="73">
        <f>INDEX(Rohdaten_tab1!$1:$1048576,ROW(Rohdaten_tab1!F276),COLUMN(Rohdaten_tab1!F276)+(5*(Steuerung!$A$3-1)))</f>
        <v>58</v>
      </c>
    </row>
    <row r="291" spans="1:8" ht="15" customHeight="1" x14ac:dyDescent="0.25">
      <c r="A291" s="63" t="s">
        <v>426</v>
      </c>
      <c r="B291" s="60"/>
      <c r="C291" s="71">
        <f>INDEX(Rohdaten_tab1!$1:$1048576,ROW(Rohdaten_tab1!B277),COLUMN(Rohdaten_tab1!B277)+(5*(Steuerung!$A$3-1)))</f>
        <v>2764</v>
      </c>
      <c r="D291" s="72">
        <f>INDEX(Rohdaten_tab1!$1:$1048576,ROW(Rohdaten_tab1!C277),COLUMN(Rohdaten_tab1!C277)+(5*(Steuerung!$A$3-1)))</f>
        <v>2711</v>
      </c>
      <c r="E291" s="72">
        <f>INDEX(Rohdaten_tab1!$1:$1048576,ROW(Rohdaten_tab1!D277),COLUMN(Rohdaten_tab1!D277)+(5*(Steuerung!$A$3-1)))</f>
        <v>2551</v>
      </c>
      <c r="F291" s="72">
        <f>INDEX(Rohdaten_tab1!$1:$1048576,ROW(Rohdaten_tab1!E277),COLUMN(Rohdaten_tab1!E277)+(5*(Steuerung!$A$3-1)))</f>
        <v>160</v>
      </c>
      <c r="G291" s="73">
        <f>INDEX(Rohdaten_tab1!$1:$1048576,ROW(Rohdaten_tab1!F277),COLUMN(Rohdaten_tab1!F277)+(5*(Steuerung!$A$3-1)))</f>
        <v>53</v>
      </c>
    </row>
    <row r="292" spans="1:8" ht="15" customHeight="1" x14ac:dyDescent="0.25">
      <c r="A292" s="63" t="s">
        <v>427</v>
      </c>
      <c r="B292" s="60"/>
      <c r="C292" s="71">
        <f>INDEX(Rohdaten_tab1!$1:$1048576,ROW(Rohdaten_tab1!B278),COLUMN(Rohdaten_tab1!B278)+(5*(Steuerung!$A$3-1)))</f>
        <v>2593</v>
      </c>
      <c r="D292" s="72">
        <f>INDEX(Rohdaten_tab1!$1:$1048576,ROW(Rohdaten_tab1!C278),COLUMN(Rohdaten_tab1!C278)+(5*(Steuerung!$A$3-1)))</f>
        <v>2543</v>
      </c>
      <c r="E292" s="72">
        <f>INDEX(Rohdaten_tab1!$1:$1048576,ROW(Rohdaten_tab1!D278),COLUMN(Rohdaten_tab1!D278)+(5*(Steuerung!$A$3-1)))</f>
        <v>2396</v>
      </c>
      <c r="F292" s="72">
        <f>INDEX(Rohdaten_tab1!$1:$1048576,ROW(Rohdaten_tab1!E278),COLUMN(Rohdaten_tab1!E278)+(5*(Steuerung!$A$3-1)))</f>
        <v>147</v>
      </c>
      <c r="G292" s="73">
        <f>INDEX(Rohdaten_tab1!$1:$1048576,ROW(Rohdaten_tab1!F278),COLUMN(Rohdaten_tab1!F278)+(5*(Steuerung!$A$3-1)))</f>
        <v>50</v>
      </c>
    </row>
    <row r="293" spans="1:8" ht="15" customHeight="1" x14ac:dyDescent="0.25">
      <c r="A293" s="63" t="s">
        <v>428</v>
      </c>
      <c r="B293" s="60"/>
      <c r="C293" s="71">
        <f>INDEX(Rohdaten_tab1!$1:$1048576,ROW(Rohdaten_tab1!B279),COLUMN(Rohdaten_tab1!B279)+(5*(Steuerung!$A$3-1)))</f>
        <v>2496</v>
      </c>
      <c r="D293" s="72">
        <f>INDEX(Rohdaten_tab1!$1:$1048576,ROW(Rohdaten_tab1!C279),COLUMN(Rohdaten_tab1!C279)+(5*(Steuerung!$A$3-1)))</f>
        <v>2447</v>
      </c>
      <c r="E293" s="72">
        <f>INDEX(Rohdaten_tab1!$1:$1048576,ROW(Rohdaten_tab1!D279),COLUMN(Rohdaten_tab1!D279)+(5*(Steuerung!$A$3-1)))</f>
        <v>2299</v>
      </c>
      <c r="F293" s="72">
        <f>INDEX(Rohdaten_tab1!$1:$1048576,ROW(Rohdaten_tab1!E279),COLUMN(Rohdaten_tab1!E279)+(5*(Steuerung!$A$3-1)))</f>
        <v>148</v>
      </c>
      <c r="G293" s="73">
        <f>INDEX(Rohdaten_tab1!$1:$1048576,ROW(Rohdaten_tab1!F279),COLUMN(Rohdaten_tab1!F279)+(5*(Steuerung!$A$3-1)))</f>
        <v>49</v>
      </c>
    </row>
    <row r="294" spans="1:8" ht="15" customHeight="1" x14ac:dyDescent="0.25">
      <c r="A294" s="63" t="s">
        <v>429</v>
      </c>
      <c r="B294" s="60"/>
      <c r="C294" s="71">
        <f>INDEX(Rohdaten_tab1!$1:$1048576,ROW(Rohdaten_tab1!B280),COLUMN(Rohdaten_tab1!B280)+(5*(Steuerung!$A$3-1)))</f>
        <v>2476</v>
      </c>
      <c r="D294" s="72">
        <f>INDEX(Rohdaten_tab1!$1:$1048576,ROW(Rohdaten_tab1!C280),COLUMN(Rohdaten_tab1!C280)+(5*(Steuerung!$A$3-1)))</f>
        <v>2420</v>
      </c>
      <c r="E294" s="72">
        <f>INDEX(Rohdaten_tab1!$1:$1048576,ROW(Rohdaten_tab1!D280),COLUMN(Rohdaten_tab1!D280)+(5*(Steuerung!$A$3-1)))</f>
        <v>2281</v>
      </c>
      <c r="F294" s="72">
        <f>INDEX(Rohdaten_tab1!$1:$1048576,ROW(Rohdaten_tab1!E280),COLUMN(Rohdaten_tab1!E280)+(5*(Steuerung!$A$3-1)))</f>
        <v>139</v>
      </c>
      <c r="G294" s="73">
        <f>INDEX(Rohdaten_tab1!$1:$1048576,ROW(Rohdaten_tab1!F280),COLUMN(Rohdaten_tab1!F280)+(5*(Steuerung!$A$3-1)))</f>
        <v>56</v>
      </c>
    </row>
    <row r="295" spans="1:8" ht="15" customHeight="1" x14ac:dyDescent="0.25">
      <c r="A295" s="63" t="s">
        <v>430</v>
      </c>
      <c r="B295" s="60"/>
      <c r="C295" s="71">
        <f>INDEX(Rohdaten_tab1!$1:$1048576,ROW(Rohdaten_tab1!B281),COLUMN(Rohdaten_tab1!B281)+(5*(Steuerung!$A$3-1)))</f>
        <v>2509</v>
      </c>
      <c r="D295" s="72">
        <f>INDEX(Rohdaten_tab1!$1:$1048576,ROW(Rohdaten_tab1!C281),COLUMN(Rohdaten_tab1!C281)+(5*(Steuerung!$A$3-1)))</f>
        <v>2440</v>
      </c>
      <c r="E295" s="72">
        <f>INDEX(Rohdaten_tab1!$1:$1048576,ROW(Rohdaten_tab1!D281),COLUMN(Rohdaten_tab1!D281)+(5*(Steuerung!$A$3-1)))</f>
        <v>2326</v>
      </c>
      <c r="F295" s="72">
        <f>INDEX(Rohdaten_tab1!$1:$1048576,ROW(Rohdaten_tab1!E281),COLUMN(Rohdaten_tab1!E281)+(5*(Steuerung!$A$3-1)))</f>
        <v>114</v>
      </c>
      <c r="G295" s="73">
        <f>INDEX(Rohdaten_tab1!$1:$1048576,ROW(Rohdaten_tab1!F281),COLUMN(Rohdaten_tab1!F281)+(5*(Steuerung!$A$3-1)))</f>
        <v>69</v>
      </c>
    </row>
    <row r="296" spans="1:8" ht="15" customHeight="1" x14ac:dyDescent="0.25">
      <c r="A296" s="63" t="s">
        <v>431</v>
      </c>
      <c r="B296" s="60"/>
      <c r="C296" s="71">
        <f>INDEX(Rohdaten_tab1!$1:$1048576,ROW(Rohdaten_tab1!B282),COLUMN(Rohdaten_tab1!B282)+(5*(Steuerung!$A$3-1)))</f>
        <v>2572</v>
      </c>
      <c r="D296" s="72">
        <f>INDEX(Rohdaten_tab1!$1:$1048576,ROW(Rohdaten_tab1!C282),COLUMN(Rohdaten_tab1!C282)+(5*(Steuerung!$A$3-1)))</f>
        <v>2513</v>
      </c>
      <c r="E296" s="72">
        <f>INDEX(Rohdaten_tab1!$1:$1048576,ROW(Rohdaten_tab1!D282),COLUMN(Rohdaten_tab1!D282)+(5*(Steuerung!$A$3-1)))</f>
        <v>2404</v>
      </c>
      <c r="F296" s="72">
        <f>INDEX(Rohdaten_tab1!$1:$1048576,ROW(Rohdaten_tab1!E282),COLUMN(Rohdaten_tab1!E282)+(5*(Steuerung!$A$3-1)))</f>
        <v>109</v>
      </c>
      <c r="G296" s="73">
        <f>INDEX(Rohdaten_tab1!$1:$1048576,ROW(Rohdaten_tab1!F282),COLUMN(Rohdaten_tab1!F282)+(5*(Steuerung!$A$3-1)))</f>
        <v>59</v>
      </c>
    </row>
    <row r="297" spans="1:8" ht="15" customHeight="1" x14ac:dyDescent="0.25">
      <c r="A297" s="63" t="s">
        <v>432</v>
      </c>
      <c r="B297" s="60"/>
      <c r="C297" s="71" t="str">
        <f>INDEX(Rohdaten_tab1!$1:$1048576,ROW(Rohdaten_tab1!B283),COLUMN(Rohdaten_tab1!B283)+(5*(Steuerung!$A$3-1)))</f>
        <v>...</v>
      </c>
      <c r="D297" s="72" t="str">
        <f>INDEX(Rohdaten_tab1!$1:$1048576,ROW(Rohdaten_tab1!C283),COLUMN(Rohdaten_tab1!C283)+(5*(Steuerung!$A$3-1)))</f>
        <v>...</v>
      </c>
      <c r="E297" s="72">
        <f>INDEX(Rohdaten_tab1!$1:$1048576,ROW(Rohdaten_tab1!D283),COLUMN(Rohdaten_tab1!D283)+(5*(Steuerung!$A$3-1)))</f>
        <v>2300</v>
      </c>
      <c r="F297" s="72" t="str">
        <f>INDEX(Rohdaten_tab1!$1:$1048576,ROW(Rohdaten_tab1!E283),COLUMN(Rohdaten_tab1!E283)+(5*(Steuerung!$A$3-1)))</f>
        <v>...</v>
      </c>
      <c r="G297" s="73" t="str">
        <f>INDEX(Rohdaten_tab1!$1:$1048576,ROW(Rohdaten_tab1!F283),COLUMN(Rohdaten_tab1!F283)+(5*(Steuerung!$A$3-1)))</f>
        <v>...</v>
      </c>
    </row>
    <row r="298" spans="1:8" ht="15" customHeight="1" x14ac:dyDescent="0.25">
      <c r="A298" s="63" t="s">
        <v>434</v>
      </c>
      <c r="B298" s="60"/>
      <c r="C298" s="71" t="str">
        <f>INDEX(Rohdaten_tab1!$1:$1048576,ROW(Rohdaten_tab1!B284),COLUMN(Rohdaten_tab1!B284)+(5*(Steuerung!$A$3-1)))</f>
        <v>...</v>
      </c>
      <c r="D298" s="72" t="str">
        <f>INDEX(Rohdaten_tab1!$1:$1048576,ROW(Rohdaten_tab1!C284),COLUMN(Rohdaten_tab1!C284)+(5*(Steuerung!$A$3-1)))</f>
        <v>...</v>
      </c>
      <c r="E298" s="72">
        <f>INDEX(Rohdaten_tab1!$1:$1048576,ROW(Rohdaten_tab1!D284),COLUMN(Rohdaten_tab1!D284)+(5*(Steuerung!$A$3-1)))</f>
        <v>2354</v>
      </c>
      <c r="F298" s="72" t="str">
        <f>INDEX(Rohdaten_tab1!$1:$1048576,ROW(Rohdaten_tab1!E284),COLUMN(Rohdaten_tab1!E284)+(5*(Steuerung!$A$3-1)))</f>
        <v>...</v>
      </c>
      <c r="G298" s="73" t="str">
        <f>INDEX(Rohdaten_tab1!$1:$1048576,ROW(Rohdaten_tab1!F284),COLUMN(Rohdaten_tab1!F284)+(5*(Steuerung!$A$3-1)))</f>
        <v>...</v>
      </c>
    </row>
    <row r="299" spans="1:8" ht="11.25" customHeight="1" x14ac:dyDescent="0.25">
      <c r="A299" s="66"/>
      <c r="B299" s="66"/>
      <c r="C299" s="66"/>
      <c r="D299" s="66"/>
      <c r="E299" s="53"/>
      <c r="F299" s="53"/>
      <c r="G299" s="9" t="s">
        <v>18</v>
      </c>
    </row>
    <row r="300" spans="1:8" ht="11.25" customHeight="1" x14ac:dyDescent="0.25">
      <c r="A300" s="67"/>
    </row>
    <row r="301" spans="1:8" ht="30" customHeight="1" x14ac:dyDescent="0.25">
      <c r="A301" s="104" t="s">
        <v>91</v>
      </c>
      <c r="B301" s="104"/>
      <c r="C301" s="104"/>
      <c r="D301" s="104"/>
      <c r="E301" s="104"/>
      <c r="F301" s="104"/>
      <c r="G301" s="104"/>
    </row>
    <row r="302" spans="1:8" ht="30" customHeight="1" x14ac:dyDescent="0.25">
      <c r="A302" s="104" t="s">
        <v>96</v>
      </c>
      <c r="B302" s="104"/>
      <c r="C302" s="104"/>
      <c r="D302" s="104"/>
      <c r="E302" s="104"/>
      <c r="F302" s="104"/>
      <c r="G302" s="104"/>
    </row>
    <row r="303" spans="1:8" x14ac:dyDescent="0.25">
      <c r="A303" s="86" t="s">
        <v>100</v>
      </c>
      <c r="B303" s="86"/>
      <c r="C303" s="86"/>
      <c r="D303" s="86"/>
      <c r="E303" s="86"/>
      <c r="F303" s="86"/>
      <c r="G303" s="86"/>
      <c r="H303" s="86"/>
    </row>
    <row r="304" spans="1:8" ht="38.25" customHeight="1" x14ac:dyDescent="0.25">
      <c r="A304" s="104" t="s">
        <v>101</v>
      </c>
      <c r="B304" s="104"/>
      <c r="C304" s="104"/>
      <c r="D304" s="104"/>
      <c r="E304" s="104"/>
      <c r="F304" s="104"/>
      <c r="G304" s="104"/>
      <c r="H304" s="87"/>
    </row>
  </sheetData>
  <autoFilter ref="A15:B15" xr:uid="{00000000-0001-0000-0300-000000000000}"/>
  <mergeCells count="13">
    <mergeCell ref="A304:G304"/>
    <mergeCell ref="A301:G301"/>
    <mergeCell ref="A302:G302"/>
    <mergeCell ref="A3:G3"/>
    <mergeCell ref="A7:G7"/>
    <mergeCell ref="A12:A14"/>
    <mergeCell ref="E13:F13"/>
    <mergeCell ref="D13:D14"/>
    <mergeCell ref="C12:C14"/>
    <mergeCell ref="D12:G12"/>
    <mergeCell ref="G13:G14"/>
    <mergeCell ref="A4:G4"/>
    <mergeCell ref="A8:G8"/>
  </mergeCells>
  <hyperlinks>
    <hyperlink ref="A304" r:id="rId1" display="https://statistik.arbeitsagentur.de/DE/Navigation/Grundlagen/Methodik-Qualitaet/Methodenberichte/Uebergreifend/Methodenberichte-Uebergreifend-Nav.html" xr:uid="{00000000-0004-0000-03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4098" r:id="rId5" name="Drop Down 2">
              <controlPr defaultSize="0" print="0" autoLine="0" autoPict="0">
                <anchor moveWithCells="1">
                  <from>
                    <xdr:col>5</xdr:col>
                    <xdr:colOff>488950</xdr:colOff>
                    <xdr:row>7</xdr:row>
                    <xdr:rowOff>298450</xdr:rowOff>
                  </from>
                  <to>
                    <xdr:col>6</xdr:col>
                    <xdr:colOff>1003300</xdr:colOff>
                    <xdr:row>10</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autoPageBreaks="0"/>
  </sheetPr>
  <dimension ref="A1:H301"/>
  <sheetViews>
    <sheetView showGridLines="0" zoomScaleNormal="100" workbookViewId="0">
      <pane ySplit="15" topLeftCell="A16" activePane="bottomLeft" state="frozen"/>
      <selection activeCell="A475" sqref="A475"/>
      <selection pane="bottomLeft"/>
    </sheetView>
  </sheetViews>
  <sheetFormatPr baseColWidth="10" defaultColWidth="11.453125" defaultRowHeight="12.5" x14ac:dyDescent="0.25"/>
  <cols>
    <col min="1" max="1" width="15.1796875" style="51" customWidth="1"/>
    <col min="2" max="2" width="15.26953125" style="51" hidden="1" customWidth="1"/>
    <col min="3" max="6" width="18.81640625" style="51" customWidth="1"/>
    <col min="7" max="16384" width="11.453125" style="51"/>
  </cols>
  <sheetData>
    <row r="1" spans="1:6" ht="33.75" customHeight="1" x14ac:dyDescent="0.25">
      <c r="A1" s="50"/>
      <c r="B1" s="50"/>
      <c r="C1" s="50"/>
      <c r="D1" s="50"/>
      <c r="E1" s="50"/>
      <c r="F1" s="6" t="s">
        <v>95</v>
      </c>
    </row>
    <row r="2" spans="1:6" ht="11.25" customHeight="1" x14ac:dyDescent="0.25"/>
    <row r="3" spans="1:6" ht="15" customHeight="1" x14ac:dyDescent="0.25">
      <c r="A3" s="105" t="str">
        <f>CONCATENATE("2. Bestand an nicht arbeitslosen Leistungsbeziehenden",Auswahl_Text)</f>
        <v>2. Bestand an nicht arbeitslosen Leistungsbeziehenden</v>
      </c>
      <c r="B3" s="105"/>
      <c r="C3" s="105"/>
      <c r="D3" s="106"/>
      <c r="E3" s="106"/>
      <c r="F3" s="106"/>
    </row>
    <row r="4" spans="1:6" ht="11.25" customHeight="1" x14ac:dyDescent="0.25">
      <c r="A4" s="127" t="s">
        <v>631</v>
      </c>
      <c r="B4" s="127"/>
      <c r="C4" s="127"/>
      <c r="D4" s="127"/>
      <c r="E4" s="127"/>
      <c r="F4" s="127"/>
    </row>
    <row r="5" spans="1:6" ht="11.25" customHeight="1" x14ac:dyDescent="0.25">
      <c r="A5" s="7" t="s">
        <v>34</v>
      </c>
      <c r="B5" s="7"/>
      <c r="C5" s="7"/>
    </row>
    <row r="6" spans="1:6" ht="11.25" customHeight="1" x14ac:dyDescent="0.25"/>
    <row r="7" spans="1:6" ht="12.75" customHeight="1" x14ac:dyDescent="0.25">
      <c r="A7" s="107" t="s">
        <v>92</v>
      </c>
      <c r="B7" s="107"/>
      <c r="C7" s="107"/>
      <c r="D7" s="107"/>
      <c r="E7" s="107"/>
      <c r="F7" s="107"/>
    </row>
    <row r="8" spans="1:6" ht="12.75" hidden="1" customHeight="1" x14ac:dyDescent="0.25">
      <c r="A8" s="46"/>
      <c r="B8" s="46"/>
      <c r="C8" s="46"/>
      <c r="D8" s="46"/>
      <c r="E8" s="46"/>
      <c r="F8" s="46"/>
    </row>
    <row r="9" spans="1:6" ht="12.75" hidden="1" customHeight="1" x14ac:dyDescent="0.25">
      <c r="A9" s="46"/>
      <c r="B9" s="46"/>
      <c r="C9" s="46"/>
      <c r="D9" s="46"/>
      <c r="E9" s="46"/>
      <c r="F9" s="46"/>
    </row>
    <row r="10" spans="1:6" ht="15" hidden="1" customHeight="1" x14ac:dyDescent="0.25">
      <c r="A10" s="46"/>
      <c r="B10" s="46"/>
      <c r="C10" s="46"/>
      <c r="D10" s="46"/>
      <c r="E10" s="46"/>
      <c r="F10" s="46"/>
    </row>
    <row r="11" spans="1:6" ht="15" customHeight="1" x14ac:dyDescent="0.25">
      <c r="A11" s="46"/>
      <c r="B11" s="46"/>
      <c r="C11" s="46"/>
      <c r="D11" s="46"/>
      <c r="E11" s="46"/>
      <c r="F11" s="46"/>
    </row>
    <row r="12" spans="1:6" ht="11.25" customHeight="1" x14ac:dyDescent="0.25"/>
    <row r="13" spans="1:6" ht="12.75" customHeight="1" x14ac:dyDescent="0.25">
      <c r="A13" s="123" t="s">
        <v>35</v>
      </c>
      <c r="B13" s="47"/>
      <c r="C13" s="125" t="s">
        <v>85</v>
      </c>
      <c r="D13" s="126" t="s">
        <v>59</v>
      </c>
      <c r="E13" s="126"/>
      <c r="F13" s="126"/>
    </row>
    <row r="14" spans="1:6" ht="42.75" customHeight="1" x14ac:dyDescent="0.25">
      <c r="A14" s="124"/>
      <c r="B14" s="48"/>
      <c r="C14" s="125"/>
      <c r="D14" s="49" t="s">
        <v>88</v>
      </c>
      <c r="E14" s="49" t="s">
        <v>64</v>
      </c>
      <c r="F14" s="49" t="s">
        <v>45</v>
      </c>
    </row>
    <row r="15" spans="1:6" s="52" customFormat="1" ht="11.25" customHeight="1" x14ac:dyDescent="0.25">
      <c r="A15" s="45" t="s">
        <v>36</v>
      </c>
      <c r="B15" s="45"/>
      <c r="C15" s="4">
        <v>1</v>
      </c>
      <c r="D15" s="3">
        <v>2</v>
      </c>
      <c r="E15" s="4">
        <v>3</v>
      </c>
      <c r="F15" s="10">
        <v>4</v>
      </c>
    </row>
    <row r="16" spans="1:6" ht="15" customHeight="1" x14ac:dyDescent="0.25">
      <c r="A16" s="62" t="str">
        <f>IF(INDEX(Rohdaten_tab2!$A:$A,ROW(Rohdaten_tab2!$A2),COLUMN(Rohdaten_tab2!$A:$A))&lt;&gt;"",INDEX(Rohdaten_tab2!$A:$A,ROW(Rohdaten_tab2!$A2),COLUMN(Rohdaten_tab2!$A:$A)),"")</f>
        <v>2005</v>
      </c>
      <c r="B16" s="44"/>
      <c r="C16" s="68" t="str">
        <f>INDEX(Rohdaten_tab2!$1:$1048576,ROW(Rohdaten_tab2!B2),COLUMN(Rohdaten_tab2!B2)+(4*(Steuerung!$A$3-1)))</f>
        <v>X</v>
      </c>
      <c r="D16" s="69">
        <f>INDEX(Rohdaten_tab2!$1:$1048576,ROW(Rohdaten_tab2!C2),COLUMN(Rohdaten_tab2!C2)+(4*(Steuerung!$A$3-1)))</f>
        <v>571.5</v>
      </c>
      <c r="E16" s="69">
        <f>INDEX(Rohdaten_tab2!$1:$1048576,ROW(Rohdaten_tab2!D2),COLUMN(Rohdaten_tab2!D2)+(4*(Steuerung!$A$3-1)))</f>
        <v>147.166666666667</v>
      </c>
      <c r="F16" s="70">
        <f>INDEX(Rohdaten_tab2!$1:$1048576,ROW(Rohdaten_tab2!E2),COLUMN(Rohdaten_tab2!E2)+(4*(Steuerung!$A$3-1)))</f>
        <v>36.75</v>
      </c>
    </row>
    <row r="17" spans="1:6" ht="15" customHeight="1" x14ac:dyDescent="0.25">
      <c r="A17" s="63" t="str">
        <f>IF(INDEX(Rohdaten_tab2!$A:$A,ROW(Rohdaten_tab2!$A3),COLUMN(Rohdaten_tab2!$A:$A))&lt;&gt;"",INDEX(Rohdaten_tab2!$A:$A,ROW(Rohdaten_tab2!$A3),COLUMN(Rohdaten_tab2!$A:$A)),"")</f>
        <v>2006</v>
      </c>
      <c r="B17" s="43"/>
      <c r="C17" s="71" t="str">
        <f>INDEX(Rohdaten_tab2!$1:$1048576,ROW(Rohdaten_tab2!B3),COLUMN(Rohdaten_tab2!B3)+(4*(Steuerung!$A$3-1)))</f>
        <v>X</v>
      </c>
      <c r="D17" s="72">
        <f>INDEX(Rohdaten_tab2!$1:$1048576,ROW(Rohdaten_tab2!C3),COLUMN(Rohdaten_tab2!C3)+(4*(Steuerung!$A$3-1)))</f>
        <v>395.5</v>
      </c>
      <c r="E17" s="72">
        <f>INDEX(Rohdaten_tab2!$1:$1048576,ROW(Rohdaten_tab2!D3),COLUMN(Rohdaten_tab2!D3)+(4*(Steuerung!$A$3-1)))</f>
        <v>118.166666666667</v>
      </c>
      <c r="F17" s="73">
        <f>INDEX(Rohdaten_tab2!$1:$1048576,ROW(Rohdaten_tab2!E3),COLUMN(Rohdaten_tab2!E3)+(4*(Steuerung!$A$3-1)))</f>
        <v>58.25</v>
      </c>
    </row>
    <row r="18" spans="1:6" ht="15" customHeight="1" x14ac:dyDescent="0.25">
      <c r="A18" s="63" t="str">
        <f>IF(INDEX(Rohdaten_tab2!$A:$A,ROW(Rohdaten_tab2!$A4),COLUMN(Rohdaten_tab2!$A:$A))&lt;&gt;"",INDEX(Rohdaten_tab2!$A:$A,ROW(Rohdaten_tab2!$A4),COLUMN(Rohdaten_tab2!$A:$A)),"")</f>
        <v>2007</v>
      </c>
      <c r="B18" s="42"/>
      <c r="C18" s="71">
        <f>INDEX(Rohdaten_tab2!$1:$1048576,ROW(Rohdaten_tab2!B4),COLUMN(Rohdaten_tab2!B4)+(4*(Steuerung!$A$3-1)))</f>
        <v>1482</v>
      </c>
      <c r="D18" s="72">
        <f>INDEX(Rohdaten_tab2!$1:$1048576,ROW(Rohdaten_tab2!C4),COLUMN(Rohdaten_tab2!C4)+(4*(Steuerung!$A$3-1)))</f>
        <v>322.66666666666703</v>
      </c>
      <c r="E18" s="72">
        <f>INDEX(Rohdaten_tab2!$1:$1048576,ROW(Rohdaten_tab2!D4),COLUMN(Rohdaten_tab2!D4)+(4*(Steuerung!$A$3-1)))</f>
        <v>118.833333333333</v>
      </c>
      <c r="F18" s="73">
        <f>INDEX(Rohdaten_tab2!$1:$1048576,ROW(Rohdaten_tab2!E4),COLUMN(Rohdaten_tab2!E4)+(4*(Steuerung!$A$3-1)))</f>
        <v>57</v>
      </c>
    </row>
    <row r="19" spans="1:6" ht="15" customHeight="1" x14ac:dyDescent="0.25">
      <c r="A19" s="63" t="str">
        <f>IF(INDEX(Rohdaten_tab2!$A:$A,ROW(Rohdaten_tab2!$A5),COLUMN(Rohdaten_tab2!$A:$A))&lt;&gt;"",INDEX(Rohdaten_tab2!$A:$A,ROW(Rohdaten_tab2!$A5),COLUMN(Rohdaten_tab2!$A:$A)),"")</f>
        <v>2008</v>
      </c>
      <c r="B19" s="43"/>
      <c r="C19" s="71">
        <f>INDEX(Rohdaten_tab2!$1:$1048576,ROW(Rohdaten_tab2!B5),COLUMN(Rohdaten_tab2!B5)+(4*(Steuerung!$A$3-1)))</f>
        <v>1213.1666666666699</v>
      </c>
      <c r="D19" s="72">
        <f>INDEX(Rohdaten_tab2!$1:$1048576,ROW(Rohdaten_tab2!C5),COLUMN(Rohdaten_tab2!C5)+(4*(Steuerung!$A$3-1)))</f>
        <v>344.41666666666703</v>
      </c>
      <c r="E19" s="72">
        <f>INDEX(Rohdaten_tab2!$1:$1048576,ROW(Rohdaten_tab2!D5),COLUMN(Rohdaten_tab2!D5)+(4*(Steuerung!$A$3-1)))</f>
        <v>131.166666666667</v>
      </c>
      <c r="F19" s="73">
        <f>INDEX(Rohdaten_tab2!$1:$1048576,ROW(Rohdaten_tab2!E5),COLUMN(Rohdaten_tab2!E5)+(4*(Steuerung!$A$3-1)))</f>
        <v>56.4166666666667</v>
      </c>
    </row>
    <row r="20" spans="1:6" ht="15" customHeight="1" x14ac:dyDescent="0.25">
      <c r="A20" s="63" t="str">
        <f>IF(INDEX(Rohdaten_tab2!$A:$A,ROW(Rohdaten_tab2!$A6),COLUMN(Rohdaten_tab2!$A:$A))&lt;&gt;"",INDEX(Rohdaten_tab2!$A:$A,ROW(Rohdaten_tab2!$A6),COLUMN(Rohdaten_tab2!$A:$A)),"")</f>
        <v>2009</v>
      </c>
      <c r="B20" s="43"/>
      <c r="C20" s="71">
        <f>INDEX(Rohdaten_tab2!$1:$1048576,ROW(Rohdaten_tab2!B6),COLUMN(Rohdaten_tab2!B6)+(4*(Steuerung!$A$3-1)))</f>
        <v>997.5</v>
      </c>
      <c r="D20" s="72">
        <f>INDEX(Rohdaten_tab2!$1:$1048576,ROW(Rohdaten_tab2!C6),COLUMN(Rohdaten_tab2!C6)+(4*(Steuerung!$A$3-1)))</f>
        <v>385.66666666666703</v>
      </c>
      <c r="E20" s="72">
        <f>INDEX(Rohdaten_tab2!$1:$1048576,ROW(Rohdaten_tab2!D6),COLUMN(Rohdaten_tab2!D6)+(4*(Steuerung!$A$3-1)))</f>
        <v>151.333333333333</v>
      </c>
      <c r="F20" s="73">
        <f>INDEX(Rohdaten_tab2!$1:$1048576,ROW(Rohdaten_tab2!E6),COLUMN(Rohdaten_tab2!E6)+(4*(Steuerung!$A$3-1)))</f>
        <v>61.5</v>
      </c>
    </row>
    <row r="21" spans="1:6" ht="15" customHeight="1" x14ac:dyDescent="0.25">
      <c r="A21" s="63" t="str">
        <f>IF(INDEX(Rohdaten_tab2!$A:$A,ROW(Rohdaten_tab2!$A7),COLUMN(Rohdaten_tab2!$A:$A))&lt;&gt;"",INDEX(Rohdaten_tab2!$A:$A,ROW(Rohdaten_tab2!$A7),COLUMN(Rohdaten_tab2!$A:$A)),"")</f>
        <v>2010</v>
      </c>
      <c r="B21" s="43"/>
      <c r="C21" s="71">
        <f>INDEX(Rohdaten_tab2!$1:$1048576,ROW(Rohdaten_tab2!B7),COLUMN(Rohdaten_tab2!B7)+(4*(Steuerung!$A$3-1)))</f>
        <v>755.16666666666697</v>
      </c>
      <c r="D21" s="72">
        <f>INDEX(Rohdaten_tab2!$1:$1048576,ROW(Rohdaten_tab2!C7),COLUMN(Rohdaten_tab2!C7)+(4*(Steuerung!$A$3-1)))</f>
        <v>251.083333333333</v>
      </c>
      <c r="E21" s="72">
        <f>INDEX(Rohdaten_tab2!$1:$1048576,ROW(Rohdaten_tab2!D7),COLUMN(Rohdaten_tab2!D7)+(4*(Steuerung!$A$3-1)))</f>
        <v>148.916666666667</v>
      </c>
      <c r="F21" s="73">
        <f>INDEX(Rohdaten_tab2!$1:$1048576,ROW(Rohdaten_tab2!E7),COLUMN(Rohdaten_tab2!E7)+(4*(Steuerung!$A$3-1)))</f>
        <v>44.6666666666667</v>
      </c>
    </row>
    <row r="22" spans="1:6" ht="15" customHeight="1" x14ac:dyDescent="0.25">
      <c r="A22" s="63" t="str">
        <f>IF(INDEX(Rohdaten_tab2!$A:$A,ROW(Rohdaten_tab2!$A8),COLUMN(Rohdaten_tab2!$A:$A))&lt;&gt;"",INDEX(Rohdaten_tab2!$A:$A,ROW(Rohdaten_tab2!$A8),COLUMN(Rohdaten_tab2!$A:$A)),"")</f>
        <v>2011</v>
      </c>
      <c r="B22" s="43"/>
      <c r="C22" s="71">
        <f>INDEX(Rohdaten_tab2!$1:$1048576,ROW(Rohdaten_tab2!B8),COLUMN(Rohdaten_tab2!B8)+(4*(Steuerung!$A$3-1)))</f>
        <v>624.75</v>
      </c>
      <c r="D22" s="72">
        <f>INDEX(Rohdaten_tab2!$1:$1048576,ROW(Rohdaten_tab2!C8),COLUMN(Rohdaten_tab2!C8)+(4*(Steuerung!$A$3-1)))</f>
        <v>265.16666666666703</v>
      </c>
      <c r="E22" s="72">
        <f>INDEX(Rohdaten_tab2!$1:$1048576,ROW(Rohdaten_tab2!D8),COLUMN(Rohdaten_tab2!D8)+(4*(Steuerung!$A$3-1)))</f>
        <v>137.75</v>
      </c>
      <c r="F22" s="73">
        <f>INDEX(Rohdaten_tab2!$1:$1048576,ROW(Rohdaten_tab2!E8),COLUMN(Rohdaten_tab2!E8)+(4*(Steuerung!$A$3-1)))</f>
        <v>58</v>
      </c>
    </row>
    <row r="23" spans="1:6" ht="15" customHeight="1" x14ac:dyDescent="0.25">
      <c r="A23" s="63" t="str">
        <f>IF(INDEX(Rohdaten_tab2!$A:$A,ROW(Rohdaten_tab2!$A9),COLUMN(Rohdaten_tab2!$A:$A))&lt;&gt;"",INDEX(Rohdaten_tab2!$A:$A,ROW(Rohdaten_tab2!$A9),COLUMN(Rohdaten_tab2!$A:$A)),"")</f>
        <v>2012</v>
      </c>
      <c r="B23" s="43"/>
      <c r="C23" s="71">
        <f>INDEX(Rohdaten_tab2!$1:$1048576,ROW(Rohdaten_tab2!B9),COLUMN(Rohdaten_tab2!B9)+(4*(Steuerung!$A$3-1)))</f>
        <v>583.83333333333303</v>
      </c>
      <c r="D23" s="72">
        <f>INDEX(Rohdaten_tab2!$1:$1048576,ROW(Rohdaten_tab2!C9),COLUMN(Rohdaten_tab2!C9)+(4*(Steuerung!$A$3-1)))</f>
        <v>213</v>
      </c>
      <c r="E23" s="72">
        <f>INDEX(Rohdaten_tab2!$1:$1048576,ROW(Rohdaten_tab2!D9),COLUMN(Rohdaten_tab2!D9)+(4*(Steuerung!$A$3-1)))</f>
        <v>133.083333333333</v>
      </c>
      <c r="F23" s="73">
        <f>INDEX(Rohdaten_tab2!$1:$1048576,ROW(Rohdaten_tab2!E9),COLUMN(Rohdaten_tab2!E9)+(4*(Steuerung!$A$3-1)))</f>
        <v>84</v>
      </c>
    </row>
    <row r="24" spans="1:6" ht="15" customHeight="1" x14ac:dyDescent="0.25">
      <c r="A24" s="63" t="str">
        <f>IF(INDEX(Rohdaten_tab2!$A:$A,ROW(Rohdaten_tab2!$A10),COLUMN(Rohdaten_tab2!$A:$A))&lt;&gt;"",INDEX(Rohdaten_tab2!$A:$A,ROW(Rohdaten_tab2!$A10),COLUMN(Rohdaten_tab2!$A:$A)),"")</f>
        <v>2013</v>
      </c>
      <c r="B24" s="43"/>
      <c r="C24" s="71">
        <f>INDEX(Rohdaten_tab2!$1:$1048576,ROW(Rohdaten_tab2!B10),COLUMN(Rohdaten_tab2!B10)+(4*(Steuerung!$A$3-1)))</f>
        <v>692.83333333333303</v>
      </c>
      <c r="D24" s="72">
        <f>INDEX(Rohdaten_tab2!$1:$1048576,ROW(Rohdaten_tab2!C10),COLUMN(Rohdaten_tab2!C10)+(4*(Steuerung!$A$3-1)))</f>
        <v>288.66666666666703</v>
      </c>
      <c r="E24" s="72">
        <f>INDEX(Rohdaten_tab2!$1:$1048576,ROW(Rohdaten_tab2!D10),COLUMN(Rohdaten_tab2!D10)+(4*(Steuerung!$A$3-1)))</f>
        <v>138.833333333333</v>
      </c>
      <c r="F24" s="73">
        <f>INDEX(Rohdaten_tab2!$1:$1048576,ROW(Rohdaten_tab2!E10),COLUMN(Rohdaten_tab2!E10)+(4*(Steuerung!$A$3-1)))</f>
        <v>125.583333333333</v>
      </c>
    </row>
    <row r="25" spans="1:6" ht="15" customHeight="1" x14ac:dyDescent="0.25">
      <c r="A25" s="63" t="str">
        <f>IF(INDEX(Rohdaten_tab2!$A:$A,ROW(Rohdaten_tab2!$A11),COLUMN(Rohdaten_tab2!$A:$A))&lt;&gt;"",INDEX(Rohdaten_tab2!$A:$A,ROW(Rohdaten_tab2!$A11),COLUMN(Rohdaten_tab2!$A:$A)),"")</f>
        <v>2014</v>
      </c>
      <c r="B25" s="43"/>
      <c r="C25" s="71">
        <f>INDEX(Rohdaten_tab2!$1:$1048576,ROW(Rohdaten_tab2!B11),COLUMN(Rohdaten_tab2!B11)+(4*(Steuerung!$A$3-1)))</f>
        <v>651.75</v>
      </c>
      <c r="D25" s="72">
        <f>INDEX(Rohdaten_tab2!$1:$1048576,ROW(Rohdaten_tab2!C11),COLUMN(Rohdaten_tab2!C11)+(4*(Steuerung!$A$3-1)))</f>
        <v>280.25</v>
      </c>
      <c r="E25" s="72">
        <f>INDEX(Rohdaten_tab2!$1:$1048576,ROW(Rohdaten_tab2!D11),COLUMN(Rohdaten_tab2!D11)+(4*(Steuerung!$A$3-1)))</f>
        <v>130</v>
      </c>
      <c r="F25" s="73">
        <f>INDEX(Rohdaten_tab2!$1:$1048576,ROW(Rohdaten_tab2!E11),COLUMN(Rohdaten_tab2!E11)+(4*(Steuerung!$A$3-1)))</f>
        <v>140.833333333333</v>
      </c>
    </row>
    <row r="26" spans="1:6" ht="15" customHeight="1" x14ac:dyDescent="0.25">
      <c r="A26" s="63" t="str">
        <f>IF(INDEX(Rohdaten_tab2!$A:$A,ROW(Rohdaten_tab2!$A12),COLUMN(Rohdaten_tab2!$A:$A))&lt;&gt;"",INDEX(Rohdaten_tab2!$A:$A,ROW(Rohdaten_tab2!$A12),COLUMN(Rohdaten_tab2!$A:$A)),"")</f>
        <v>2015</v>
      </c>
      <c r="B26" s="43"/>
      <c r="C26" s="71">
        <f>INDEX(Rohdaten_tab2!$1:$1048576,ROW(Rohdaten_tab2!B12),COLUMN(Rohdaten_tab2!B12)+(4*(Steuerung!$A$3-1)))</f>
        <v>595.08333333333303</v>
      </c>
      <c r="D26" s="72">
        <f>INDEX(Rohdaten_tab2!$1:$1048576,ROW(Rohdaten_tab2!C12),COLUMN(Rohdaten_tab2!C12)+(4*(Steuerung!$A$3-1)))</f>
        <v>242.75</v>
      </c>
      <c r="E26" s="72">
        <f>INDEX(Rohdaten_tab2!$1:$1048576,ROW(Rohdaten_tab2!D12),COLUMN(Rohdaten_tab2!D12)+(4*(Steuerung!$A$3-1)))</f>
        <v>116.166666666667</v>
      </c>
      <c r="F26" s="73">
        <f>INDEX(Rohdaten_tab2!$1:$1048576,ROW(Rohdaten_tab2!E12),COLUMN(Rohdaten_tab2!E12)+(4*(Steuerung!$A$3-1)))</f>
        <v>138.75</v>
      </c>
    </row>
    <row r="27" spans="1:6" ht="15" customHeight="1" x14ac:dyDescent="0.25">
      <c r="A27" s="63" t="str">
        <f>IF(INDEX(Rohdaten_tab2!$A:$A,ROW(Rohdaten_tab2!$A13),COLUMN(Rohdaten_tab2!$A:$A))&lt;&gt;"",INDEX(Rohdaten_tab2!$A:$A,ROW(Rohdaten_tab2!$A13),COLUMN(Rohdaten_tab2!$A:$A)),"")</f>
        <v>2016</v>
      </c>
      <c r="B27" s="43"/>
      <c r="C27" s="71">
        <f>INDEX(Rohdaten_tab2!$1:$1048576,ROW(Rohdaten_tab2!B13),COLUMN(Rohdaten_tab2!B13)+(4*(Steuerung!$A$3-1)))</f>
        <v>520.08333333333303</v>
      </c>
      <c r="D27" s="72">
        <f>INDEX(Rohdaten_tab2!$1:$1048576,ROW(Rohdaten_tab2!C13),COLUMN(Rohdaten_tab2!C13)+(4*(Steuerung!$A$3-1)))</f>
        <v>184.083333333333</v>
      </c>
      <c r="E27" s="72">
        <f>INDEX(Rohdaten_tab2!$1:$1048576,ROW(Rohdaten_tab2!D13),COLUMN(Rohdaten_tab2!D13)+(4*(Steuerung!$A$3-1)))</f>
        <v>106.416666666667</v>
      </c>
      <c r="F27" s="73">
        <f>INDEX(Rohdaten_tab2!$1:$1048576,ROW(Rohdaten_tab2!E13),COLUMN(Rohdaten_tab2!E13)+(4*(Steuerung!$A$3-1)))</f>
        <v>146.25</v>
      </c>
    </row>
    <row r="28" spans="1:6" ht="15" customHeight="1" x14ac:dyDescent="0.25">
      <c r="A28" s="63" t="str">
        <f>IF(INDEX(Rohdaten_tab2!$A:$A,ROW(Rohdaten_tab2!$A14),COLUMN(Rohdaten_tab2!$A:$A))&lt;&gt;"",INDEX(Rohdaten_tab2!$A:$A,ROW(Rohdaten_tab2!$A14),COLUMN(Rohdaten_tab2!$A:$A)),"")</f>
        <v>2017</v>
      </c>
      <c r="B28" s="43"/>
      <c r="C28" s="71">
        <f>INDEX(Rohdaten_tab2!$1:$1048576,ROW(Rohdaten_tab2!B14),COLUMN(Rohdaten_tab2!B14)+(4*(Steuerung!$A$3-1)))</f>
        <v>478.91666666666703</v>
      </c>
      <c r="D28" s="72">
        <f>INDEX(Rohdaten_tab2!$1:$1048576,ROW(Rohdaten_tab2!C14),COLUMN(Rohdaten_tab2!C14)+(4*(Steuerung!$A$3-1)))</f>
        <v>165.916666666667</v>
      </c>
      <c r="E28" s="72">
        <f>INDEX(Rohdaten_tab2!$1:$1048576,ROW(Rohdaten_tab2!D14),COLUMN(Rohdaten_tab2!D14)+(4*(Steuerung!$A$3-1)))</f>
        <v>107.083333333333</v>
      </c>
      <c r="F28" s="73">
        <f>INDEX(Rohdaten_tab2!$1:$1048576,ROW(Rohdaten_tab2!E14),COLUMN(Rohdaten_tab2!E14)+(4*(Steuerung!$A$3-1)))</f>
        <v>153.833333333333</v>
      </c>
    </row>
    <row r="29" spans="1:6" ht="15" customHeight="1" x14ac:dyDescent="0.25">
      <c r="A29" s="63" t="str">
        <f>IF(INDEX(Rohdaten_tab2!$A:$A,ROW(Rohdaten_tab2!$A15),COLUMN(Rohdaten_tab2!$A:$A))&lt;&gt;"",INDEX(Rohdaten_tab2!$A:$A,ROW(Rohdaten_tab2!$A15),COLUMN(Rohdaten_tab2!$A:$A)),"")</f>
        <v>2018</v>
      </c>
      <c r="B29" s="43"/>
      <c r="C29" s="71">
        <f>INDEX(Rohdaten_tab2!$1:$1048576,ROW(Rohdaten_tab2!B15),COLUMN(Rohdaten_tab2!B15)+(4*(Steuerung!$A$3-1)))</f>
        <v>491.08333333333297</v>
      </c>
      <c r="D29" s="72">
        <f>INDEX(Rohdaten_tab2!$1:$1048576,ROW(Rohdaten_tab2!C15),COLUMN(Rohdaten_tab2!C15)+(4*(Steuerung!$A$3-1)))</f>
        <v>175.166666666667</v>
      </c>
      <c r="E29" s="72">
        <f>INDEX(Rohdaten_tab2!$1:$1048576,ROW(Rohdaten_tab2!D15),COLUMN(Rohdaten_tab2!D15)+(4*(Steuerung!$A$3-1)))</f>
        <v>99.5833333333333</v>
      </c>
      <c r="F29" s="73">
        <f>INDEX(Rohdaten_tab2!$1:$1048576,ROW(Rohdaten_tab2!E15),COLUMN(Rohdaten_tab2!E15)+(4*(Steuerung!$A$3-1)))</f>
        <v>141.833333333333</v>
      </c>
    </row>
    <row r="30" spans="1:6" ht="15" customHeight="1" x14ac:dyDescent="0.25">
      <c r="A30" s="63" t="str">
        <f>IF(INDEX(Rohdaten_tab2!$A:$A,ROW(Rohdaten_tab2!$A16),COLUMN(Rohdaten_tab2!$A:$A))&lt;&gt;"",INDEX(Rohdaten_tab2!$A:$A,ROW(Rohdaten_tab2!$A16),COLUMN(Rohdaten_tab2!$A:$A)),"")</f>
        <v>2019</v>
      </c>
      <c r="B30" s="43"/>
      <c r="C30" s="71">
        <f>INDEX(Rohdaten_tab2!$1:$1048576,ROW(Rohdaten_tab2!B16),COLUMN(Rohdaten_tab2!B16)+(4*(Steuerung!$A$3-1)))</f>
        <v>536.41666666666697</v>
      </c>
      <c r="D30" s="72">
        <f>INDEX(Rohdaten_tab2!$1:$1048576,ROW(Rohdaten_tab2!C16),COLUMN(Rohdaten_tab2!C16)+(4*(Steuerung!$A$3-1)))</f>
        <v>189.916666666667</v>
      </c>
      <c r="E30" s="72">
        <f>INDEX(Rohdaten_tab2!$1:$1048576,ROW(Rohdaten_tab2!D16),COLUMN(Rohdaten_tab2!D16)+(4*(Steuerung!$A$3-1)))</f>
        <v>100.333333333333</v>
      </c>
      <c r="F30" s="73">
        <f>INDEX(Rohdaten_tab2!$1:$1048576,ROW(Rohdaten_tab2!E16),COLUMN(Rohdaten_tab2!E16)+(4*(Steuerung!$A$3-1)))</f>
        <v>163.416666666667</v>
      </c>
    </row>
    <row r="31" spans="1:6" ht="15" customHeight="1" x14ac:dyDescent="0.25">
      <c r="A31" s="63" t="str">
        <f>IF(INDEX(Rohdaten_tab2!$A:$A,ROW(Rohdaten_tab2!$A17),COLUMN(Rohdaten_tab2!$A:$A))&lt;&gt;"",INDEX(Rohdaten_tab2!$A:$A,ROW(Rohdaten_tab2!$A17),COLUMN(Rohdaten_tab2!$A:$A)),"")</f>
        <v>2020</v>
      </c>
      <c r="B31" s="43"/>
      <c r="C31" s="71">
        <f>INDEX(Rohdaten_tab2!$1:$1048576,ROW(Rohdaten_tab2!B17),COLUMN(Rohdaten_tab2!B17)+(4*(Steuerung!$A$3-1)))</f>
        <v>552.58333333333303</v>
      </c>
      <c r="D31" s="72">
        <f>INDEX(Rohdaten_tab2!$1:$1048576,ROW(Rohdaten_tab2!C17),COLUMN(Rohdaten_tab2!C17)+(4*(Steuerung!$A$3-1)))</f>
        <v>165.666666666667</v>
      </c>
      <c r="E31" s="72">
        <f>INDEX(Rohdaten_tab2!$1:$1048576,ROW(Rohdaten_tab2!D17),COLUMN(Rohdaten_tab2!D17)+(4*(Steuerung!$A$3-1)))</f>
        <v>80</v>
      </c>
      <c r="F31" s="73">
        <f>INDEX(Rohdaten_tab2!$1:$1048576,ROW(Rohdaten_tab2!E17),COLUMN(Rohdaten_tab2!E17)+(4*(Steuerung!$A$3-1)))</f>
        <v>211.666666666667</v>
      </c>
    </row>
    <row r="32" spans="1:6" ht="15" customHeight="1" x14ac:dyDescent="0.25">
      <c r="A32" s="63" t="str">
        <f>IF(INDEX(Rohdaten_tab2!$A:$A,ROW(Rohdaten_tab2!$A18),COLUMN(Rohdaten_tab2!$A:$A))&lt;&gt;"",INDEX(Rohdaten_tab2!$A:$A,ROW(Rohdaten_tab2!$A18),COLUMN(Rohdaten_tab2!$A:$A)),"")</f>
        <v>2021</v>
      </c>
      <c r="B32" s="43"/>
      <c r="C32" s="71">
        <f>INDEX(Rohdaten_tab2!$1:$1048576,ROW(Rohdaten_tab2!B18),COLUMN(Rohdaten_tab2!B18)+(4*(Steuerung!$A$3-1)))</f>
        <v>520.25</v>
      </c>
      <c r="D32" s="72">
        <f>INDEX(Rohdaten_tab2!$1:$1048576,ROW(Rohdaten_tab2!C18),COLUMN(Rohdaten_tab2!C18)+(4*(Steuerung!$A$3-1)))</f>
        <v>137.166666666667</v>
      </c>
      <c r="E32" s="72">
        <f>INDEX(Rohdaten_tab2!$1:$1048576,ROW(Rohdaten_tab2!D18),COLUMN(Rohdaten_tab2!D18)+(4*(Steuerung!$A$3-1)))</f>
        <v>66</v>
      </c>
      <c r="F32" s="73">
        <f>INDEX(Rohdaten_tab2!$1:$1048576,ROW(Rohdaten_tab2!E18),COLUMN(Rohdaten_tab2!E18)+(4*(Steuerung!$A$3-1)))</f>
        <v>222.75</v>
      </c>
    </row>
    <row r="33" spans="1:6" ht="15" customHeight="1" x14ac:dyDescent="0.25">
      <c r="A33" s="63" t="str">
        <f>IF(INDEX(Rohdaten_tab2!$A:$A,ROW(Rohdaten_tab2!$A19),COLUMN(Rohdaten_tab2!$A:$A))&lt;&gt;"",INDEX(Rohdaten_tab2!$A:$A,ROW(Rohdaten_tab2!$A19),COLUMN(Rohdaten_tab2!$A:$A)),"")</f>
        <v>2022</v>
      </c>
      <c r="B33" s="43"/>
      <c r="C33" s="71">
        <f>INDEX(Rohdaten_tab2!$1:$1048576,ROW(Rohdaten_tab2!B19),COLUMN(Rohdaten_tab2!B19)+(4*(Steuerung!$A$3-1)))</f>
        <v>535.41666666666697</v>
      </c>
      <c r="D33" s="72">
        <f>INDEX(Rohdaten_tab2!$1:$1048576,ROW(Rohdaten_tab2!C19),COLUMN(Rohdaten_tab2!C19)+(4*(Steuerung!$A$3-1)))</f>
        <v>129.5</v>
      </c>
      <c r="E33" s="72">
        <f>INDEX(Rohdaten_tab2!$1:$1048576,ROW(Rohdaten_tab2!D19),COLUMN(Rohdaten_tab2!D19)+(4*(Steuerung!$A$3-1)))</f>
        <v>65.5833333333333</v>
      </c>
      <c r="F33" s="73">
        <f>INDEX(Rohdaten_tab2!$1:$1048576,ROW(Rohdaten_tab2!E19),COLUMN(Rohdaten_tab2!E19)+(4*(Steuerung!$A$3-1)))</f>
        <v>247.666666666667</v>
      </c>
    </row>
    <row r="34" spans="1:6" ht="15" customHeight="1" x14ac:dyDescent="0.25">
      <c r="A34" s="63" t="str">
        <f>IF(INDEX(Rohdaten_tab2!$A:$A,ROW(Rohdaten_tab2!$A20),COLUMN(Rohdaten_tab2!$A:$A))&lt;&gt;"",INDEX(Rohdaten_tab2!$A:$A,ROW(Rohdaten_tab2!$A20),COLUMN(Rohdaten_tab2!$A:$A)),"")</f>
        <v>2023</v>
      </c>
      <c r="B34" s="43"/>
      <c r="C34" s="71">
        <f>INDEX(Rohdaten_tab2!$1:$1048576,ROW(Rohdaten_tab2!B20),COLUMN(Rohdaten_tab2!B20)+(4*(Steuerung!$A$3-1)))</f>
        <v>575.75</v>
      </c>
      <c r="D34" s="72">
        <f>INDEX(Rohdaten_tab2!$1:$1048576,ROW(Rohdaten_tab2!C20),COLUMN(Rohdaten_tab2!C20)+(4*(Steuerung!$A$3-1)))</f>
        <v>131.75</v>
      </c>
      <c r="E34" s="72">
        <f>INDEX(Rohdaten_tab2!$1:$1048576,ROW(Rohdaten_tab2!D20),COLUMN(Rohdaten_tab2!D20)+(4*(Steuerung!$A$3-1)))</f>
        <v>71</v>
      </c>
      <c r="F34" s="73">
        <f>INDEX(Rohdaten_tab2!$1:$1048576,ROW(Rohdaten_tab2!E20),COLUMN(Rohdaten_tab2!E20)+(4*(Steuerung!$A$3-1)))</f>
        <v>273.75</v>
      </c>
    </row>
    <row r="35" spans="1:6" ht="15" customHeight="1" x14ac:dyDescent="0.25">
      <c r="A35" s="63" t="str">
        <f>IF(INDEX(Rohdaten_tab2!$A:$A,ROW(Rohdaten_tab2!$A21),COLUMN(Rohdaten_tab2!$A:$A))&lt;&gt;"",INDEX(Rohdaten_tab2!$A:$A,ROW(Rohdaten_tab2!$A21),COLUMN(Rohdaten_tab2!$A:$A)),"")</f>
        <v>2024</v>
      </c>
      <c r="B35" s="43"/>
      <c r="C35" s="71">
        <f>INDEX(Rohdaten_tab2!$1:$1048576,ROW(Rohdaten_tab2!B21),COLUMN(Rohdaten_tab2!B21)+(4*(Steuerung!$A$3-1)))</f>
        <v>562.58333333333303</v>
      </c>
      <c r="D35" s="72">
        <f>INDEX(Rohdaten_tab2!$1:$1048576,ROW(Rohdaten_tab2!C21),COLUMN(Rohdaten_tab2!C21)+(4*(Steuerung!$A$3-1)))</f>
        <v>141.75</v>
      </c>
      <c r="E35" s="72">
        <f>INDEX(Rohdaten_tab2!$1:$1048576,ROW(Rohdaten_tab2!D21),COLUMN(Rohdaten_tab2!D21)+(4*(Steuerung!$A$3-1)))</f>
        <v>63.75</v>
      </c>
      <c r="F35" s="73">
        <f>INDEX(Rohdaten_tab2!$1:$1048576,ROW(Rohdaten_tab2!E21),COLUMN(Rohdaten_tab2!E21)+(4*(Steuerung!$A$3-1)))</f>
        <v>268.5</v>
      </c>
    </row>
    <row r="36" spans="1:6" ht="15" customHeight="1" x14ac:dyDescent="0.25">
      <c r="A36" s="63" t="str">
        <f>IF(INDEX(Rohdaten_tab2!$A:$A,ROW(Rohdaten_tab2!$A22),COLUMN(Rohdaten_tab2!$A:$A))&lt;&gt;"",INDEX(Rohdaten_tab2!$A:$A,ROW(Rohdaten_tab2!$A22),COLUMN(Rohdaten_tab2!$A:$A)),"")</f>
        <v>2025</v>
      </c>
      <c r="B36" s="43"/>
      <c r="C36" s="71">
        <f>INDEX(Rohdaten_tab2!$1:$1048576,ROW(Rohdaten_tab2!B22),COLUMN(Rohdaten_tab2!B22)+(4*(Steuerung!$A$3-1)))</f>
        <v>567.58333333333303</v>
      </c>
      <c r="D36" s="72">
        <f>INDEX(Rohdaten_tab2!$1:$1048576,ROW(Rohdaten_tab2!C22),COLUMN(Rohdaten_tab2!C22)+(4*(Steuerung!$A$3-1)))</f>
        <v>145.5</v>
      </c>
      <c r="E36" s="72">
        <f>INDEX(Rohdaten_tab2!$1:$1048576,ROW(Rohdaten_tab2!D22),COLUMN(Rohdaten_tab2!D22)+(4*(Steuerung!$A$3-1)))</f>
        <v>60.3333333333333</v>
      </c>
      <c r="F36" s="73">
        <f>INDEX(Rohdaten_tab2!$1:$1048576,ROW(Rohdaten_tab2!E22),COLUMN(Rohdaten_tab2!E22)+(4*(Steuerung!$A$3-1)))</f>
        <v>283.41666666666703</v>
      </c>
    </row>
    <row r="37" spans="1:6" ht="15" customHeight="1" x14ac:dyDescent="0.25">
      <c r="A37" s="63" t="str">
        <f>IF(INDEX(Rohdaten_tab2!$A:$A,ROW(Rohdaten_tab2!$A23),COLUMN(Rohdaten_tab2!$A:$A))&lt;&gt;"",INDEX(Rohdaten_tab2!$A:$A,ROW(Rohdaten_tab2!$A23),COLUMN(Rohdaten_tab2!$A:$A)),"")</f>
        <v>Januar 2005</v>
      </c>
      <c r="B37" s="43"/>
      <c r="C37" s="71" t="str">
        <f>INDEX(Rohdaten_tab2!$1:$1048576,ROW(Rohdaten_tab2!B23),COLUMN(Rohdaten_tab2!B23)+(4*(Steuerung!$A$3-1)))</f>
        <v>X</v>
      </c>
      <c r="D37" s="72">
        <f>INDEX(Rohdaten_tab2!$1:$1048576,ROW(Rohdaten_tab2!C23),COLUMN(Rohdaten_tab2!C23)+(4*(Steuerung!$A$3-1)))</f>
        <v>755</v>
      </c>
      <c r="E37" s="72">
        <f>INDEX(Rohdaten_tab2!$1:$1048576,ROW(Rohdaten_tab2!D23),COLUMN(Rohdaten_tab2!D23)+(4*(Steuerung!$A$3-1)))</f>
        <v>199</v>
      </c>
      <c r="F37" s="73">
        <f>INDEX(Rohdaten_tab2!$1:$1048576,ROW(Rohdaten_tab2!E23),COLUMN(Rohdaten_tab2!E23)+(4*(Steuerung!$A$3-1)))</f>
        <v>42</v>
      </c>
    </row>
    <row r="38" spans="1:6" ht="15" customHeight="1" x14ac:dyDescent="0.25">
      <c r="A38" s="63" t="str">
        <f>IF(INDEX(Rohdaten_tab2!$A:$A,ROW(Rohdaten_tab2!$A24),COLUMN(Rohdaten_tab2!$A:$A))&lt;&gt;"",INDEX(Rohdaten_tab2!$A:$A,ROW(Rohdaten_tab2!$A24),COLUMN(Rohdaten_tab2!$A:$A)),"")</f>
        <v>Februar 2005</v>
      </c>
      <c r="B38" s="43"/>
      <c r="C38" s="71" t="str">
        <f>INDEX(Rohdaten_tab2!$1:$1048576,ROW(Rohdaten_tab2!B24),COLUMN(Rohdaten_tab2!B24)+(4*(Steuerung!$A$3-1)))</f>
        <v>X</v>
      </c>
      <c r="D38" s="72">
        <f>INDEX(Rohdaten_tab2!$1:$1048576,ROW(Rohdaten_tab2!C24),COLUMN(Rohdaten_tab2!C24)+(4*(Steuerung!$A$3-1)))</f>
        <v>689</v>
      </c>
      <c r="E38" s="72">
        <f>INDEX(Rohdaten_tab2!$1:$1048576,ROW(Rohdaten_tab2!D24),COLUMN(Rohdaten_tab2!D24)+(4*(Steuerung!$A$3-1)))</f>
        <v>235</v>
      </c>
      <c r="F38" s="73">
        <f>INDEX(Rohdaten_tab2!$1:$1048576,ROW(Rohdaten_tab2!E24),COLUMN(Rohdaten_tab2!E24)+(4*(Steuerung!$A$3-1)))</f>
        <v>45</v>
      </c>
    </row>
    <row r="39" spans="1:6" ht="15" customHeight="1" x14ac:dyDescent="0.25">
      <c r="A39" s="63" t="str">
        <f>IF(INDEX(Rohdaten_tab2!$A:$A,ROW(Rohdaten_tab2!$A25),COLUMN(Rohdaten_tab2!$A:$A))&lt;&gt;"",INDEX(Rohdaten_tab2!$A:$A,ROW(Rohdaten_tab2!$A25),COLUMN(Rohdaten_tab2!$A:$A)),"")</f>
        <v>März 2005</v>
      </c>
      <c r="B39" s="43"/>
      <c r="C39" s="71" t="str">
        <f>INDEX(Rohdaten_tab2!$1:$1048576,ROW(Rohdaten_tab2!B25),COLUMN(Rohdaten_tab2!B25)+(4*(Steuerung!$A$3-1)))</f>
        <v>X</v>
      </c>
      <c r="D39" s="72">
        <f>INDEX(Rohdaten_tab2!$1:$1048576,ROW(Rohdaten_tab2!C25),COLUMN(Rohdaten_tab2!C25)+(4*(Steuerung!$A$3-1)))</f>
        <v>606</v>
      </c>
      <c r="E39" s="72">
        <f>INDEX(Rohdaten_tab2!$1:$1048576,ROW(Rohdaten_tab2!D25),COLUMN(Rohdaten_tab2!D25)+(4*(Steuerung!$A$3-1)))</f>
        <v>223</v>
      </c>
      <c r="F39" s="73">
        <f>INDEX(Rohdaten_tab2!$1:$1048576,ROW(Rohdaten_tab2!E25),COLUMN(Rohdaten_tab2!E25)+(4*(Steuerung!$A$3-1)))</f>
        <v>43</v>
      </c>
    </row>
    <row r="40" spans="1:6" ht="15" customHeight="1" x14ac:dyDescent="0.25">
      <c r="A40" s="63" t="str">
        <f>IF(INDEX(Rohdaten_tab2!$A:$A,ROW(Rohdaten_tab2!$A26),COLUMN(Rohdaten_tab2!$A:$A))&lt;&gt;"",INDEX(Rohdaten_tab2!$A:$A,ROW(Rohdaten_tab2!$A26),COLUMN(Rohdaten_tab2!$A:$A)),"")</f>
        <v>April 2005</v>
      </c>
      <c r="B40" s="43"/>
      <c r="C40" s="71" t="str">
        <f>INDEX(Rohdaten_tab2!$1:$1048576,ROW(Rohdaten_tab2!B26),COLUMN(Rohdaten_tab2!B26)+(4*(Steuerung!$A$3-1)))</f>
        <v>X</v>
      </c>
      <c r="D40" s="72">
        <f>INDEX(Rohdaten_tab2!$1:$1048576,ROW(Rohdaten_tab2!C26),COLUMN(Rohdaten_tab2!C26)+(4*(Steuerung!$A$3-1)))</f>
        <v>601</v>
      </c>
      <c r="E40" s="72">
        <f>INDEX(Rohdaten_tab2!$1:$1048576,ROW(Rohdaten_tab2!D26),COLUMN(Rohdaten_tab2!D26)+(4*(Steuerung!$A$3-1)))</f>
        <v>140</v>
      </c>
      <c r="F40" s="73">
        <f>INDEX(Rohdaten_tab2!$1:$1048576,ROW(Rohdaten_tab2!E26),COLUMN(Rohdaten_tab2!E26)+(4*(Steuerung!$A$3-1)))</f>
        <v>34</v>
      </c>
    </row>
    <row r="41" spans="1:6" ht="15" customHeight="1" x14ac:dyDescent="0.25">
      <c r="A41" s="63" t="str">
        <f>IF(INDEX(Rohdaten_tab2!$A:$A,ROW(Rohdaten_tab2!$A27),COLUMN(Rohdaten_tab2!$A:$A))&lt;&gt;"",INDEX(Rohdaten_tab2!$A:$A,ROW(Rohdaten_tab2!$A27),COLUMN(Rohdaten_tab2!$A:$A)),"")</f>
        <v>Mai 2005</v>
      </c>
      <c r="B41" s="43"/>
      <c r="C41" s="71" t="str">
        <f>INDEX(Rohdaten_tab2!$1:$1048576,ROW(Rohdaten_tab2!B27),COLUMN(Rohdaten_tab2!B27)+(4*(Steuerung!$A$3-1)))</f>
        <v>X</v>
      </c>
      <c r="D41" s="72">
        <f>INDEX(Rohdaten_tab2!$1:$1048576,ROW(Rohdaten_tab2!C27),COLUMN(Rohdaten_tab2!C27)+(4*(Steuerung!$A$3-1)))</f>
        <v>610</v>
      </c>
      <c r="E41" s="72">
        <f>INDEX(Rohdaten_tab2!$1:$1048576,ROW(Rohdaten_tab2!D27),COLUMN(Rohdaten_tab2!D27)+(4*(Steuerung!$A$3-1)))</f>
        <v>161</v>
      </c>
      <c r="F41" s="73">
        <f>INDEX(Rohdaten_tab2!$1:$1048576,ROW(Rohdaten_tab2!E27),COLUMN(Rohdaten_tab2!E27)+(4*(Steuerung!$A$3-1)))</f>
        <v>31</v>
      </c>
    </row>
    <row r="42" spans="1:6" ht="15" customHeight="1" x14ac:dyDescent="0.25">
      <c r="A42" s="63" t="str">
        <f>IF(INDEX(Rohdaten_tab2!$A:$A,ROW(Rohdaten_tab2!$A28),COLUMN(Rohdaten_tab2!$A:$A))&lt;&gt;"",INDEX(Rohdaten_tab2!$A:$A,ROW(Rohdaten_tab2!$A28),COLUMN(Rohdaten_tab2!$A:$A)),"")</f>
        <v>Juni 2005</v>
      </c>
      <c r="B42" s="43"/>
      <c r="C42" s="71" t="str">
        <f>INDEX(Rohdaten_tab2!$1:$1048576,ROW(Rohdaten_tab2!B28),COLUMN(Rohdaten_tab2!B28)+(4*(Steuerung!$A$3-1)))</f>
        <v>X</v>
      </c>
      <c r="D42" s="72">
        <f>INDEX(Rohdaten_tab2!$1:$1048576,ROW(Rohdaten_tab2!C28),COLUMN(Rohdaten_tab2!C28)+(4*(Steuerung!$A$3-1)))</f>
        <v>608</v>
      </c>
      <c r="E42" s="72">
        <f>INDEX(Rohdaten_tab2!$1:$1048576,ROW(Rohdaten_tab2!D28),COLUMN(Rohdaten_tab2!D28)+(4*(Steuerung!$A$3-1)))</f>
        <v>142</v>
      </c>
      <c r="F42" s="73">
        <f>INDEX(Rohdaten_tab2!$1:$1048576,ROW(Rohdaten_tab2!E28),COLUMN(Rohdaten_tab2!E28)+(4*(Steuerung!$A$3-1)))</f>
        <v>28</v>
      </c>
    </row>
    <row r="43" spans="1:6" ht="15" customHeight="1" x14ac:dyDescent="0.25">
      <c r="A43" s="63" t="str">
        <f>IF(INDEX(Rohdaten_tab2!$A:$A,ROW(Rohdaten_tab2!$A29),COLUMN(Rohdaten_tab2!$A:$A))&lt;&gt;"",INDEX(Rohdaten_tab2!$A:$A,ROW(Rohdaten_tab2!$A29),COLUMN(Rohdaten_tab2!$A:$A)),"")</f>
        <v>Juli 2005</v>
      </c>
      <c r="B43" s="43"/>
      <c r="C43" s="71" t="str">
        <f>INDEX(Rohdaten_tab2!$1:$1048576,ROW(Rohdaten_tab2!B29),COLUMN(Rohdaten_tab2!B29)+(4*(Steuerung!$A$3-1)))</f>
        <v>X</v>
      </c>
      <c r="D43" s="72">
        <f>INDEX(Rohdaten_tab2!$1:$1048576,ROW(Rohdaten_tab2!C29),COLUMN(Rohdaten_tab2!C29)+(4*(Steuerung!$A$3-1)))</f>
        <v>536</v>
      </c>
      <c r="E43" s="72">
        <f>INDEX(Rohdaten_tab2!$1:$1048576,ROW(Rohdaten_tab2!D29),COLUMN(Rohdaten_tab2!D29)+(4*(Steuerung!$A$3-1)))</f>
        <v>112</v>
      </c>
      <c r="F43" s="73">
        <f>INDEX(Rohdaten_tab2!$1:$1048576,ROW(Rohdaten_tab2!E29),COLUMN(Rohdaten_tab2!E29)+(4*(Steuerung!$A$3-1)))</f>
        <v>27</v>
      </c>
    </row>
    <row r="44" spans="1:6" ht="15" customHeight="1" x14ac:dyDescent="0.25">
      <c r="A44" s="63" t="str">
        <f>IF(INDEX(Rohdaten_tab2!$A:$A,ROW(Rohdaten_tab2!$A30),COLUMN(Rohdaten_tab2!$A:$A))&lt;&gt;"",INDEX(Rohdaten_tab2!$A:$A,ROW(Rohdaten_tab2!$A30),COLUMN(Rohdaten_tab2!$A:$A)),"")</f>
        <v>August 2005</v>
      </c>
      <c r="B44" s="43"/>
      <c r="C44" s="71" t="str">
        <f>INDEX(Rohdaten_tab2!$1:$1048576,ROW(Rohdaten_tab2!B30),COLUMN(Rohdaten_tab2!B30)+(4*(Steuerung!$A$3-1)))</f>
        <v>X</v>
      </c>
      <c r="D44" s="72">
        <f>INDEX(Rohdaten_tab2!$1:$1048576,ROW(Rohdaten_tab2!C30),COLUMN(Rohdaten_tab2!C30)+(4*(Steuerung!$A$3-1)))</f>
        <v>496</v>
      </c>
      <c r="E44" s="72">
        <f>INDEX(Rohdaten_tab2!$1:$1048576,ROW(Rohdaten_tab2!D30),COLUMN(Rohdaten_tab2!D30)+(4*(Steuerung!$A$3-1)))</f>
        <v>96</v>
      </c>
      <c r="F44" s="73">
        <f>INDEX(Rohdaten_tab2!$1:$1048576,ROW(Rohdaten_tab2!E30),COLUMN(Rohdaten_tab2!E30)+(4*(Steuerung!$A$3-1)))</f>
        <v>31</v>
      </c>
    </row>
    <row r="45" spans="1:6" ht="15" customHeight="1" x14ac:dyDescent="0.25">
      <c r="A45" s="63" t="str">
        <f>IF(INDEX(Rohdaten_tab2!$A:$A,ROW(Rohdaten_tab2!$A31),COLUMN(Rohdaten_tab2!$A:$A))&lt;&gt;"",INDEX(Rohdaten_tab2!$A:$A,ROW(Rohdaten_tab2!$A31),COLUMN(Rohdaten_tab2!$A:$A)),"")</f>
        <v>September 2005</v>
      </c>
      <c r="B45" s="43"/>
      <c r="C45" s="71" t="str">
        <f>INDEX(Rohdaten_tab2!$1:$1048576,ROW(Rohdaten_tab2!B31),COLUMN(Rohdaten_tab2!B31)+(4*(Steuerung!$A$3-1)))</f>
        <v>X</v>
      </c>
      <c r="D45" s="72">
        <f>INDEX(Rohdaten_tab2!$1:$1048576,ROW(Rohdaten_tab2!C31),COLUMN(Rohdaten_tab2!C31)+(4*(Steuerung!$A$3-1)))</f>
        <v>495</v>
      </c>
      <c r="E45" s="72">
        <f>INDEX(Rohdaten_tab2!$1:$1048576,ROW(Rohdaten_tab2!D31),COLUMN(Rohdaten_tab2!D31)+(4*(Steuerung!$A$3-1)))</f>
        <v>117</v>
      </c>
      <c r="F45" s="73">
        <f>INDEX(Rohdaten_tab2!$1:$1048576,ROW(Rohdaten_tab2!E31),COLUMN(Rohdaten_tab2!E31)+(4*(Steuerung!$A$3-1)))</f>
        <v>32</v>
      </c>
    </row>
    <row r="46" spans="1:6" ht="15" customHeight="1" x14ac:dyDescent="0.25">
      <c r="A46" s="63" t="str">
        <f>IF(INDEX(Rohdaten_tab2!$A:$A,ROW(Rohdaten_tab2!$A32),COLUMN(Rohdaten_tab2!$A:$A))&lt;&gt;"",INDEX(Rohdaten_tab2!$A:$A,ROW(Rohdaten_tab2!$A32),COLUMN(Rohdaten_tab2!$A:$A)),"")</f>
        <v>Oktober 2005</v>
      </c>
      <c r="B46" s="43"/>
      <c r="C46" s="71" t="str">
        <f>INDEX(Rohdaten_tab2!$1:$1048576,ROW(Rohdaten_tab2!B32),COLUMN(Rohdaten_tab2!B32)+(4*(Steuerung!$A$3-1)))</f>
        <v>X</v>
      </c>
      <c r="D46" s="72">
        <f>INDEX(Rohdaten_tab2!$1:$1048576,ROW(Rohdaten_tab2!C32),COLUMN(Rohdaten_tab2!C32)+(4*(Steuerung!$A$3-1)))</f>
        <v>471</v>
      </c>
      <c r="E46" s="72">
        <f>INDEX(Rohdaten_tab2!$1:$1048576,ROW(Rohdaten_tab2!D32),COLUMN(Rohdaten_tab2!D32)+(4*(Steuerung!$A$3-1)))</f>
        <v>93</v>
      </c>
      <c r="F46" s="73">
        <f>INDEX(Rohdaten_tab2!$1:$1048576,ROW(Rohdaten_tab2!E32),COLUMN(Rohdaten_tab2!E32)+(4*(Steuerung!$A$3-1)))</f>
        <v>37</v>
      </c>
    </row>
    <row r="47" spans="1:6" ht="15" customHeight="1" x14ac:dyDescent="0.25">
      <c r="A47" s="63" t="str">
        <f>IF(INDEX(Rohdaten_tab2!$A:$A,ROW(Rohdaten_tab2!$A33),COLUMN(Rohdaten_tab2!$A:$A))&lt;&gt;"",INDEX(Rohdaten_tab2!$A:$A,ROW(Rohdaten_tab2!$A33),COLUMN(Rohdaten_tab2!$A:$A)),"")</f>
        <v>November 2005</v>
      </c>
      <c r="B47" s="43"/>
      <c r="C47" s="71" t="str">
        <f>INDEX(Rohdaten_tab2!$1:$1048576,ROW(Rohdaten_tab2!B33),COLUMN(Rohdaten_tab2!B33)+(4*(Steuerung!$A$3-1)))</f>
        <v>X</v>
      </c>
      <c r="D47" s="72">
        <f>INDEX(Rohdaten_tab2!$1:$1048576,ROW(Rohdaten_tab2!C33),COLUMN(Rohdaten_tab2!C33)+(4*(Steuerung!$A$3-1)))</f>
        <v>502</v>
      </c>
      <c r="E47" s="72">
        <f>INDEX(Rohdaten_tab2!$1:$1048576,ROW(Rohdaten_tab2!D33),COLUMN(Rohdaten_tab2!D33)+(4*(Steuerung!$A$3-1)))</f>
        <v>121</v>
      </c>
      <c r="F47" s="73">
        <f>INDEX(Rohdaten_tab2!$1:$1048576,ROW(Rohdaten_tab2!E33),COLUMN(Rohdaten_tab2!E33)+(4*(Steuerung!$A$3-1)))</f>
        <v>41</v>
      </c>
    </row>
    <row r="48" spans="1:6" ht="15" customHeight="1" x14ac:dyDescent="0.25">
      <c r="A48" s="63" t="str">
        <f>IF(INDEX(Rohdaten_tab2!$A:$A,ROW(Rohdaten_tab2!$A34),COLUMN(Rohdaten_tab2!$A:$A))&lt;&gt;"",INDEX(Rohdaten_tab2!$A:$A,ROW(Rohdaten_tab2!$A34),COLUMN(Rohdaten_tab2!$A:$A)),"")</f>
        <v>Dezember 2005</v>
      </c>
      <c r="B48" s="43"/>
      <c r="C48" s="71" t="str">
        <f>INDEX(Rohdaten_tab2!$1:$1048576,ROW(Rohdaten_tab2!B34),COLUMN(Rohdaten_tab2!B34)+(4*(Steuerung!$A$3-1)))</f>
        <v>X</v>
      </c>
      <c r="D48" s="72">
        <f>INDEX(Rohdaten_tab2!$1:$1048576,ROW(Rohdaten_tab2!C34),COLUMN(Rohdaten_tab2!C34)+(4*(Steuerung!$A$3-1)))</f>
        <v>489</v>
      </c>
      <c r="E48" s="72">
        <f>INDEX(Rohdaten_tab2!$1:$1048576,ROW(Rohdaten_tab2!D34),COLUMN(Rohdaten_tab2!D34)+(4*(Steuerung!$A$3-1)))</f>
        <v>127</v>
      </c>
      <c r="F48" s="73">
        <f>INDEX(Rohdaten_tab2!$1:$1048576,ROW(Rohdaten_tab2!E34),COLUMN(Rohdaten_tab2!E34)+(4*(Steuerung!$A$3-1)))</f>
        <v>50</v>
      </c>
    </row>
    <row r="49" spans="1:6" ht="15" customHeight="1" x14ac:dyDescent="0.25">
      <c r="A49" s="63" t="str">
        <f>IF(INDEX(Rohdaten_tab2!$A:$A,ROW(Rohdaten_tab2!$A35),COLUMN(Rohdaten_tab2!$A:$A))&lt;&gt;"",INDEX(Rohdaten_tab2!$A:$A,ROW(Rohdaten_tab2!$A35),COLUMN(Rohdaten_tab2!$A:$A)),"")</f>
        <v>Januar 2006</v>
      </c>
      <c r="B49" s="43"/>
      <c r="C49" s="71" t="str">
        <f>INDEX(Rohdaten_tab2!$1:$1048576,ROW(Rohdaten_tab2!B35),COLUMN(Rohdaten_tab2!B35)+(4*(Steuerung!$A$3-1)))</f>
        <v>X</v>
      </c>
      <c r="D49" s="72">
        <f>INDEX(Rohdaten_tab2!$1:$1048576,ROW(Rohdaten_tab2!C35),COLUMN(Rohdaten_tab2!C35)+(4*(Steuerung!$A$3-1)))</f>
        <v>449</v>
      </c>
      <c r="E49" s="72">
        <f>INDEX(Rohdaten_tab2!$1:$1048576,ROW(Rohdaten_tab2!D35),COLUMN(Rohdaten_tab2!D35)+(4*(Steuerung!$A$3-1)))</f>
        <v>122</v>
      </c>
      <c r="F49" s="73">
        <f>INDEX(Rohdaten_tab2!$1:$1048576,ROW(Rohdaten_tab2!E35),COLUMN(Rohdaten_tab2!E35)+(4*(Steuerung!$A$3-1)))</f>
        <v>53</v>
      </c>
    </row>
    <row r="50" spans="1:6" ht="15" customHeight="1" x14ac:dyDescent="0.25">
      <c r="A50" s="63" t="str">
        <f>IF(INDEX(Rohdaten_tab2!$A:$A,ROW(Rohdaten_tab2!$A36),COLUMN(Rohdaten_tab2!$A:$A))&lt;&gt;"",INDEX(Rohdaten_tab2!$A:$A,ROW(Rohdaten_tab2!$A36),COLUMN(Rohdaten_tab2!$A:$A)),"")</f>
        <v>Februar 2006</v>
      </c>
      <c r="B50" s="43"/>
      <c r="C50" s="71" t="str">
        <f>INDEX(Rohdaten_tab2!$1:$1048576,ROW(Rohdaten_tab2!B36),COLUMN(Rohdaten_tab2!B36)+(4*(Steuerung!$A$3-1)))</f>
        <v>X</v>
      </c>
      <c r="D50" s="72">
        <f>INDEX(Rohdaten_tab2!$1:$1048576,ROW(Rohdaten_tab2!C36),COLUMN(Rohdaten_tab2!C36)+(4*(Steuerung!$A$3-1)))</f>
        <v>429</v>
      </c>
      <c r="E50" s="72">
        <f>INDEX(Rohdaten_tab2!$1:$1048576,ROW(Rohdaten_tab2!D36),COLUMN(Rohdaten_tab2!D36)+(4*(Steuerung!$A$3-1)))</f>
        <v>182</v>
      </c>
      <c r="F50" s="73">
        <f>INDEX(Rohdaten_tab2!$1:$1048576,ROW(Rohdaten_tab2!E36),COLUMN(Rohdaten_tab2!E36)+(4*(Steuerung!$A$3-1)))</f>
        <v>64</v>
      </c>
    </row>
    <row r="51" spans="1:6" ht="15" customHeight="1" x14ac:dyDescent="0.25">
      <c r="A51" s="63" t="str">
        <f>IF(INDEX(Rohdaten_tab2!$A:$A,ROW(Rohdaten_tab2!$A37),COLUMN(Rohdaten_tab2!$A:$A))&lt;&gt;"",INDEX(Rohdaten_tab2!$A:$A,ROW(Rohdaten_tab2!$A37),COLUMN(Rohdaten_tab2!$A:$A)),"")</f>
        <v>März 2006</v>
      </c>
      <c r="B51" s="43"/>
      <c r="C51" s="71" t="str">
        <f>INDEX(Rohdaten_tab2!$1:$1048576,ROW(Rohdaten_tab2!B37),COLUMN(Rohdaten_tab2!B37)+(4*(Steuerung!$A$3-1)))</f>
        <v>X</v>
      </c>
      <c r="D51" s="72">
        <f>INDEX(Rohdaten_tab2!$1:$1048576,ROW(Rohdaten_tab2!C37),COLUMN(Rohdaten_tab2!C37)+(4*(Steuerung!$A$3-1)))</f>
        <v>411</v>
      </c>
      <c r="E51" s="72">
        <f>INDEX(Rohdaten_tab2!$1:$1048576,ROW(Rohdaten_tab2!D37),COLUMN(Rohdaten_tab2!D37)+(4*(Steuerung!$A$3-1)))</f>
        <v>152</v>
      </c>
      <c r="F51" s="73">
        <f>INDEX(Rohdaten_tab2!$1:$1048576,ROW(Rohdaten_tab2!E37),COLUMN(Rohdaten_tab2!E37)+(4*(Steuerung!$A$3-1)))</f>
        <v>60</v>
      </c>
    </row>
    <row r="52" spans="1:6" ht="15" customHeight="1" x14ac:dyDescent="0.25">
      <c r="A52" s="63" t="str">
        <f>IF(INDEX(Rohdaten_tab2!$A:$A,ROW(Rohdaten_tab2!$A38),COLUMN(Rohdaten_tab2!$A:$A))&lt;&gt;"",INDEX(Rohdaten_tab2!$A:$A,ROW(Rohdaten_tab2!$A38),COLUMN(Rohdaten_tab2!$A:$A)),"")</f>
        <v>April 2006</v>
      </c>
      <c r="B52" s="43"/>
      <c r="C52" s="71" t="str">
        <f>INDEX(Rohdaten_tab2!$1:$1048576,ROW(Rohdaten_tab2!B38),COLUMN(Rohdaten_tab2!B38)+(4*(Steuerung!$A$3-1)))</f>
        <v>X</v>
      </c>
      <c r="D52" s="72">
        <f>INDEX(Rohdaten_tab2!$1:$1048576,ROW(Rohdaten_tab2!C38),COLUMN(Rohdaten_tab2!C38)+(4*(Steuerung!$A$3-1)))</f>
        <v>411</v>
      </c>
      <c r="E52" s="72">
        <f>INDEX(Rohdaten_tab2!$1:$1048576,ROW(Rohdaten_tab2!D38),COLUMN(Rohdaten_tab2!D38)+(4*(Steuerung!$A$3-1)))</f>
        <v>113</v>
      </c>
      <c r="F52" s="73">
        <f>INDEX(Rohdaten_tab2!$1:$1048576,ROW(Rohdaten_tab2!E38),COLUMN(Rohdaten_tab2!E38)+(4*(Steuerung!$A$3-1)))</f>
        <v>53</v>
      </c>
    </row>
    <row r="53" spans="1:6" ht="15" customHeight="1" x14ac:dyDescent="0.25">
      <c r="A53" s="63" t="str">
        <f>IF(INDEX(Rohdaten_tab2!$A:$A,ROW(Rohdaten_tab2!$A39),COLUMN(Rohdaten_tab2!$A:$A))&lt;&gt;"",INDEX(Rohdaten_tab2!$A:$A,ROW(Rohdaten_tab2!$A39),COLUMN(Rohdaten_tab2!$A:$A)),"")</f>
        <v>Mai 2006</v>
      </c>
      <c r="B53" s="43"/>
      <c r="C53" s="71" t="str">
        <f>INDEX(Rohdaten_tab2!$1:$1048576,ROW(Rohdaten_tab2!B39),COLUMN(Rohdaten_tab2!B39)+(4*(Steuerung!$A$3-1)))</f>
        <v>X</v>
      </c>
      <c r="D53" s="72">
        <f>INDEX(Rohdaten_tab2!$1:$1048576,ROW(Rohdaten_tab2!C39),COLUMN(Rohdaten_tab2!C39)+(4*(Steuerung!$A$3-1)))</f>
        <v>427</v>
      </c>
      <c r="E53" s="72">
        <f>INDEX(Rohdaten_tab2!$1:$1048576,ROW(Rohdaten_tab2!D39),COLUMN(Rohdaten_tab2!D39)+(4*(Steuerung!$A$3-1)))</f>
        <v>90</v>
      </c>
      <c r="F53" s="73">
        <f>INDEX(Rohdaten_tab2!$1:$1048576,ROW(Rohdaten_tab2!E39),COLUMN(Rohdaten_tab2!E39)+(4*(Steuerung!$A$3-1)))</f>
        <v>52</v>
      </c>
    </row>
    <row r="54" spans="1:6" ht="15" customHeight="1" x14ac:dyDescent="0.25">
      <c r="A54" s="63" t="str">
        <f>IF(INDEX(Rohdaten_tab2!$A:$A,ROW(Rohdaten_tab2!$A40),COLUMN(Rohdaten_tab2!$A:$A))&lt;&gt;"",INDEX(Rohdaten_tab2!$A:$A,ROW(Rohdaten_tab2!$A40),COLUMN(Rohdaten_tab2!$A:$A)),"")</f>
        <v>Juni 2006</v>
      </c>
      <c r="B54" s="43"/>
      <c r="C54" s="71" t="str">
        <f>INDEX(Rohdaten_tab2!$1:$1048576,ROW(Rohdaten_tab2!B40),COLUMN(Rohdaten_tab2!B40)+(4*(Steuerung!$A$3-1)))</f>
        <v>X</v>
      </c>
      <c r="D54" s="72">
        <f>INDEX(Rohdaten_tab2!$1:$1048576,ROW(Rohdaten_tab2!C40),COLUMN(Rohdaten_tab2!C40)+(4*(Steuerung!$A$3-1)))</f>
        <v>412</v>
      </c>
      <c r="E54" s="72">
        <f>INDEX(Rohdaten_tab2!$1:$1048576,ROW(Rohdaten_tab2!D40),COLUMN(Rohdaten_tab2!D40)+(4*(Steuerung!$A$3-1)))</f>
        <v>100</v>
      </c>
      <c r="F54" s="73">
        <f>INDEX(Rohdaten_tab2!$1:$1048576,ROW(Rohdaten_tab2!E40),COLUMN(Rohdaten_tab2!E40)+(4*(Steuerung!$A$3-1)))</f>
        <v>53</v>
      </c>
    </row>
    <row r="55" spans="1:6" ht="15" customHeight="1" x14ac:dyDescent="0.25">
      <c r="A55" s="63" t="str">
        <f>IF(INDEX(Rohdaten_tab2!$A:$A,ROW(Rohdaten_tab2!$A41),COLUMN(Rohdaten_tab2!$A:$A))&lt;&gt;"",INDEX(Rohdaten_tab2!$A:$A,ROW(Rohdaten_tab2!$A41),COLUMN(Rohdaten_tab2!$A:$A)),"")</f>
        <v>Juli 2006</v>
      </c>
      <c r="B55" s="43"/>
      <c r="C55" s="71" t="str">
        <f>INDEX(Rohdaten_tab2!$1:$1048576,ROW(Rohdaten_tab2!B41),COLUMN(Rohdaten_tab2!B41)+(4*(Steuerung!$A$3-1)))</f>
        <v>X</v>
      </c>
      <c r="D55" s="72">
        <f>INDEX(Rohdaten_tab2!$1:$1048576,ROW(Rohdaten_tab2!C41),COLUMN(Rohdaten_tab2!C41)+(4*(Steuerung!$A$3-1)))</f>
        <v>371</v>
      </c>
      <c r="E55" s="72">
        <f>INDEX(Rohdaten_tab2!$1:$1048576,ROW(Rohdaten_tab2!D41),COLUMN(Rohdaten_tab2!D41)+(4*(Steuerung!$A$3-1)))</f>
        <v>105</v>
      </c>
      <c r="F55" s="73">
        <f>INDEX(Rohdaten_tab2!$1:$1048576,ROW(Rohdaten_tab2!E41),COLUMN(Rohdaten_tab2!E41)+(4*(Steuerung!$A$3-1)))</f>
        <v>57</v>
      </c>
    </row>
    <row r="56" spans="1:6" ht="15" customHeight="1" x14ac:dyDescent="0.25">
      <c r="A56" s="63" t="str">
        <f>IF(INDEX(Rohdaten_tab2!$A:$A,ROW(Rohdaten_tab2!$A42),COLUMN(Rohdaten_tab2!$A:$A))&lt;&gt;"",INDEX(Rohdaten_tab2!$A:$A,ROW(Rohdaten_tab2!$A42),COLUMN(Rohdaten_tab2!$A:$A)),"")</f>
        <v>August 2006</v>
      </c>
      <c r="B56" s="43"/>
      <c r="C56" s="71" t="str">
        <f>INDEX(Rohdaten_tab2!$1:$1048576,ROW(Rohdaten_tab2!B42),COLUMN(Rohdaten_tab2!B42)+(4*(Steuerung!$A$3-1)))</f>
        <v>X</v>
      </c>
      <c r="D56" s="72">
        <f>INDEX(Rohdaten_tab2!$1:$1048576,ROW(Rohdaten_tab2!C42),COLUMN(Rohdaten_tab2!C42)+(4*(Steuerung!$A$3-1)))</f>
        <v>375</v>
      </c>
      <c r="E56" s="72">
        <f>INDEX(Rohdaten_tab2!$1:$1048576,ROW(Rohdaten_tab2!D42),COLUMN(Rohdaten_tab2!D42)+(4*(Steuerung!$A$3-1)))</f>
        <v>96</v>
      </c>
      <c r="F56" s="73">
        <f>INDEX(Rohdaten_tab2!$1:$1048576,ROW(Rohdaten_tab2!E42),COLUMN(Rohdaten_tab2!E42)+(4*(Steuerung!$A$3-1)))</f>
        <v>64</v>
      </c>
    </row>
    <row r="57" spans="1:6" ht="15" customHeight="1" x14ac:dyDescent="0.25">
      <c r="A57" s="63" t="str">
        <f>IF(INDEX(Rohdaten_tab2!$A:$A,ROW(Rohdaten_tab2!$A43),COLUMN(Rohdaten_tab2!$A:$A))&lt;&gt;"",INDEX(Rohdaten_tab2!$A:$A,ROW(Rohdaten_tab2!$A43),COLUMN(Rohdaten_tab2!$A:$A)),"")</f>
        <v>September 2006</v>
      </c>
      <c r="B57" s="43"/>
      <c r="C57" s="71" t="str">
        <f>INDEX(Rohdaten_tab2!$1:$1048576,ROW(Rohdaten_tab2!B43),COLUMN(Rohdaten_tab2!B43)+(4*(Steuerung!$A$3-1)))</f>
        <v>X</v>
      </c>
      <c r="D57" s="72">
        <f>INDEX(Rohdaten_tab2!$1:$1048576,ROW(Rohdaten_tab2!C43),COLUMN(Rohdaten_tab2!C43)+(4*(Steuerung!$A$3-1)))</f>
        <v>365</v>
      </c>
      <c r="E57" s="72">
        <f>INDEX(Rohdaten_tab2!$1:$1048576,ROW(Rohdaten_tab2!D43),COLUMN(Rohdaten_tab2!D43)+(4*(Steuerung!$A$3-1)))</f>
        <v>97</v>
      </c>
      <c r="F57" s="73">
        <f>INDEX(Rohdaten_tab2!$1:$1048576,ROW(Rohdaten_tab2!E43),COLUMN(Rohdaten_tab2!E43)+(4*(Steuerung!$A$3-1)))</f>
        <v>64</v>
      </c>
    </row>
    <row r="58" spans="1:6" ht="15" customHeight="1" x14ac:dyDescent="0.25">
      <c r="A58" s="63" t="str">
        <f>IF(INDEX(Rohdaten_tab2!$A:$A,ROW(Rohdaten_tab2!$A44),COLUMN(Rohdaten_tab2!$A:$A))&lt;&gt;"",INDEX(Rohdaten_tab2!$A:$A,ROW(Rohdaten_tab2!$A44),COLUMN(Rohdaten_tab2!$A:$A)),"")</f>
        <v>Oktober 2006</v>
      </c>
      <c r="B58" s="43"/>
      <c r="C58" s="71" t="str">
        <f>INDEX(Rohdaten_tab2!$1:$1048576,ROW(Rohdaten_tab2!B44),COLUMN(Rohdaten_tab2!B44)+(4*(Steuerung!$A$3-1)))</f>
        <v>X</v>
      </c>
      <c r="D58" s="72">
        <f>INDEX(Rohdaten_tab2!$1:$1048576,ROW(Rohdaten_tab2!C44),COLUMN(Rohdaten_tab2!C44)+(4*(Steuerung!$A$3-1)))</f>
        <v>357</v>
      </c>
      <c r="E58" s="72">
        <f>INDEX(Rohdaten_tab2!$1:$1048576,ROW(Rohdaten_tab2!D44),COLUMN(Rohdaten_tab2!D44)+(4*(Steuerung!$A$3-1)))</f>
        <v>104</v>
      </c>
      <c r="F58" s="73">
        <f>INDEX(Rohdaten_tab2!$1:$1048576,ROW(Rohdaten_tab2!E44),COLUMN(Rohdaten_tab2!E44)+(4*(Steuerung!$A$3-1)))</f>
        <v>60</v>
      </c>
    </row>
    <row r="59" spans="1:6" ht="15" customHeight="1" x14ac:dyDescent="0.25">
      <c r="A59" s="63" t="str">
        <f>IF(INDEX(Rohdaten_tab2!$A:$A,ROW(Rohdaten_tab2!$A45),COLUMN(Rohdaten_tab2!$A:$A))&lt;&gt;"",INDEX(Rohdaten_tab2!$A:$A,ROW(Rohdaten_tab2!$A45),COLUMN(Rohdaten_tab2!$A:$A)),"")</f>
        <v>November 2006</v>
      </c>
      <c r="B59" s="43"/>
      <c r="C59" s="71" t="str">
        <f>INDEX(Rohdaten_tab2!$1:$1048576,ROW(Rohdaten_tab2!B45),COLUMN(Rohdaten_tab2!B45)+(4*(Steuerung!$A$3-1)))</f>
        <v>X</v>
      </c>
      <c r="D59" s="72">
        <f>INDEX(Rohdaten_tab2!$1:$1048576,ROW(Rohdaten_tab2!C45),COLUMN(Rohdaten_tab2!C45)+(4*(Steuerung!$A$3-1)))</f>
        <v>366</v>
      </c>
      <c r="E59" s="72">
        <f>INDEX(Rohdaten_tab2!$1:$1048576,ROW(Rohdaten_tab2!D45),COLUMN(Rohdaten_tab2!D45)+(4*(Steuerung!$A$3-1)))</f>
        <v>127</v>
      </c>
      <c r="F59" s="73">
        <f>INDEX(Rohdaten_tab2!$1:$1048576,ROW(Rohdaten_tab2!E45),COLUMN(Rohdaten_tab2!E45)+(4*(Steuerung!$A$3-1)))</f>
        <v>57</v>
      </c>
    </row>
    <row r="60" spans="1:6" ht="15" customHeight="1" x14ac:dyDescent="0.25">
      <c r="A60" s="63" t="str">
        <f>IF(INDEX(Rohdaten_tab2!$A:$A,ROW(Rohdaten_tab2!$A46),COLUMN(Rohdaten_tab2!$A:$A))&lt;&gt;"",INDEX(Rohdaten_tab2!$A:$A,ROW(Rohdaten_tab2!$A46),COLUMN(Rohdaten_tab2!$A:$A)),"")</f>
        <v>Dezember 2006</v>
      </c>
      <c r="B60" s="43"/>
      <c r="C60" s="71" t="str">
        <f>INDEX(Rohdaten_tab2!$1:$1048576,ROW(Rohdaten_tab2!B46),COLUMN(Rohdaten_tab2!B46)+(4*(Steuerung!$A$3-1)))</f>
        <v>X</v>
      </c>
      <c r="D60" s="72">
        <f>INDEX(Rohdaten_tab2!$1:$1048576,ROW(Rohdaten_tab2!C46),COLUMN(Rohdaten_tab2!C46)+(4*(Steuerung!$A$3-1)))</f>
        <v>373</v>
      </c>
      <c r="E60" s="72">
        <f>INDEX(Rohdaten_tab2!$1:$1048576,ROW(Rohdaten_tab2!D46),COLUMN(Rohdaten_tab2!D46)+(4*(Steuerung!$A$3-1)))</f>
        <v>130</v>
      </c>
      <c r="F60" s="73">
        <f>INDEX(Rohdaten_tab2!$1:$1048576,ROW(Rohdaten_tab2!E46),COLUMN(Rohdaten_tab2!E46)+(4*(Steuerung!$A$3-1)))</f>
        <v>62</v>
      </c>
    </row>
    <row r="61" spans="1:6" ht="15" customHeight="1" x14ac:dyDescent="0.25">
      <c r="A61" s="63" t="str">
        <f>IF(INDEX(Rohdaten_tab2!$A:$A,ROW(Rohdaten_tab2!$A47),COLUMN(Rohdaten_tab2!$A:$A))&lt;&gt;"",INDEX(Rohdaten_tab2!$A:$A,ROW(Rohdaten_tab2!$A47),COLUMN(Rohdaten_tab2!$A:$A)),"")</f>
        <v>Januar 2007</v>
      </c>
      <c r="B61" s="43"/>
      <c r="C61" s="71">
        <f>INDEX(Rohdaten_tab2!$1:$1048576,ROW(Rohdaten_tab2!B47),COLUMN(Rohdaten_tab2!B47)+(4*(Steuerung!$A$3-1)))</f>
        <v>1684</v>
      </c>
      <c r="D61" s="72">
        <f>INDEX(Rohdaten_tab2!$1:$1048576,ROW(Rohdaten_tab2!C47),COLUMN(Rohdaten_tab2!C47)+(4*(Steuerung!$A$3-1)))</f>
        <v>343</v>
      </c>
      <c r="E61" s="72">
        <f>INDEX(Rohdaten_tab2!$1:$1048576,ROW(Rohdaten_tab2!D47),COLUMN(Rohdaten_tab2!D47)+(4*(Steuerung!$A$3-1)))</f>
        <v>158</v>
      </c>
      <c r="F61" s="73">
        <f>INDEX(Rohdaten_tab2!$1:$1048576,ROW(Rohdaten_tab2!E47),COLUMN(Rohdaten_tab2!E47)+(4*(Steuerung!$A$3-1)))</f>
        <v>67</v>
      </c>
    </row>
    <row r="62" spans="1:6" ht="15" customHeight="1" x14ac:dyDescent="0.25">
      <c r="A62" s="63" t="str">
        <f>IF(INDEX(Rohdaten_tab2!$A:$A,ROW(Rohdaten_tab2!$A48),COLUMN(Rohdaten_tab2!$A:$A))&lt;&gt;"",INDEX(Rohdaten_tab2!$A:$A,ROW(Rohdaten_tab2!$A48),COLUMN(Rohdaten_tab2!$A:$A)),"")</f>
        <v>Februar 2007</v>
      </c>
      <c r="B62" s="43"/>
      <c r="C62" s="71">
        <f>INDEX(Rohdaten_tab2!$1:$1048576,ROW(Rohdaten_tab2!B48),COLUMN(Rohdaten_tab2!B48)+(4*(Steuerung!$A$3-1)))</f>
        <v>1685</v>
      </c>
      <c r="D62" s="72">
        <f>INDEX(Rohdaten_tab2!$1:$1048576,ROW(Rohdaten_tab2!C48),COLUMN(Rohdaten_tab2!C48)+(4*(Steuerung!$A$3-1)))</f>
        <v>347</v>
      </c>
      <c r="E62" s="72">
        <f>INDEX(Rohdaten_tab2!$1:$1048576,ROW(Rohdaten_tab2!D48),COLUMN(Rohdaten_tab2!D48)+(4*(Steuerung!$A$3-1)))</f>
        <v>173</v>
      </c>
      <c r="F62" s="73">
        <f>INDEX(Rohdaten_tab2!$1:$1048576,ROW(Rohdaten_tab2!E48),COLUMN(Rohdaten_tab2!E48)+(4*(Steuerung!$A$3-1)))</f>
        <v>72</v>
      </c>
    </row>
    <row r="63" spans="1:6" ht="15" customHeight="1" x14ac:dyDescent="0.25">
      <c r="A63" s="63" t="str">
        <f>IF(INDEX(Rohdaten_tab2!$A:$A,ROW(Rohdaten_tab2!$A49),COLUMN(Rohdaten_tab2!$A:$A))&lt;&gt;"",INDEX(Rohdaten_tab2!$A:$A,ROW(Rohdaten_tab2!$A49),COLUMN(Rohdaten_tab2!$A:$A)),"")</f>
        <v>März 2007</v>
      </c>
      <c r="B63" s="43"/>
      <c r="C63" s="71">
        <f>INDEX(Rohdaten_tab2!$1:$1048576,ROW(Rohdaten_tab2!B49),COLUMN(Rohdaten_tab2!B49)+(4*(Steuerung!$A$3-1)))</f>
        <v>1660</v>
      </c>
      <c r="D63" s="72">
        <f>INDEX(Rohdaten_tab2!$1:$1048576,ROW(Rohdaten_tab2!C49),COLUMN(Rohdaten_tab2!C49)+(4*(Steuerung!$A$3-1)))</f>
        <v>326</v>
      </c>
      <c r="E63" s="72">
        <f>INDEX(Rohdaten_tab2!$1:$1048576,ROW(Rohdaten_tab2!D49),COLUMN(Rohdaten_tab2!D49)+(4*(Steuerung!$A$3-1)))</f>
        <v>159</v>
      </c>
      <c r="F63" s="73">
        <f>INDEX(Rohdaten_tab2!$1:$1048576,ROW(Rohdaten_tab2!E49),COLUMN(Rohdaten_tab2!E49)+(4*(Steuerung!$A$3-1)))</f>
        <v>58</v>
      </c>
    </row>
    <row r="64" spans="1:6" ht="15" customHeight="1" x14ac:dyDescent="0.25">
      <c r="A64" s="63" t="str">
        <f>IF(INDEX(Rohdaten_tab2!$A:$A,ROW(Rohdaten_tab2!$A50),COLUMN(Rohdaten_tab2!$A:$A))&lt;&gt;"",INDEX(Rohdaten_tab2!$A:$A,ROW(Rohdaten_tab2!$A50),COLUMN(Rohdaten_tab2!$A:$A)),"")</f>
        <v>April 2007</v>
      </c>
      <c r="B64" s="43"/>
      <c r="C64" s="71">
        <f>INDEX(Rohdaten_tab2!$1:$1048576,ROW(Rohdaten_tab2!B50),COLUMN(Rohdaten_tab2!B50)+(4*(Steuerung!$A$3-1)))</f>
        <v>1539</v>
      </c>
      <c r="D64" s="72">
        <f>INDEX(Rohdaten_tab2!$1:$1048576,ROW(Rohdaten_tab2!C50),COLUMN(Rohdaten_tab2!C50)+(4*(Steuerung!$A$3-1)))</f>
        <v>326</v>
      </c>
      <c r="E64" s="72">
        <f>INDEX(Rohdaten_tab2!$1:$1048576,ROW(Rohdaten_tab2!D50),COLUMN(Rohdaten_tab2!D50)+(4*(Steuerung!$A$3-1)))</f>
        <v>108</v>
      </c>
      <c r="F64" s="73">
        <f>INDEX(Rohdaten_tab2!$1:$1048576,ROW(Rohdaten_tab2!E50),COLUMN(Rohdaten_tab2!E50)+(4*(Steuerung!$A$3-1)))</f>
        <v>51</v>
      </c>
    </row>
    <row r="65" spans="1:6" ht="15" customHeight="1" x14ac:dyDescent="0.25">
      <c r="A65" s="63" t="str">
        <f>IF(INDEX(Rohdaten_tab2!$A:$A,ROW(Rohdaten_tab2!$A51),COLUMN(Rohdaten_tab2!$A:$A))&lt;&gt;"",INDEX(Rohdaten_tab2!$A:$A,ROW(Rohdaten_tab2!$A51),COLUMN(Rohdaten_tab2!$A:$A)),"")</f>
        <v>Mai 2007</v>
      </c>
      <c r="B65" s="43"/>
      <c r="C65" s="71">
        <f>INDEX(Rohdaten_tab2!$1:$1048576,ROW(Rohdaten_tab2!B51),COLUMN(Rohdaten_tab2!B51)+(4*(Steuerung!$A$3-1)))</f>
        <v>1492</v>
      </c>
      <c r="D65" s="72">
        <f>INDEX(Rohdaten_tab2!$1:$1048576,ROW(Rohdaten_tab2!C51),COLUMN(Rohdaten_tab2!C51)+(4*(Steuerung!$A$3-1)))</f>
        <v>336</v>
      </c>
      <c r="E65" s="72">
        <f>INDEX(Rohdaten_tab2!$1:$1048576,ROW(Rohdaten_tab2!D51),COLUMN(Rohdaten_tab2!D51)+(4*(Steuerung!$A$3-1)))</f>
        <v>96</v>
      </c>
      <c r="F65" s="73">
        <f>INDEX(Rohdaten_tab2!$1:$1048576,ROW(Rohdaten_tab2!E51),COLUMN(Rohdaten_tab2!E51)+(4*(Steuerung!$A$3-1)))</f>
        <v>50</v>
      </c>
    </row>
    <row r="66" spans="1:6" ht="15" customHeight="1" x14ac:dyDescent="0.25">
      <c r="A66" s="63" t="str">
        <f>IF(INDEX(Rohdaten_tab2!$A:$A,ROW(Rohdaten_tab2!$A52),COLUMN(Rohdaten_tab2!$A:$A))&lt;&gt;"",INDEX(Rohdaten_tab2!$A:$A,ROW(Rohdaten_tab2!$A52),COLUMN(Rohdaten_tab2!$A:$A)),"")</f>
        <v>Juni 2007</v>
      </c>
      <c r="B66" s="43"/>
      <c r="C66" s="71">
        <f>INDEX(Rohdaten_tab2!$1:$1048576,ROW(Rohdaten_tab2!B52),COLUMN(Rohdaten_tab2!B52)+(4*(Steuerung!$A$3-1)))</f>
        <v>1415</v>
      </c>
      <c r="D66" s="72">
        <f>INDEX(Rohdaten_tab2!$1:$1048576,ROW(Rohdaten_tab2!C52),COLUMN(Rohdaten_tab2!C52)+(4*(Steuerung!$A$3-1)))</f>
        <v>288</v>
      </c>
      <c r="E66" s="72">
        <f>INDEX(Rohdaten_tab2!$1:$1048576,ROW(Rohdaten_tab2!D52),COLUMN(Rohdaten_tab2!D52)+(4*(Steuerung!$A$3-1)))</f>
        <v>92</v>
      </c>
      <c r="F66" s="73">
        <f>INDEX(Rohdaten_tab2!$1:$1048576,ROW(Rohdaten_tab2!E52),COLUMN(Rohdaten_tab2!E52)+(4*(Steuerung!$A$3-1)))</f>
        <v>52</v>
      </c>
    </row>
    <row r="67" spans="1:6" ht="15" customHeight="1" x14ac:dyDescent="0.25">
      <c r="A67" s="63" t="str">
        <f>IF(INDEX(Rohdaten_tab2!$A:$A,ROW(Rohdaten_tab2!$A53),COLUMN(Rohdaten_tab2!$A:$A))&lt;&gt;"",INDEX(Rohdaten_tab2!$A:$A,ROW(Rohdaten_tab2!$A53),COLUMN(Rohdaten_tab2!$A:$A)),"")</f>
        <v>Juli 2007</v>
      </c>
      <c r="B67" s="43"/>
      <c r="C67" s="71">
        <f>INDEX(Rohdaten_tab2!$1:$1048576,ROW(Rohdaten_tab2!B53),COLUMN(Rohdaten_tab2!B53)+(4*(Steuerung!$A$3-1)))</f>
        <v>1371</v>
      </c>
      <c r="D67" s="72">
        <f>INDEX(Rohdaten_tab2!$1:$1048576,ROW(Rohdaten_tab2!C53),COLUMN(Rohdaten_tab2!C53)+(4*(Steuerung!$A$3-1)))</f>
        <v>249</v>
      </c>
      <c r="E67" s="72">
        <f>INDEX(Rohdaten_tab2!$1:$1048576,ROW(Rohdaten_tab2!D53),COLUMN(Rohdaten_tab2!D53)+(4*(Steuerung!$A$3-1)))</f>
        <v>98</v>
      </c>
      <c r="F67" s="73">
        <f>INDEX(Rohdaten_tab2!$1:$1048576,ROW(Rohdaten_tab2!E53),COLUMN(Rohdaten_tab2!E53)+(4*(Steuerung!$A$3-1)))</f>
        <v>57</v>
      </c>
    </row>
    <row r="68" spans="1:6" ht="15" customHeight="1" x14ac:dyDescent="0.25">
      <c r="A68" s="63" t="str">
        <f>IF(INDEX(Rohdaten_tab2!$A:$A,ROW(Rohdaten_tab2!$A54),COLUMN(Rohdaten_tab2!$A:$A))&lt;&gt;"",INDEX(Rohdaten_tab2!$A:$A,ROW(Rohdaten_tab2!$A54),COLUMN(Rohdaten_tab2!$A:$A)),"")</f>
        <v>August 2007</v>
      </c>
      <c r="B68" s="43"/>
      <c r="C68" s="71">
        <f>INDEX(Rohdaten_tab2!$1:$1048576,ROW(Rohdaten_tab2!B54),COLUMN(Rohdaten_tab2!B54)+(4*(Steuerung!$A$3-1)))</f>
        <v>1304</v>
      </c>
      <c r="D68" s="72">
        <f>INDEX(Rohdaten_tab2!$1:$1048576,ROW(Rohdaten_tab2!C54),COLUMN(Rohdaten_tab2!C54)+(4*(Steuerung!$A$3-1)))</f>
        <v>230</v>
      </c>
      <c r="E68" s="72">
        <f>INDEX(Rohdaten_tab2!$1:$1048576,ROW(Rohdaten_tab2!D54),COLUMN(Rohdaten_tab2!D54)+(4*(Steuerung!$A$3-1)))</f>
        <v>83</v>
      </c>
      <c r="F68" s="73">
        <f>INDEX(Rohdaten_tab2!$1:$1048576,ROW(Rohdaten_tab2!E54),COLUMN(Rohdaten_tab2!E54)+(4*(Steuerung!$A$3-1)))</f>
        <v>55</v>
      </c>
    </row>
    <row r="69" spans="1:6" ht="15" customHeight="1" x14ac:dyDescent="0.25">
      <c r="A69" s="63" t="str">
        <f>IF(INDEX(Rohdaten_tab2!$A:$A,ROW(Rohdaten_tab2!$A55),COLUMN(Rohdaten_tab2!$A:$A))&lt;&gt;"",INDEX(Rohdaten_tab2!$A:$A,ROW(Rohdaten_tab2!$A55),COLUMN(Rohdaten_tab2!$A:$A)),"")</f>
        <v>September 2007</v>
      </c>
      <c r="B69" s="43"/>
      <c r="C69" s="71">
        <f>INDEX(Rohdaten_tab2!$1:$1048576,ROW(Rohdaten_tab2!B55),COLUMN(Rohdaten_tab2!B55)+(4*(Steuerung!$A$3-1)))</f>
        <v>1345</v>
      </c>
      <c r="D69" s="72">
        <f>INDEX(Rohdaten_tab2!$1:$1048576,ROW(Rohdaten_tab2!C55),COLUMN(Rohdaten_tab2!C55)+(4*(Steuerung!$A$3-1)))</f>
        <v>318</v>
      </c>
      <c r="E69" s="72">
        <f>INDEX(Rohdaten_tab2!$1:$1048576,ROW(Rohdaten_tab2!D55),COLUMN(Rohdaten_tab2!D55)+(4*(Steuerung!$A$3-1)))</f>
        <v>105</v>
      </c>
      <c r="F69" s="73">
        <f>INDEX(Rohdaten_tab2!$1:$1048576,ROW(Rohdaten_tab2!E55),COLUMN(Rohdaten_tab2!E55)+(4*(Steuerung!$A$3-1)))</f>
        <v>58</v>
      </c>
    </row>
    <row r="70" spans="1:6" ht="15" customHeight="1" x14ac:dyDescent="0.25">
      <c r="A70" s="63" t="str">
        <f>IF(INDEX(Rohdaten_tab2!$A:$A,ROW(Rohdaten_tab2!$A56),COLUMN(Rohdaten_tab2!$A:$A))&lt;&gt;"",INDEX(Rohdaten_tab2!$A:$A,ROW(Rohdaten_tab2!$A56),COLUMN(Rohdaten_tab2!$A:$A)),"")</f>
        <v>Oktober 2007</v>
      </c>
      <c r="B70" s="43"/>
      <c r="C70" s="71">
        <f>INDEX(Rohdaten_tab2!$1:$1048576,ROW(Rohdaten_tab2!B56),COLUMN(Rohdaten_tab2!B56)+(4*(Steuerung!$A$3-1)))</f>
        <v>1432</v>
      </c>
      <c r="D70" s="72">
        <f>INDEX(Rohdaten_tab2!$1:$1048576,ROW(Rohdaten_tab2!C56),COLUMN(Rohdaten_tab2!C56)+(4*(Steuerung!$A$3-1)))</f>
        <v>358</v>
      </c>
      <c r="E70" s="72">
        <f>INDEX(Rohdaten_tab2!$1:$1048576,ROW(Rohdaten_tab2!D56),COLUMN(Rohdaten_tab2!D56)+(4*(Steuerung!$A$3-1)))</f>
        <v>93</v>
      </c>
      <c r="F70" s="73">
        <f>INDEX(Rohdaten_tab2!$1:$1048576,ROW(Rohdaten_tab2!E56),COLUMN(Rohdaten_tab2!E56)+(4*(Steuerung!$A$3-1)))</f>
        <v>55</v>
      </c>
    </row>
    <row r="71" spans="1:6" ht="15" customHeight="1" x14ac:dyDescent="0.25">
      <c r="A71" s="63" t="s">
        <v>206</v>
      </c>
      <c r="B71" s="43"/>
      <c r="C71" s="71">
        <f>INDEX(Rohdaten_tab2!$1:$1048576,ROW(Rohdaten_tab2!B57),COLUMN(Rohdaten_tab2!B57)+(4*(Steuerung!$A$3-1)))</f>
        <v>1444</v>
      </c>
      <c r="D71" s="72">
        <f>INDEX(Rohdaten_tab2!$1:$1048576,ROW(Rohdaten_tab2!C57),COLUMN(Rohdaten_tab2!C57)+(4*(Steuerung!$A$3-1)))</f>
        <v>370</v>
      </c>
      <c r="E71" s="72">
        <f>INDEX(Rohdaten_tab2!$1:$1048576,ROW(Rohdaten_tab2!D57),COLUMN(Rohdaten_tab2!D57)+(4*(Steuerung!$A$3-1)))</f>
        <v>117</v>
      </c>
      <c r="F71" s="73">
        <f>INDEX(Rohdaten_tab2!$1:$1048576,ROW(Rohdaten_tab2!E57),COLUMN(Rohdaten_tab2!E57)+(4*(Steuerung!$A$3-1)))</f>
        <v>58</v>
      </c>
    </row>
    <row r="72" spans="1:6" ht="15" customHeight="1" x14ac:dyDescent="0.25">
      <c r="A72" s="63" t="s">
        <v>207</v>
      </c>
      <c r="B72" s="43"/>
      <c r="C72" s="71">
        <f>INDEX(Rohdaten_tab2!$1:$1048576,ROW(Rohdaten_tab2!B58),COLUMN(Rohdaten_tab2!B58)+(4*(Steuerung!$A$3-1)))</f>
        <v>1413</v>
      </c>
      <c r="D72" s="72">
        <f>INDEX(Rohdaten_tab2!$1:$1048576,ROW(Rohdaten_tab2!C58),COLUMN(Rohdaten_tab2!C58)+(4*(Steuerung!$A$3-1)))</f>
        <v>381</v>
      </c>
      <c r="E72" s="72">
        <f>INDEX(Rohdaten_tab2!$1:$1048576,ROW(Rohdaten_tab2!D58),COLUMN(Rohdaten_tab2!D58)+(4*(Steuerung!$A$3-1)))</f>
        <v>144</v>
      </c>
      <c r="F72" s="73">
        <f>INDEX(Rohdaten_tab2!$1:$1048576,ROW(Rohdaten_tab2!E58),COLUMN(Rohdaten_tab2!E58)+(4*(Steuerung!$A$3-1)))</f>
        <v>51</v>
      </c>
    </row>
    <row r="73" spans="1:6" ht="15" customHeight="1" x14ac:dyDescent="0.25">
      <c r="A73" s="63" t="s">
        <v>208</v>
      </c>
      <c r="B73" s="43"/>
      <c r="C73" s="71">
        <f>INDEX(Rohdaten_tab2!$1:$1048576,ROW(Rohdaten_tab2!B59),COLUMN(Rohdaten_tab2!B59)+(4*(Steuerung!$A$3-1)))</f>
        <v>1390</v>
      </c>
      <c r="D73" s="72">
        <f>INDEX(Rohdaten_tab2!$1:$1048576,ROW(Rohdaten_tab2!C59),COLUMN(Rohdaten_tab2!C59)+(4*(Steuerung!$A$3-1)))</f>
        <v>364</v>
      </c>
      <c r="E73" s="72">
        <f>INDEX(Rohdaten_tab2!$1:$1048576,ROW(Rohdaten_tab2!D59),COLUMN(Rohdaten_tab2!D59)+(4*(Steuerung!$A$3-1)))</f>
        <v>145</v>
      </c>
      <c r="F73" s="73">
        <f>INDEX(Rohdaten_tab2!$1:$1048576,ROW(Rohdaten_tab2!E59),COLUMN(Rohdaten_tab2!E59)+(4*(Steuerung!$A$3-1)))</f>
        <v>53</v>
      </c>
    </row>
    <row r="74" spans="1:6" ht="15" customHeight="1" x14ac:dyDescent="0.25">
      <c r="A74" s="63" t="s">
        <v>209</v>
      </c>
      <c r="B74" s="43"/>
      <c r="C74" s="71">
        <f>INDEX(Rohdaten_tab2!$1:$1048576,ROW(Rohdaten_tab2!B60),COLUMN(Rohdaten_tab2!B60)+(4*(Steuerung!$A$3-1)))</f>
        <v>1400</v>
      </c>
      <c r="D74" s="72">
        <f>INDEX(Rohdaten_tab2!$1:$1048576,ROW(Rohdaten_tab2!C60),COLUMN(Rohdaten_tab2!C60)+(4*(Steuerung!$A$3-1)))</f>
        <v>349</v>
      </c>
      <c r="E74" s="72">
        <f>INDEX(Rohdaten_tab2!$1:$1048576,ROW(Rohdaten_tab2!D60),COLUMN(Rohdaten_tab2!D60)+(4*(Steuerung!$A$3-1)))</f>
        <v>136</v>
      </c>
      <c r="F74" s="73">
        <f>INDEX(Rohdaten_tab2!$1:$1048576,ROW(Rohdaten_tab2!E60),COLUMN(Rohdaten_tab2!E60)+(4*(Steuerung!$A$3-1)))</f>
        <v>49</v>
      </c>
    </row>
    <row r="75" spans="1:6" ht="15" customHeight="1" x14ac:dyDescent="0.25">
      <c r="A75" s="63" t="s">
        <v>210</v>
      </c>
      <c r="B75" s="43"/>
      <c r="C75" s="71">
        <f>INDEX(Rohdaten_tab2!$1:$1048576,ROW(Rohdaten_tab2!B61),COLUMN(Rohdaten_tab2!B61)+(4*(Steuerung!$A$3-1)))</f>
        <v>1405</v>
      </c>
      <c r="D75" s="72">
        <f>INDEX(Rohdaten_tab2!$1:$1048576,ROW(Rohdaten_tab2!C61),COLUMN(Rohdaten_tab2!C61)+(4*(Steuerung!$A$3-1)))</f>
        <v>341</v>
      </c>
      <c r="E75" s="72">
        <f>INDEX(Rohdaten_tab2!$1:$1048576,ROW(Rohdaten_tab2!D61),COLUMN(Rohdaten_tab2!D61)+(4*(Steuerung!$A$3-1)))</f>
        <v>143</v>
      </c>
      <c r="F75" s="73">
        <f>INDEX(Rohdaten_tab2!$1:$1048576,ROW(Rohdaten_tab2!E61),COLUMN(Rohdaten_tab2!E61)+(4*(Steuerung!$A$3-1)))</f>
        <v>53</v>
      </c>
    </row>
    <row r="76" spans="1:6" ht="15" customHeight="1" x14ac:dyDescent="0.25">
      <c r="A76" s="63" t="s">
        <v>211</v>
      </c>
      <c r="B76" s="43"/>
      <c r="C76" s="71">
        <f>INDEX(Rohdaten_tab2!$1:$1048576,ROW(Rohdaten_tab2!B62),COLUMN(Rohdaten_tab2!B62)+(4*(Steuerung!$A$3-1)))</f>
        <v>1347</v>
      </c>
      <c r="D76" s="72">
        <f>INDEX(Rohdaten_tab2!$1:$1048576,ROW(Rohdaten_tab2!C62),COLUMN(Rohdaten_tab2!C62)+(4*(Steuerung!$A$3-1)))</f>
        <v>332</v>
      </c>
      <c r="E76" s="72">
        <f>INDEX(Rohdaten_tab2!$1:$1048576,ROW(Rohdaten_tab2!D62),COLUMN(Rohdaten_tab2!D62)+(4*(Steuerung!$A$3-1)))</f>
        <v>128</v>
      </c>
      <c r="F76" s="73">
        <f>INDEX(Rohdaten_tab2!$1:$1048576,ROW(Rohdaten_tab2!E62),COLUMN(Rohdaten_tab2!E62)+(4*(Steuerung!$A$3-1)))</f>
        <v>52</v>
      </c>
    </row>
    <row r="77" spans="1:6" ht="15" customHeight="1" x14ac:dyDescent="0.25">
      <c r="A77" s="63" t="s">
        <v>212</v>
      </c>
      <c r="B77" s="43"/>
      <c r="C77" s="71">
        <f>INDEX(Rohdaten_tab2!$1:$1048576,ROW(Rohdaten_tab2!B63),COLUMN(Rohdaten_tab2!B63)+(4*(Steuerung!$A$3-1)))</f>
        <v>1315</v>
      </c>
      <c r="D77" s="72">
        <f>INDEX(Rohdaten_tab2!$1:$1048576,ROW(Rohdaten_tab2!C63),COLUMN(Rohdaten_tab2!C63)+(4*(Steuerung!$A$3-1)))</f>
        <v>345</v>
      </c>
      <c r="E77" s="72">
        <f>INDEX(Rohdaten_tab2!$1:$1048576,ROW(Rohdaten_tab2!D63),COLUMN(Rohdaten_tab2!D63)+(4*(Steuerung!$A$3-1)))</f>
        <v>109</v>
      </c>
      <c r="F77" s="73">
        <f>INDEX(Rohdaten_tab2!$1:$1048576,ROW(Rohdaten_tab2!E63),COLUMN(Rohdaten_tab2!E63)+(4*(Steuerung!$A$3-1)))</f>
        <v>58</v>
      </c>
    </row>
    <row r="78" spans="1:6" ht="15" customHeight="1" x14ac:dyDescent="0.25">
      <c r="A78" s="63" t="s">
        <v>213</v>
      </c>
      <c r="B78" s="43"/>
      <c r="C78" s="71">
        <f>INDEX(Rohdaten_tab2!$1:$1048576,ROW(Rohdaten_tab2!B64),COLUMN(Rohdaten_tab2!B64)+(4*(Steuerung!$A$3-1)))</f>
        <v>1244</v>
      </c>
      <c r="D78" s="72">
        <f>INDEX(Rohdaten_tab2!$1:$1048576,ROW(Rohdaten_tab2!C64),COLUMN(Rohdaten_tab2!C64)+(4*(Steuerung!$A$3-1)))</f>
        <v>371</v>
      </c>
      <c r="E78" s="72">
        <f>INDEX(Rohdaten_tab2!$1:$1048576,ROW(Rohdaten_tab2!D64),COLUMN(Rohdaten_tab2!D64)+(4*(Steuerung!$A$3-1)))</f>
        <v>123</v>
      </c>
      <c r="F78" s="73">
        <f>INDEX(Rohdaten_tab2!$1:$1048576,ROW(Rohdaten_tab2!E64),COLUMN(Rohdaten_tab2!E64)+(4*(Steuerung!$A$3-1)))</f>
        <v>53</v>
      </c>
    </row>
    <row r="79" spans="1:6" ht="15" customHeight="1" x14ac:dyDescent="0.25">
      <c r="A79" s="63" t="s">
        <v>214</v>
      </c>
      <c r="B79" s="43"/>
      <c r="C79" s="71">
        <f>INDEX(Rohdaten_tab2!$1:$1048576,ROW(Rohdaten_tab2!B65),COLUMN(Rohdaten_tab2!B65)+(4*(Steuerung!$A$3-1)))</f>
        <v>1138</v>
      </c>
      <c r="D79" s="72">
        <f>INDEX(Rohdaten_tab2!$1:$1048576,ROW(Rohdaten_tab2!C65),COLUMN(Rohdaten_tab2!C65)+(4*(Steuerung!$A$3-1)))</f>
        <v>324</v>
      </c>
      <c r="E79" s="72">
        <f>INDEX(Rohdaten_tab2!$1:$1048576,ROW(Rohdaten_tab2!D65),COLUMN(Rohdaten_tab2!D65)+(4*(Steuerung!$A$3-1)))</f>
        <v>106</v>
      </c>
      <c r="F79" s="73">
        <f>INDEX(Rohdaten_tab2!$1:$1048576,ROW(Rohdaten_tab2!E65),COLUMN(Rohdaten_tab2!E65)+(4*(Steuerung!$A$3-1)))</f>
        <v>50</v>
      </c>
    </row>
    <row r="80" spans="1:6" ht="15" customHeight="1" x14ac:dyDescent="0.25">
      <c r="A80" s="63" t="s">
        <v>215</v>
      </c>
      <c r="B80" s="43"/>
      <c r="C80" s="71">
        <f>INDEX(Rohdaten_tab2!$1:$1048576,ROW(Rohdaten_tab2!B66),COLUMN(Rohdaten_tab2!B66)+(4*(Steuerung!$A$3-1)))</f>
        <v>1063</v>
      </c>
      <c r="D80" s="72">
        <f>INDEX(Rohdaten_tab2!$1:$1048576,ROW(Rohdaten_tab2!C66),COLUMN(Rohdaten_tab2!C66)+(4*(Steuerung!$A$3-1)))</f>
        <v>288</v>
      </c>
      <c r="E80" s="72">
        <f>INDEX(Rohdaten_tab2!$1:$1048576,ROW(Rohdaten_tab2!D66),COLUMN(Rohdaten_tab2!D66)+(4*(Steuerung!$A$3-1)))</f>
        <v>103</v>
      </c>
      <c r="F80" s="73">
        <f>INDEX(Rohdaten_tab2!$1:$1048576,ROW(Rohdaten_tab2!E66),COLUMN(Rohdaten_tab2!E66)+(4*(Steuerung!$A$3-1)))</f>
        <v>49</v>
      </c>
    </row>
    <row r="81" spans="1:6" ht="15" customHeight="1" x14ac:dyDescent="0.25">
      <c r="A81" s="63" t="s">
        <v>216</v>
      </c>
      <c r="B81" s="43"/>
      <c r="C81" s="71">
        <f>INDEX(Rohdaten_tab2!$1:$1048576,ROW(Rohdaten_tab2!B67),COLUMN(Rohdaten_tab2!B67)+(4*(Steuerung!$A$3-1)))</f>
        <v>1028</v>
      </c>
      <c r="D81" s="72">
        <f>INDEX(Rohdaten_tab2!$1:$1048576,ROW(Rohdaten_tab2!C67),COLUMN(Rohdaten_tab2!C67)+(4*(Steuerung!$A$3-1)))</f>
        <v>309</v>
      </c>
      <c r="E81" s="72">
        <f>INDEX(Rohdaten_tab2!$1:$1048576,ROW(Rohdaten_tab2!D67),COLUMN(Rohdaten_tab2!D67)+(4*(Steuerung!$A$3-1)))</f>
        <v>130</v>
      </c>
      <c r="F81" s="73">
        <f>INDEX(Rohdaten_tab2!$1:$1048576,ROW(Rohdaten_tab2!E67),COLUMN(Rohdaten_tab2!E67)+(4*(Steuerung!$A$3-1)))</f>
        <v>59</v>
      </c>
    </row>
    <row r="82" spans="1:6" ht="15" customHeight="1" x14ac:dyDescent="0.25">
      <c r="A82" s="63" t="s">
        <v>217</v>
      </c>
      <c r="B82" s="43"/>
      <c r="C82" s="71">
        <f>INDEX(Rohdaten_tab2!$1:$1048576,ROW(Rohdaten_tab2!B68),COLUMN(Rohdaten_tab2!B68)+(4*(Steuerung!$A$3-1)))</f>
        <v>1091</v>
      </c>
      <c r="D82" s="72">
        <f>INDEX(Rohdaten_tab2!$1:$1048576,ROW(Rohdaten_tab2!C68),COLUMN(Rohdaten_tab2!C68)+(4*(Steuerung!$A$3-1)))</f>
        <v>380</v>
      </c>
      <c r="E82" s="72">
        <f>INDEX(Rohdaten_tab2!$1:$1048576,ROW(Rohdaten_tab2!D68),COLUMN(Rohdaten_tab2!D68)+(4*(Steuerung!$A$3-1)))</f>
        <v>137</v>
      </c>
      <c r="F82" s="73">
        <f>INDEX(Rohdaten_tab2!$1:$1048576,ROW(Rohdaten_tab2!E68),COLUMN(Rohdaten_tab2!E68)+(4*(Steuerung!$A$3-1)))</f>
        <v>61</v>
      </c>
    </row>
    <row r="83" spans="1:6" ht="15" customHeight="1" x14ac:dyDescent="0.25">
      <c r="A83" s="63" t="s">
        <v>218</v>
      </c>
      <c r="B83" s="43"/>
      <c r="C83" s="71">
        <f>INDEX(Rohdaten_tab2!$1:$1048576,ROW(Rohdaten_tab2!B69),COLUMN(Rohdaten_tab2!B69)+(4*(Steuerung!$A$3-1)))</f>
        <v>1049</v>
      </c>
      <c r="D83" s="72">
        <f>INDEX(Rohdaten_tab2!$1:$1048576,ROW(Rohdaten_tab2!C69),COLUMN(Rohdaten_tab2!C69)+(4*(Steuerung!$A$3-1)))</f>
        <v>374</v>
      </c>
      <c r="E83" s="72">
        <f>INDEX(Rohdaten_tab2!$1:$1048576,ROW(Rohdaten_tab2!D69),COLUMN(Rohdaten_tab2!D69)+(4*(Steuerung!$A$3-1)))</f>
        <v>141</v>
      </c>
      <c r="F83" s="73">
        <f>INDEX(Rohdaten_tab2!$1:$1048576,ROW(Rohdaten_tab2!E69),COLUMN(Rohdaten_tab2!E69)+(4*(Steuerung!$A$3-1)))</f>
        <v>68</v>
      </c>
    </row>
    <row r="84" spans="1:6" ht="15" customHeight="1" x14ac:dyDescent="0.25">
      <c r="A84" s="63" t="s">
        <v>219</v>
      </c>
      <c r="B84" s="43"/>
      <c r="C84" s="71">
        <f>INDEX(Rohdaten_tab2!$1:$1048576,ROW(Rohdaten_tab2!B70),COLUMN(Rohdaten_tab2!B70)+(4*(Steuerung!$A$3-1)))</f>
        <v>1088</v>
      </c>
      <c r="D84" s="72">
        <f>INDEX(Rohdaten_tab2!$1:$1048576,ROW(Rohdaten_tab2!C70),COLUMN(Rohdaten_tab2!C70)+(4*(Steuerung!$A$3-1)))</f>
        <v>356</v>
      </c>
      <c r="E84" s="72">
        <f>INDEX(Rohdaten_tab2!$1:$1048576,ROW(Rohdaten_tab2!D70),COLUMN(Rohdaten_tab2!D70)+(4*(Steuerung!$A$3-1)))</f>
        <v>173</v>
      </c>
      <c r="F84" s="73">
        <f>INDEX(Rohdaten_tab2!$1:$1048576,ROW(Rohdaten_tab2!E70),COLUMN(Rohdaten_tab2!E70)+(4*(Steuerung!$A$3-1)))</f>
        <v>72</v>
      </c>
    </row>
    <row r="85" spans="1:6" ht="15" customHeight="1" x14ac:dyDescent="0.25">
      <c r="A85" s="63" t="s">
        <v>220</v>
      </c>
      <c r="B85" s="43"/>
      <c r="C85" s="71">
        <f>INDEX(Rohdaten_tab2!$1:$1048576,ROW(Rohdaten_tab2!B71),COLUMN(Rohdaten_tab2!B71)+(4*(Steuerung!$A$3-1)))</f>
        <v>981</v>
      </c>
      <c r="D85" s="72">
        <f>INDEX(Rohdaten_tab2!$1:$1048576,ROW(Rohdaten_tab2!C71),COLUMN(Rohdaten_tab2!C71)+(4*(Steuerung!$A$3-1)))</f>
        <v>344</v>
      </c>
      <c r="E85" s="72">
        <f>INDEX(Rohdaten_tab2!$1:$1048576,ROW(Rohdaten_tab2!D71),COLUMN(Rohdaten_tab2!D71)+(4*(Steuerung!$A$3-1)))</f>
        <v>165</v>
      </c>
      <c r="F85" s="73">
        <f>INDEX(Rohdaten_tab2!$1:$1048576,ROW(Rohdaten_tab2!E71),COLUMN(Rohdaten_tab2!E71)+(4*(Steuerung!$A$3-1)))</f>
        <v>69</v>
      </c>
    </row>
    <row r="86" spans="1:6" ht="15" customHeight="1" x14ac:dyDescent="0.25">
      <c r="A86" s="63" t="s">
        <v>221</v>
      </c>
      <c r="B86" s="43"/>
      <c r="C86" s="71">
        <f>INDEX(Rohdaten_tab2!$1:$1048576,ROW(Rohdaten_tab2!B72),COLUMN(Rohdaten_tab2!B72)+(4*(Steuerung!$A$3-1)))</f>
        <v>1115</v>
      </c>
      <c r="D86" s="72">
        <f>INDEX(Rohdaten_tab2!$1:$1048576,ROW(Rohdaten_tab2!C72),COLUMN(Rohdaten_tab2!C72)+(4*(Steuerung!$A$3-1)))</f>
        <v>382</v>
      </c>
      <c r="E86" s="72">
        <f>INDEX(Rohdaten_tab2!$1:$1048576,ROW(Rohdaten_tab2!D72),COLUMN(Rohdaten_tab2!D72)+(4*(Steuerung!$A$3-1)))</f>
        <v>204</v>
      </c>
      <c r="F86" s="73">
        <f>INDEX(Rohdaten_tab2!$1:$1048576,ROW(Rohdaten_tab2!E72),COLUMN(Rohdaten_tab2!E72)+(4*(Steuerung!$A$3-1)))</f>
        <v>68</v>
      </c>
    </row>
    <row r="87" spans="1:6" ht="15" customHeight="1" x14ac:dyDescent="0.25">
      <c r="A87" s="63" t="s">
        <v>222</v>
      </c>
      <c r="B87" s="43"/>
      <c r="C87" s="71">
        <f>INDEX(Rohdaten_tab2!$1:$1048576,ROW(Rohdaten_tab2!B73),COLUMN(Rohdaten_tab2!B73)+(4*(Steuerung!$A$3-1)))</f>
        <v>1102</v>
      </c>
      <c r="D87" s="72">
        <f>INDEX(Rohdaten_tab2!$1:$1048576,ROW(Rohdaten_tab2!C73),COLUMN(Rohdaten_tab2!C73)+(4*(Steuerung!$A$3-1)))</f>
        <v>435</v>
      </c>
      <c r="E87" s="72">
        <f>INDEX(Rohdaten_tab2!$1:$1048576,ROW(Rohdaten_tab2!D73),COLUMN(Rohdaten_tab2!D73)+(4*(Steuerung!$A$3-1)))</f>
        <v>197</v>
      </c>
      <c r="F87" s="73">
        <f>INDEX(Rohdaten_tab2!$1:$1048576,ROW(Rohdaten_tab2!E73),COLUMN(Rohdaten_tab2!E73)+(4*(Steuerung!$A$3-1)))</f>
        <v>71</v>
      </c>
    </row>
    <row r="88" spans="1:6" ht="15" customHeight="1" x14ac:dyDescent="0.25">
      <c r="A88" s="63" t="s">
        <v>223</v>
      </c>
      <c r="B88" s="43"/>
      <c r="C88" s="71">
        <f>INDEX(Rohdaten_tab2!$1:$1048576,ROW(Rohdaten_tab2!B74),COLUMN(Rohdaten_tab2!B74)+(4*(Steuerung!$A$3-1)))</f>
        <v>1003</v>
      </c>
      <c r="D88" s="72">
        <f>INDEX(Rohdaten_tab2!$1:$1048576,ROW(Rohdaten_tab2!C74),COLUMN(Rohdaten_tab2!C74)+(4*(Steuerung!$A$3-1)))</f>
        <v>401</v>
      </c>
      <c r="E88" s="72">
        <f>INDEX(Rohdaten_tab2!$1:$1048576,ROW(Rohdaten_tab2!D74),COLUMN(Rohdaten_tab2!D74)+(4*(Steuerung!$A$3-1)))</f>
        <v>149</v>
      </c>
      <c r="F88" s="73">
        <f>INDEX(Rohdaten_tab2!$1:$1048576,ROW(Rohdaten_tab2!E74),COLUMN(Rohdaten_tab2!E74)+(4*(Steuerung!$A$3-1)))</f>
        <v>64</v>
      </c>
    </row>
    <row r="89" spans="1:6" ht="15" customHeight="1" x14ac:dyDescent="0.25">
      <c r="A89" s="63" t="s">
        <v>224</v>
      </c>
      <c r="B89" s="43"/>
      <c r="C89" s="71">
        <f>INDEX(Rohdaten_tab2!$1:$1048576,ROW(Rohdaten_tab2!B75),COLUMN(Rohdaten_tab2!B75)+(4*(Steuerung!$A$3-1)))</f>
        <v>1026</v>
      </c>
      <c r="D89" s="72">
        <f>INDEX(Rohdaten_tab2!$1:$1048576,ROW(Rohdaten_tab2!C75),COLUMN(Rohdaten_tab2!C75)+(4*(Steuerung!$A$3-1)))</f>
        <v>421</v>
      </c>
      <c r="E89" s="72">
        <f>INDEX(Rohdaten_tab2!$1:$1048576,ROW(Rohdaten_tab2!D75),COLUMN(Rohdaten_tab2!D75)+(4*(Steuerung!$A$3-1)))</f>
        <v>147</v>
      </c>
      <c r="F89" s="73">
        <f>INDEX(Rohdaten_tab2!$1:$1048576,ROW(Rohdaten_tab2!E75),COLUMN(Rohdaten_tab2!E75)+(4*(Steuerung!$A$3-1)))</f>
        <v>60</v>
      </c>
    </row>
    <row r="90" spans="1:6" ht="15" customHeight="1" x14ac:dyDescent="0.25">
      <c r="A90" s="63" t="s">
        <v>225</v>
      </c>
      <c r="B90" s="43"/>
      <c r="C90" s="71">
        <f>INDEX(Rohdaten_tab2!$1:$1048576,ROW(Rohdaten_tab2!B76),COLUMN(Rohdaten_tab2!B76)+(4*(Steuerung!$A$3-1)))</f>
        <v>957</v>
      </c>
      <c r="D90" s="72">
        <f>INDEX(Rohdaten_tab2!$1:$1048576,ROW(Rohdaten_tab2!C76),COLUMN(Rohdaten_tab2!C76)+(4*(Steuerung!$A$3-1)))</f>
        <v>376</v>
      </c>
      <c r="E90" s="72">
        <f>INDEX(Rohdaten_tab2!$1:$1048576,ROW(Rohdaten_tab2!D76),COLUMN(Rohdaten_tab2!D76)+(4*(Steuerung!$A$3-1)))</f>
        <v>118</v>
      </c>
      <c r="F90" s="73">
        <f>INDEX(Rohdaten_tab2!$1:$1048576,ROW(Rohdaten_tab2!E76),COLUMN(Rohdaten_tab2!E76)+(4*(Steuerung!$A$3-1)))</f>
        <v>60</v>
      </c>
    </row>
    <row r="91" spans="1:6" ht="15" customHeight="1" x14ac:dyDescent="0.25">
      <c r="A91" s="63" t="s">
        <v>226</v>
      </c>
      <c r="B91" s="43"/>
      <c r="C91" s="71">
        <f>INDEX(Rohdaten_tab2!$1:$1048576,ROW(Rohdaten_tab2!B77),COLUMN(Rohdaten_tab2!B77)+(4*(Steuerung!$A$3-1)))</f>
        <v>957</v>
      </c>
      <c r="D91" s="72">
        <f>INDEX(Rohdaten_tab2!$1:$1048576,ROW(Rohdaten_tab2!C77),COLUMN(Rohdaten_tab2!C77)+(4*(Steuerung!$A$3-1)))</f>
        <v>355</v>
      </c>
      <c r="E91" s="72">
        <f>INDEX(Rohdaten_tab2!$1:$1048576,ROW(Rohdaten_tab2!D77),COLUMN(Rohdaten_tab2!D77)+(4*(Steuerung!$A$3-1)))</f>
        <v>137</v>
      </c>
      <c r="F91" s="73">
        <f>INDEX(Rohdaten_tab2!$1:$1048576,ROW(Rohdaten_tab2!E77),COLUMN(Rohdaten_tab2!E77)+(4*(Steuerung!$A$3-1)))</f>
        <v>67</v>
      </c>
    </row>
    <row r="92" spans="1:6" ht="15" customHeight="1" x14ac:dyDescent="0.25">
      <c r="A92" s="63" t="s">
        <v>227</v>
      </c>
      <c r="B92" s="43"/>
      <c r="C92" s="71">
        <f>INDEX(Rohdaten_tab2!$1:$1048576,ROW(Rohdaten_tab2!B78),COLUMN(Rohdaten_tab2!B78)+(4*(Steuerung!$A$3-1)))</f>
        <v>882</v>
      </c>
      <c r="D92" s="72">
        <f>INDEX(Rohdaten_tab2!$1:$1048576,ROW(Rohdaten_tab2!C78),COLUMN(Rohdaten_tab2!C78)+(4*(Steuerung!$A$3-1)))</f>
        <v>330</v>
      </c>
      <c r="E92" s="72">
        <f>INDEX(Rohdaten_tab2!$1:$1048576,ROW(Rohdaten_tab2!D78),COLUMN(Rohdaten_tab2!D78)+(4*(Steuerung!$A$3-1)))</f>
        <v>106</v>
      </c>
      <c r="F92" s="73">
        <f>INDEX(Rohdaten_tab2!$1:$1048576,ROW(Rohdaten_tab2!E78),COLUMN(Rohdaten_tab2!E78)+(4*(Steuerung!$A$3-1)))</f>
        <v>62</v>
      </c>
    </row>
    <row r="93" spans="1:6" ht="15" customHeight="1" x14ac:dyDescent="0.25">
      <c r="A93" s="63" t="s">
        <v>228</v>
      </c>
      <c r="B93" s="43"/>
      <c r="C93" s="71">
        <f>INDEX(Rohdaten_tab2!$1:$1048576,ROW(Rohdaten_tab2!B79),COLUMN(Rohdaten_tab2!B79)+(4*(Steuerung!$A$3-1)))</f>
        <v>939</v>
      </c>
      <c r="D93" s="72">
        <f>INDEX(Rohdaten_tab2!$1:$1048576,ROW(Rohdaten_tab2!C79),COLUMN(Rohdaten_tab2!C79)+(4*(Steuerung!$A$3-1)))</f>
        <v>391</v>
      </c>
      <c r="E93" s="72">
        <f>INDEX(Rohdaten_tab2!$1:$1048576,ROW(Rohdaten_tab2!D79),COLUMN(Rohdaten_tab2!D79)+(4*(Steuerung!$A$3-1)))</f>
        <v>112</v>
      </c>
      <c r="F93" s="73">
        <f>INDEX(Rohdaten_tab2!$1:$1048576,ROW(Rohdaten_tab2!E79),COLUMN(Rohdaten_tab2!E79)+(4*(Steuerung!$A$3-1)))</f>
        <v>46</v>
      </c>
    </row>
    <row r="94" spans="1:6" ht="15" customHeight="1" x14ac:dyDescent="0.25">
      <c r="A94" s="63" t="s">
        <v>229</v>
      </c>
      <c r="B94" s="43"/>
      <c r="C94" s="71">
        <f>INDEX(Rohdaten_tab2!$1:$1048576,ROW(Rohdaten_tab2!B80),COLUMN(Rohdaten_tab2!B80)+(4*(Steuerung!$A$3-1)))</f>
        <v>998</v>
      </c>
      <c r="D94" s="72">
        <f>INDEX(Rohdaten_tab2!$1:$1048576,ROW(Rohdaten_tab2!C80),COLUMN(Rohdaten_tab2!C80)+(4*(Steuerung!$A$3-1)))</f>
        <v>441</v>
      </c>
      <c r="E94" s="72">
        <f>INDEX(Rohdaten_tab2!$1:$1048576,ROW(Rohdaten_tab2!D80),COLUMN(Rohdaten_tab2!D80)+(4*(Steuerung!$A$3-1)))</f>
        <v>139</v>
      </c>
      <c r="F94" s="73">
        <f>INDEX(Rohdaten_tab2!$1:$1048576,ROW(Rohdaten_tab2!E80),COLUMN(Rohdaten_tab2!E80)+(4*(Steuerung!$A$3-1)))</f>
        <v>54</v>
      </c>
    </row>
    <row r="95" spans="1:6" ht="15" customHeight="1" x14ac:dyDescent="0.25">
      <c r="A95" s="63" t="s">
        <v>230</v>
      </c>
      <c r="B95" s="43"/>
      <c r="C95" s="71">
        <f>INDEX(Rohdaten_tab2!$1:$1048576,ROW(Rohdaten_tab2!B81),COLUMN(Rohdaten_tab2!B81)+(4*(Steuerung!$A$3-1)))</f>
        <v>1017</v>
      </c>
      <c r="D95" s="72">
        <f>INDEX(Rohdaten_tab2!$1:$1048576,ROW(Rohdaten_tab2!C81),COLUMN(Rohdaten_tab2!C81)+(4*(Steuerung!$A$3-1)))</f>
        <v>377</v>
      </c>
      <c r="E95" s="72">
        <f>INDEX(Rohdaten_tab2!$1:$1048576,ROW(Rohdaten_tab2!D81),COLUMN(Rohdaten_tab2!D81)+(4*(Steuerung!$A$3-1)))</f>
        <v>171</v>
      </c>
      <c r="F95" s="73">
        <f>INDEX(Rohdaten_tab2!$1:$1048576,ROW(Rohdaten_tab2!E81),COLUMN(Rohdaten_tab2!E81)+(4*(Steuerung!$A$3-1)))</f>
        <v>60</v>
      </c>
    </row>
    <row r="96" spans="1:6" ht="15" customHeight="1" x14ac:dyDescent="0.25">
      <c r="A96" s="63" t="s">
        <v>231</v>
      </c>
      <c r="B96" s="43"/>
      <c r="C96" s="71">
        <f>INDEX(Rohdaten_tab2!$1:$1048576,ROW(Rohdaten_tab2!B82),COLUMN(Rohdaten_tab2!B82)+(4*(Steuerung!$A$3-1)))</f>
        <v>993</v>
      </c>
      <c r="D96" s="72">
        <f>INDEX(Rohdaten_tab2!$1:$1048576,ROW(Rohdaten_tab2!C82),COLUMN(Rohdaten_tab2!C82)+(4*(Steuerung!$A$3-1)))</f>
        <v>375</v>
      </c>
      <c r="E96" s="72">
        <f>INDEX(Rohdaten_tab2!$1:$1048576,ROW(Rohdaten_tab2!D82),COLUMN(Rohdaten_tab2!D82)+(4*(Steuerung!$A$3-1)))</f>
        <v>171</v>
      </c>
      <c r="F96" s="73">
        <f>INDEX(Rohdaten_tab2!$1:$1048576,ROW(Rohdaten_tab2!E82),COLUMN(Rohdaten_tab2!E82)+(4*(Steuerung!$A$3-1)))</f>
        <v>57</v>
      </c>
    </row>
    <row r="97" spans="1:6" ht="15" customHeight="1" x14ac:dyDescent="0.25">
      <c r="A97" s="63" t="s">
        <v>232</v>
      </c>
      <c r="B97" s="43"/>
      <c r="C97" s="71">
        <f>INDEX(Rohdaten_tab2!$1:$1048576,ROW(Rohdaten_tab2!B83),COLUMN(Rohdaten_tab2!B83)+(4*(Steuerung!$A$3-1)))</f>
        <v>962</v>
      </c>
      <c r="D97" s="72">
        <f>INDEX(Rohdaten_tab2!$1:$1048576,ROW(Rohdaten_tab2!C83),COLUMN(Rohdaten_tab2!C83)+(4*(Steuerung!$A$3-1)))</f>
        <v>324</v>
      </c>
      <c r="E97" s="72">
        <f>INDEX(Rohdaten_tab2!$1:$1048576,ROW(Rohdaten_tab2!D83),COLUMN(Rohdaten_tab2!D83)+(4*(Steuerung!$A$3-1)))</f>
        <v>181</v>
      </c>
      <c r="F97" s="73">
        <f>INDEX(Rohdaten_tab2!$1:$1048576,ROW(Rohdaten_tab2!E83),COLUMN(Rohdaten_tab2!E83)+(4*(Steuerung!$A$3-1)))</f>
        <v>60</v>
      </c>
    </row>
    <row r="98" spans="1:6" ht="15" customHeight="1" x14ac:dyDescent="0.25">
      <c r="A98" s="63" t="s">
        <v>233</v>
      </c>
      <c r="B98" s="43"/>
      <c r="C98" s="71">
        <f>INDEX(Rohdaten_tab2!$1:$1048576,ROW(Rohdaten_tab2!B84),COLUMN(Rohdaten_tab2!B84)+(4*(Steuerung!$A$3-1)))</f>
        <v>946</v>
      </c>
      <c r="D98" s="72">
        <f>INDEX(Rohdaten_tab2!$1:$1048576,ROW(Rohdaten_tab2!C84),COLUMN(Rohdaten_tab2!C84)+(4*(Steuerung!$A$3-1)))</f>
        <v>268</v>
      </c>
      <c r="E98" s="72">
        <f>INDEX(Rohdaten_tab2!$1:$1048576,ROW(Rohdaten_tab2!D84),COLUMN(Rohdaten_tab2!D84)+(4*(Steuerung!$A$3-1)))</f>
        <v>216</v>
      </c>
      <c r="F98" s="73">
        <f>INDEX(Rohdaten_tab2!$1:$1048576,ROW(Rohdaten_tab2!E84),COLUMN(Rohdaten_tab2!E84)+(4*(Steuerung!$A$3-1)))</f>
        <v>60</v>
      </c>
    </row>
    <row r="99" spans="1:6" ht="15" customHeight="1" x14ac:dyDescent="0.25">
      <c r="A99" s="63" t="s">
        <v>234</v>
      </c>
      <c r="B99" s="43"/>
      <c r="C99" s="71">
        <f>INDEX(Rohdaten_tab2!$1:$1048576,ROW(Rohdaten_tab2!B85),COLUMN(Rohdaten_tab2!B85)+(4*(Steuerung!$A$3-1)))</f>
        <v>940</v>
      </c>
      <c r="D99" s="72">
        <f>INDEX(Rohdaten_tab2!$1:$1048576,ROW(Rohdaten_tab2!C85),COLUMN(Rohdaten_tab2!C85)+(4*(Steuerung!$A$3-1)))</f>
        <v>264</v>
      </c>
      <c r="E99" s="72">
        <f>INDEX(Rohdaten_tab2!$1:$1048576,ROW(Rohdaten_tab2!D85),COLUMN(Rohdaten_tab2!D85)+(4*(Steuerung!$A$3-1)))</f>
        <v>194</v>
      </c>
      <c r="F99" s="73">
        <f>INDEX(Rohdaten_tab2!$1:$1048576,ROW(Rohdaten_tab2!E85),COLUMN(Rohdaten_tab2!E85)+(4*(Steuerung!$A$3-1)))</f>
        <v>48</v>
      </c>
    </row>
    <row r="100" spans="1:6" ht="15" customHeight="1" x14ac:dyDescent="0.25">
      <c r="A100" s="63" t="s">
        <v>235</v>
      </c>
      <c r="B100" s="43"/>
      <c r="C100" s="71">
        <f>INDEX(Rohdaten_tab2!$1:$1048576,ROW(Rohdaten_tab2!B86),COLUMN(Rohdaten_tab2!B86)+(4*(Steuerung!$A$3-1)))</f>
        <v>850</v>
      </c>
      <c r="D100" s="72">
        <f>INDEX(Rohdaten_tab2!$1:$1048576,ROW(Rohdaten_tab2!C86),COLUMN(Rohdaten_tab2!C86)+(4*(Steuerung!$A$3-1)))</f>
        <v>252</v>
      </c>
      <c r="E100" s="72">
        <f>INDEX(Rohdaten_tab2!$1:$1048576,ROW(Rohdaten_tab2!D86),COLUMN(Rohdaten_tab2!D86)+(4*(Steuerung!$A$3-1)))</f>
        <v>142</v>
      </c>
      <c r="F100" s="73">
        <f>INDEX(Rohdaten_tab2!$1:$1048576,ROW(Rohdaten_tab2!E86),COLUMN(Rohdaten_tab2!E86)+(4*(Steuerung!$A$3-1)))</f>
        <v>44</v>
      </c>
    </row>
    <row r="101" spans="1:6" ht="15" customHeight="1" x14ac:dyDescent="0.25">
      <c r="A101" s="63" t="s">
        <v>236</v>
      </c>
      <c r="B101" s="43"/>
      <c r="C101" s="71">
        <f>INDEX(Rohdaten_tab2!$1:$1048576,ROW(Rohdaten_tab2!B87),COLUMN(Rohdaten_tab2!B87)+(4*(Steuerung!$A$3-1)))</f>
        <v>776</v>
      </c>
      <c r="D101" s="72">
        <f>INDEX(Rohdaten_tab2!$1:$1048576,ROW(Rohdaten_tab2!C87),COLUMN(Rohdaten_tab2!C87)+(4*(Steuerung!$A$3-1)))</f>
        <v>233</v>
      </c>
      <c r="E101" s="72">
        <f>INDEX(Rohdaten_tab2!$1:$1048576,ROW(Rohdaten_tab2!D87),COLUMN(Rohdaten_tab2!D87)+(4*(Steuerung!$A$3-1)))</f>
        <v>164</v>
      </c>
      <c r="F101" s="73">
        <f>INDEX(Rohdaten_tab2!$1:$1048576,ROW(Rohdaten_tab2!E87),COLUMN(Rohdaten_tab2!E87)+(4*(Steuerung!$A$3-1)))</f>
        <v>43</v>
      </c>
    </row>
    <row r="102" spans="1:6" ht="15" customHeight="1" x14ac:dyDescent="0.25">
      <c r="A102" s="63" t="s">
        <v>237</v>
      </c>
      <c r="B102" s="43"/>
      <c r="C102" s="71">
        <f>INDEX(Rohdaten_tab2!$1:$1048576,ROW(Rohdaten_tab2!B88),COLUMN(Rohdaten_tab2!B88)+(4*(Steuerung!$A$3-1)))</f>
        <v>699</v>
      </c>
      <c r="D102" s="72">
        <f>INDEX(Rohdaten_tab2!$1:$1048576,ROW(Rohdaten_tab2!C88),COLUMN(Rohdaten_tab2!C88)+(4*(Steuerung!$A$3-1)))</f>
        <v>206</v>
      </c>
      <c r="E102" s="72">
        <f>INDEX(Rohdaten_tab2!$1:$1048576,ROW(Rohdaten_tab2!D88),COLUMN(Rohdaten_tab2!D88)+(4*(Steuerung!$A$3-1)))</f>
        <v>122</v>
      </c>
      <c r="F102" s="73">
        <f>INDEX(Rohdaten_tab2!$1:$1048576,ROW(Rohdaten_tab2!E88),COLUMN(Rohdaten_tab2!E88)+(4*(Steuerung!$A$3-1)))</f>
        <v>42</v>
      </c>
    </row>
    <row r="103" spans="1:6" ht="15" customHeight="1" x14ac:dyDescent="0.25">
      <c r="A103" s="63" t="s">
        <v>238</v>
      </c>
      <c r="B103" s="43"/>
      <c r="C103" s="71">
        <f>INDEX(Rohdaten_tab2!$1:$1048576,ROW(Rohdaten_tab2!B89),COLUMN(Rohdaten_tab2!B89)+(4*(Steuerung!$A$3-1)))</f>
        <v>630</v>
      </c>
      <c r="D103" s="72">
        <f>INDEX(Rohdaten_tab2!$1:$1048576,ROW(Rohdaten_tab2!C89),COLUMN(Rohdaten_tab2!C89)+(4*(Steuerung!$A$3-1)))</f>
        <v>199</v>
      </c>
      <c r="E103" s="72">
        <f>INDEX(Rohdaten_tab2!$1:$1048576,ROW(Rohdaten_tab2!D89),COLUMN(Rohdaten_tab2!D89)+(4*(Steuerung!$A$3-1)))</f>
        <v>111</v>
      </c>
      <c r="F103" s="73">
        <f>INDEX(Rohdaten_tab2!$1:$1048576,ROW(Rohdaten_tab2!E89),COLUMN(Rohdaten_tab2!E89)+(4*(Steuerung!$A$3-1)))</f>
        <v>35</v>
      </c>
    </row>
    <row r="104" spans="1:6" ht="15" customHeight="1" x14ac:dyDescent="0.25">
      <c r="A104" s="63" t="s">
        <v>239</v>
      </c>
      <c r="B104" s="43"/>
      <c r="C104" s="71">
        <f>INDEX(Rohdaten_tab2!$1:$1048576,ROW(Rohdaten_tab2!B90),COLUMN(Rohdaten_tab2!B90)+(4*(Steuerung!$A$3-1)))</f>
        <v>555</v>
      </c>
      <c r="D104" s="72">
        <f>INDEX(Rohdaten_tab2!$1:$1048576,ROW(Rohdaten_tab2!C90),COLUMN(Rohdaten_tab2!C90)+(4*(Steuerung!$A$3-1)))</f>
        <v>198</v>
      </c>
      <c r="E104" s="72">
        <f>INDEX(Rohdaten_tab2!$1:$1048576,ROW(Rohdaten_tab2!D90),COLUMN(Rohdaten_tab2!D90)+(4*(Steuerung!$A$3-1)))</f>
        <v>103</v>
      </c>
      <c r="F104" s="73">
        <f>INDEX(Rohdaten_tab2!$1:$1048576,ROW(Rohdaten_tab2!E90),COLUMN(Rohdaten_tab2!E90)+(4*(Steuerung!$A$3-1)))</f>
        <v>37</v>
      </c>
    </row>
    <row r="105" spans="1:6" ht="15" customHeight="1" x14ac:dyDescent="0.25">
      <c r="A105" s="63" t="s">
        <v>240</v>
      </c>
      <c r="B105" s="43"/>
      <c r="C105" s="71">
        <f>INDEX(Rohdaten_tab2!$1:$1048576,ROW(Rohdaten_tab2!B91),COLUMN(Rohdaten_tab2!B91)+(4*(Steuerung!$A$3-1)))</f>
        <v>570</v>
      </c>
      <c r="D105" s="72">
        <f>INDEX(Rohdaten_tab2!$1:$1048576,ROW(Rohdaten_tab2!C91),COLUMN(Rohdaten_tab2!C91)+(4*(Steuerung!$A$3-1)))</f>
        <v>209</v>
      </c>
      <c r="E105" s="72">
        <f>INDEX(Rohdaten_tab2!$1:$1048576,ROW(Rohdaten_tab2!D91),COLUMN(Rohdaten_tab2!D91)+(4*(Steuerung!$A$3-1)))</f>
        <v>126</v>
      </c>
      <c r="F105" s="73">
        <f>INDEX(Rohdaten_tab2!$1:$1048576,ROW(Rohdaten_tab2!E91),COLUMN(Rohdaten_tab2!E91)+(4*(Steuerung!$A$3-1)))</f>
        <v>36</v>
      </c>
    </row>
    <row r="106" spans="1:6" ht="15" customHeight="1" x14ac:dyDescent="0.25">
      <c r="A106" s="63" t="s">
        <v>241</v>
      </c>
      <c r="B106" s="43"/>
      <c r="C106" s="71">
        <f>INDEX(Rohdaten_tab2!$1:$1048576,ROW(Rohdaten_tab2!B92),COLUMN(Rohdaten_tab2!B92)+(4*(Steuerung!$A$3-1)))</f>
        <v>715</v>
      </c>
      <c r="D106" s="72">
        <f>INDEX(Rohdaten_tab2!$1:$1048576,ROW(Rohdaten_tab2!C92),COLUMN(Rohdaten_tab2!C92)+(4*(Steuerung!$A$3-1)))</f>
        <v>254</v>
      </c>
      <c r="E106" s="72">
        <f>INDEX(Rohdaten_tab2!$1:$1048576,ROW(Rohdaten_tab2!D92),COLUMN(Rohdaten_tab2!D92)+(4*(Steuerung!$A$3-1)))</f>
        <v>153</v>
      </c>
      <c r="F106" s="73">
        <f>INDEX(Rohdaten_tab2!$1:$1048576,ROW(Rohdaten_tab2!E92),COLUMN(Rohdaten_tab2!E92)+(4*(Steuerung!$A$3-1)))</f>
        <v>38</v>
      </c>
    </row>
    <row r="107" spans="1:6" ht="15" customHeight="1" x14ac:dyDescent="0.25">
      <c r="A107" s="63" t="s">
        <v>242</v>
      </c>
      <c r="B107" s="43"/>
      <c r="C107" s="71">
        <f>INDEX(Rohdaten_tab2!$1:$1048576,ROW(Rohdaten_tab2!B93),COLUMN(Rohdaten_tab2!B93)+(4*(Steuerung!$A$3-1)))</f>
        <v>686</v>
      </c>
      <c r="D107" s="72">
        <f>INDEX(Rohdaten_tab2!$1:$1048576,ROW(Rohdaten_tab2!C93),COLUMN(Rohdaten_tab2!C93)+(4*(Steuerung!$A$3-1)))</f>
        <v>272</v>
      </c>
      <c r="E107" s="72">
        <f>INDEX(Rohdaten_tab2!$1:$1048576,ROW(Rohdaten_tab2!D93),COLUMN(Rohdaten_tab2!D93)+(4*(Steuerung!$A$3-1)))</f>
        <v>127</v>
      </c>
      <c r="F107" s="73">
        <f>INDEX(Rohdaten_tab2!$1:$1048576,ROW(Rohdaten_tab2!E93),COLUMN(Rohdaten_tab2!E93)+(4*(Steuerung!$A$3-1)))</f>
        <v>46</v>
      </c>
    </row>
    <row r="108" spans="1:6" ht="15" customHeight="1" x14ac:dyDescent="0.25">
      <c r="A108" s="63" t="s">
        <v>243</v>
      </c>
      <c r="B108" s="43"/>
      <c r="C108" s="71">
        <f>INDEX(Rohdaten_tab2!$1:$1048576,ROW(Rohdaten_tab2!B94),COLUMN(Rohdaten_tab2!B94)+(4*(Steuerung!$A$3-1)))</f>
        <v>733</v>
      </c>
      <c r="D108" s="72">
        <f>INDEX(Rohdaten_tab2!$1:$1048576,ROW(Rohdaten_tab2!C94),COLUMN(Rohdaten_tab2!C94)+(4*(Steuerung!$A$3-1)))</f>
        <v>334</v>
      </c>
      <c r="E108" s="72">
        <f>INDEX(Rohdaten_tab2!$1:$1048576,ROW(Rohdaten_tab2!D94),COLUMN(Rohdaten_tab2!D94)+(4*(Steuerung!$A$3-1)))</f>
        <v>148</v>
      </c>
      <c r="F108" s="73">
        <f>INDEX(Rohdaten_tab2!$1:$1048576,ROW(Rohdaten_tab2!E94),COLUMN(Rohdaten_tab2!E94)+(4*(Steuerung!$A$3-1)))</f>
        <v>47</v>
      </c>
    </row>
    <row r="109" spans="1:6" ht="15" customHeight="1" x14ac:dyDescent="0.25">
      <c r="A109" s="63" t="s">
        <v>244</v>
      </c>
      <c r="B109" s="43"/>
      <c r="C109" s="71">
        <f>INDEX(Rohdaten_tab2!$1:$1048576,ROW(Rohdaten_tab2!B95),COLUMN(Rohdaten_tab2!B95)+(4*(Steuerung!$A$3-1)))</f>
        <v>779</v>
      </c>
      <c r="D109" s="72">
        <f>INDEX(Rohdaten_tab2!$1:$1048576,ROW(Rohdaten_tab2!C95),COLUMN(Rohdaten_tab2!C95)+(4*(Steuerung!$A$3-1)))</f>
        <v>330</v>
      </c>
      <c r="E109" s="72">
        <f>INDEX(Rohdaten_tab2!$1:$1048576,ROW(Rohdaten_tab2!D95),COLUMN(Rohdaten_tab2!D95)+(4*(Steuerung!$A$3-1)))</f>
        <v>175</v>
      </c>
      <c r="F109" s="73">
        <f>INDEX(Rohdaten_tab2!$1:$1048576,ROW(Rohdaten_tab2!E95),COLUMN(Rohdaten_tab2!E95)+(4*(Steuerung!$A$3-1)))</f>
        <v>51</v>
      </c>
    </row>
    <row r="110" spans="1:6" ht="15" customHeight="1" x14ac:dyDescent="0.25">
      <c r="A110" s="63" t="s">
        <v>245</v>
      </c>
      <c r="B110" s="43"/>
      <c r="C110" s="71">
        <f>INDEX(Rohdaten_tab2!$1:$1048576,ROW(Rohdaten_tab2!B96),COLUMN(Rohdaten_tab2!B96)+(4*(Steuerung!$A$3-1)))</f>
        <v>755</v>
      </c>
      <c r="D110" s="72">
        <f>INDEX(Rohdaten_tab2!$1:$1048576,ROW(Rohdaten_tab2!C96),COLUMN(Rohdaten_tab2!C96)+(4*(Steuerung!$A$3-1)))</f>
        <v>311</v>
      </c>
      <c r="E110" s="72">
        <f>INDEX(Rohdaten_tab2!$1:$1048576,ROW(Rohdaten_tab2!D96),COLUMN(Rohdaten_tab2!D96)+(4*(Steuerung!$A$3-1)))</f>
        <v>179</v>
      </c>
      <c r="F110" s="73">
        <f>INDEX(Rohdaten_tab2!$1:$1048576,ROW(Rohdaten_tab2!E96),COLUMN(Rohdaten_tab2!E96)+(4*(Steuerung!$A$3-1)))</f>
        <v>54</v>
      </c>
    </row>
    <row r="111" spans="1:6" ht="15" customHeight="1" x14ac:dyDescent="0.25">
      <c r="A111" s="63" t="s">
        <v>246</v>
      </c>
      <c r="B111" s="43"/>
      <c r="C111" s="71">
        <f>INDEX(Rohdaten_tab2!$1:$1048576,ROW(Rohdaten_tab2!B97),COLUMN(Rohdaten_tab2!B97)+(4*(Steuerung!$A$3-1)))</f>
        <v>749</v>
      </c>
      <c r="D111" s="72">
        <f>INDEX(Rohdaten_tab2!$1:$1048576,ROW(Rohdaten_tab2!C97),COLUMN(Rohdaten_tab2!C97)+(4*(Steuerung!$A$3-1)))</f>
        <v>308</v>
      </c>
      <c r="E111" s="72">
        <f>INDEX(Rohdaten_tab2!$1:$1048576,ROW(Rohdaten_tab2!D97),COLUMN(Rohdaten_tab2!D97)+(4*(Steuerung!$A$3-1)))</f>
        <v>176</v>
      </c>
      <c r="F111" s="73">
        <f>INDEX(Rohdaten_tab2!$1:$1048576,ROW(Rohdaten_tab2!E97),COLUMN(Rohdaten_tab2!E97)+(4*(Steuerung!$A$3-1)))</f>
        <v>57</v>
      </c>
    </row>
    <row r="112" spans="1:6" ht="15" customHeight="1" x14ac:dyDescent="0.25">
      <c r="A112" s="63" t="s">
        <v>247</v>
      </c>
      <c r="B112" s="43"/>
      <c r="C112" s="71">
        <f>INDEX(Rohdaten_tab2!$1:$1048576,ROW(Rohdaten_tab2!B98),COLUMN(Rohdaten_tab2!B98)+(4*(Steuerung!$A$3-1)))</f>
        <v>697</v>
      </c>
      <c r="D112" s="72">
        <f>INDEX(Rohdaten_tab2!$1:$1048576,ROW(Rohdaten_tab2!C98),COLUMN(Rohdaten_tab2!C98)+(4*(Steuerung!$A$3-1)))</f>
        <v>299</v>
      </c>
      <c r="E112" s="72">
        <f>INDEX(Rohdaten_tab2!$1:$1048576,ROW(Rohdaten_tab2!D98),COLUMN(Rohdaten_tab2!D98)+(4*(Steuerung!$A$3-1)))</f>
        <v>159</v>
      </c>
      <c r="F112" s="73">
        <f>INDEX(Rohdaten_tab2!$1:$1048576,ROW(Rohdaten_tab2!E98),COLUMN(Rohdaten_tab2!E98)+(4*(Steuerung!$A$3-1)))</f>
        <v>53</v>
      </c>
    </row>
    <row r="113" spans="1:6" ht="15" customHeight="1" x14ac:dyDescent="0.25">
      <c r="A113" s="63" t="s">
        <v>248</v>
      </c>
      <c r="B113" s="43"/>
      <c r="C113" s="71">
        <f>INDEX(Rohdaten_tab2!$1:$1048576,ROW(Rohdaten_tab2!B99),COLUMN(Rohdaten_tab2!B99)+(4*(Steuerung!$A$3-1)))</f>
        <v>637</v>
      </c>
      <c r="D113" s="72">
        <f>INDEX(Rohdaten_tab2!$1:$1048576,ROW(Rohdaten_tab2!C99),COLUMN(Rohdaten_tab2!C99)+(4*(Steuerung!$A$3-1)))</f>
        <v>277</v>
      </c>
      <c r="E113" s="72">
        <f>INDEX(Rohdaten_tab2!$1:$1048576,ROW(Rohdaten_tab2!D99),COLUMN(Rohdaten_tab2!D99)+(4*(Steuerung!$A$3-1)))</f>
        <v>146</v>
      </c>
      <c r="F113" s="73">
        <f>INDEX(Rohdaten_tab2!$1:$1048576,ROW(Rohdaten_tab2!E99),COLUMN(Rohdaten_tab2!E99)+(4*(Steuerung!$A$3-1)))</f>
        <v>53</v>
      </c>
    </row>
    <row r="114" spans="1:6" ht="15" customHeight="1" x14ac:dyDescent="0.25">
      <c r="A114" s="63" t="s">
        <v>249</v>
      </c>
      <c r="B114" s="43"/>
      <c r="C114" s="71">
        <f>INDEX(Rohdaten_tab2!$1:$1048576,ROW(Rohdaten_tab2!B100),COLUMN(Rohdaten_tab2!B100)+(4*(Steuerung!$A$3-1)))</f>
        <v>540</v>
      </c>
      <c r="D114" s="72">
        <f>INDEX(Rohdaten_tab2!$1:$1048576,ROW(Rohdaten_tab2!C100),COLUMN(Rohdaten_tab2!C100)+(4*(Steuerung!$A$3-1)))</f>
        <v>263</v>
      </c>
      <c r="E114" s="72">
        <f>INDEX(Rohdaten_tab2!$1:$1048576,ROW(Rohdaten_tab2!D100),COLUMN(Rohdaten_tab2!D100)+(4*(Steuerung!$A$3-1)))</f>
        <v>98</v>
      </c>
      <c r="F114" s="73">
        <f>INDEX(Rohdaten_tab2!$1:$1048576,ROW(Rohdaten_tab2!E100),COLUMN(Rohdaten_tab2!E100)+(4*(Steuerung!$A$3-1)))</f>
        <v>61</v>
      </c>
    </row>
    <row r="115" spans="1:6" ht="15" customHeight="1" x14ac:dyDescent="0.25">
      <c r="A115" s="63" t="s">
        <v>250</v>
      </c>
      <c r="B115" s="43"/>
      <c r="C115" s="71">
        <f>INDEX(Rohdaten_tab2!$1:$1048576,ROW(Rohdaten_tab2!B101),COLUMN(Rohdaten_tab2!B101)+(4*(Steuerung!$A$3-1)))</f>
        <v>513</v>
      </c>
      <c r="D115" s="72">
        <f>INDEX(Rohdaten_tab2!$1:$1048576,ROW(Rohdaten_tab2!C101),COLUMN(Rohdaten_tab2!C101)+(4*(Steuerung!$A$3-1)))</f>
        <v>241</v>
      </c>
      <c r="E115" s="72">
        <f>INDEX(Rohdaten_tab2!$1:$1048576,ROW(Rohdaten_tab2!D101),COLUMN(Rohdaten_tab2!D101)+(4*(Steuerung!$A$3-1)))</f>
        <v>94</v>
      </c>
      <c r="F115" s="73">
        <f>INDEX(Rohdaten_tab2!$1:$1048576,ROW(Rohdaten_tab2!E101),COLUMN(Rohdaten_tab2!E101)+(4*(Steuerung!$A$3-1)))</f>
        <v>56</v>
      </c>
    </row>
    <row r="116" spans="1:6" ht="15" customHeight="1" x14ac:dyDescent="0.25">
      <c r="A116" s="63" t="s">
        <v>251</v>
      </c>
      <c r="B116" s="43"/>
      <c r="C116" s="71">
        <f>INDEX(Rohdaten_tab2!$1:$1048576,ROW(Rohdaten_tab2!B102),COLUMN(Rohdaten_tab2!B102)+(4*(Steuerung!$A$3-1)))</f>
        <v>523</v>
      </c>
      <c r="D116" s="72">
        <f>INDEX(Rohdaten_tab2!$1:$1048576,ROW(Rohdaten_tab2!C102),COLUMN(Rohdaten_tab2!C102)+(4*(Steuerung!$A$3-1)))</f>
        <v>228</v>
      </c>
      <c r="E116" s="72">
        <f>INDEX(Rohdaten_tab2!$1:$1048576,ROW(Rohdaten_tab2!D102),COLUMN(Rohdaten_tab2!D102)+(4*(Steuerung!$A$3-1)))</f>
        <v>90</v>
      </c>
      <c r="F116" s="73">
        <f>INDEX(Rohdaten_tab2!$1:$1048576,ROW(Rohdaten_tab2!E102),COLUMN(Rohdaten_tab2!E102)+(4*(Steuerung!$A$3-1)))</f>
        <v>62</v>
      </c>
    </row>
    <row r="117" spans="1:6" ht="15" customHeight="1" x14ac:dyDescent="0.25">
      <c r="A117" s="63" t="s">
        <v>252</v>
      </c>
      <c r="B117" s="43"/>
      <c r="C117" s="71">
        <f>INDEX(Rohdaten_tab2!$1:$1048576,ROW(Rohdaten_tab2!B103),COLUMN(Rohdaten_tab2!B103)+(4*(Steuerung!$A$3-1)))</f>
        <v>584</v>
      </c>
      <c r="D117" s="72">
        <f>INDEX(Rohdaten_tab2!$1:$1048576,ROW(Rohdaten_tab2!C103),COLUMN(Rohdaten_tab2!C103)+(4*(Steuerung!$A$3-1)))</f>
        <v>234</v>
      </c>
      <c r="E117" s="72">
        <f>INDEX(Rohdaten_tab2!$1:$1048576,ROW(Rohdaten_tab2!D103),COLUMN(Rohdaten_tab2!D103)+(4*(Steuerung!$A$3-1)))</f>
        <v>123</v>
      </c>
      <c r="F117" s="73">
        <f>INDEX(Rohdaten_tab2!$1:$1048576,ROW(Rohdaten_tab2!E103),COLUMN(Rohdaten_tab2!E103)+(4*(Steuerung!$A$3-1)))</f>
        <v>65</v>
      </c>
    </row>
    <row r="118" spans="1:6" ht="15" customHeight="1" x14ac:dyDescent="0.25">
      <c r="A118" s="63" t="s">
        <v>253</v>
      </c>
      <c r="B118" s="43"/>
      <c r="C118" s="71">
        <f>INDEX(Rohdaten_tab2!$1:$1048576,ROW(Rohdaten_tab2!B104),COLUMN(Rohdaten_tab2!B104)+(4*(Steuerung!$A$3-1)))</f>
        <v>569</v>
      </c>
      <c r="D118" s="72">
        <f>INDEX(Rohdaten_tab2!$1:$1048576,ROW(Rohdaten_tab2!C104),COLUMN(Rohdaten_tab2!C104)+(4*(Steuerung!$A$3-1)))</f>
        <v>237</v>
      </c>
      <c r="E118" s="72">
        <f>INDEX(Rohdaten_tab2!$1:$1048576,ROW(Rohdaten_tab2!D104),COLUMN(Rohdaten_tab2!D104)+(4*(Steuerung!$A$3-1)))</f>
        <v>137</v>
      </c>
      <c r="F118" s="73">
        <f>INDEX(Rohdaten_tab2!$1:$1048576,ROW(Rohdaten_tab2!E104),COLUMN(Rohdaten_tab2!E104)+(4*(Steuerung!$A$3-1)))</f>
        <v>63</v>
      </c>
    </row>
    <row r="119" spans="1:6" ht="15" customHeight="1" x14ac:dyDescent="0.25">
      <c r="A119" s="63" t="s">
        <v>254</v>
      </c>
      <c r="B119" s="43"/>
      <c r="C119" s="71">
        <f>INDEX(Rohdaten_tab2!$1:$1048576,ROW(Rohdaten_tab2!B105),COLUMN(Rohdaten_tab2!B105)+(4*(Steuerung!$A$3-1)))</f>
        <v>598</v>
      </c>
      <c r="D119" s="72">
        <f>INDEX(Rohdaten_tab2!$1:$1048576,ROW(Rohdaten_tab2!C105),COLUMN(Rohdaten_tab2!C105)+(4*(Steuerung!$A$3-1)))</f>
        <v>237</v>
      </c>
      <c r="E119" s="72">
        <f>INDEX(Rohdaten_tab2!$1:$1048576,ROW(Rohdaten_tab2!D105),COLUMN(Rohdaten_tab2!D105)+(4*(Steuerung!$A$3-1)))</f>
        <v>125</v>
      </c>
      <c r="F119" s="73">
        <f>INDEX(Rohdaten_tab2!$1:$1048576,ROW(Rohdaten_tab2!E105),COLUMN(Rohdaten_tab2!E105)+(4*(Steuerung!$A$3-1)))</f>
        <v>60</v>
      </c>
    </row>
    <row r="120" spans="1:6" ht="15" customHeight="1" x14ac:dyDescent="0.25">
      <c r="A120" s="63" t="s">
        <v>255</v>
      </c>
      <c r="B120" s="43"/>
      <c r="C120" s="71">
        <f>INDEX(Rohdaten_tab2!$1:$1048576,ROW(Rohdaten_tab2!B106),COLUMN(Rohdaten_tab2!B106)+(4*(Steuerung!$A$3-1)))</f>
        <v>553</v>
      </c>
      <c r="D120" s="72">
        <f>INDEX(Rohdaten_tab2!$1:$1048576,ROW(Rohdaten_tab2!C106),COLUMN(Rohdaten_tab2!C106)+(4*(Steuerung!$A$3-1)))</f>
        <v>217</v>
      </c>
      <c r="E120" s="72">
        <f>INDEX(Rohdaten_tab2!$1:$1048576,ROW(Rohdaten_tab2!D106),COLUMN(Rohdaten_tab2!D106)+(4*(Steuerung!$A$3-1)))</f>
        <v>151</v>
      </c>
      <c r="F120" s="73">
        <f>INDEX(Rohdaten_tab2!$1:$1048576,ROW(Rohdaten_tab2!E106),COLUMN(Rohdaten_tab2!E106)+(4*(Steuerung!$A$3-1)))</f>
        <v>61</v>
      </c>
    </row>
    <row r="121" spans="1:6" ht="15" customHeight="1" x14ac:dyDescent="0.25">
      <c r="A121" s="63" t="s">
        <v>256</v>
      </c>
      <c r="B121" s="43"/>
      <c r="C121" s="71">
        <f>INDEX(Rohdaten_tab2!$1:$1048576,ROW(Rohdaten_tab2!B107),COLUMN(Rohdaten_tab2!B107)+(4*(Steuerung!$A$3-1)))</f>
        <v>532</v>
      </c>
      <c r="D121" s="72">
        <f>INDEX(Rohdaten_tab2!$1:$1048576,ROW(Rohdaten_tab2!C107),COLUMN(Rohdaten_tab2!C107)+(4*(Steuerung!$A$3-1)))</f>
        <v>205</v>
      </c>
      <c r="E121" s="72">
        <f>INDEX(Rohdaten_tab2!$1:$1048576,ROW(Rohdaten_tab2!D107),COLUMN(Rohdaten_tab2!D107)+(4*(Steuerung!$A$3-1)))</f>
        <v>136</v>
      </c>
      <c r="F121" s="73">
        <f>INDEX(Rohdaten_tab2!$1:$1048576,ROW(Rohdaten_tab2!E107),COLUMN(Rohdaten_tab2!E107)+(4*(Steuerung!$A$3-1)))</f>
        <v>65</v>
      </c>
    </row>
    <row r="122" spans="1:6" ht="15" customHeight="1" x14ac:dyDescent="0.25">
      <c r="A122" s="63" t="s">
        <v>257</v>
      </c>
      <c r="B122" s="43"/>
      <c r="C122" s="71">
        <f>INDEX(Rohdaten_tab2!$1:$1048576,ROW(Rohdaten_tab2!B108),COLUMN(Rohdaten_tab2!B108)+(4*(Steuerung!$A$3-1)))</f>
        <v>574</v>
      </c>
      <c r="D122" s="72">
        <f>INDEX(Rohdaten_tab2!$1:$1048576,ROW(Rohdaten_tab2!C108),COLUMN(Rohdaten_tab2!C108)+(4*(Steuerung!$A$3-1)))</f>
        <v>202</v>
      </c>
      <c r="E122" s="72">
        <f>INDEX(Rohdaten_tab2!$1:$1048576,ROW(Rohdaten_tab2!D108),COLUMN(Rohdaten_tab2!D108)+(4*(Steuerung!$A$3-1)))</f>
        <v>159</v>
      </c>
      <c r="F122" s="73">
        <f>INDEX(Rohdaten_tab2!$1:$1048576,ROW(Rohdaten_tab2!E108),COLUMN(Rohdaten_tab2!E108)+(4*(Steuerung!$A$3-1)))</f>
        <v>75</v>
      </c>
    </row>
    <row r="123" spans="1:6" ht="15" customHeight="1" x14ac:dyDescent="0.25">
      <c r="A123" s="63" t="s">
        <v>258</v>
      </c>
      <c r="B123" s="43"/>
      <c r="C123" s="71">
        <f>INDEX(Rohdaten_tab2!$1:$1048576,ROW(Rohdaten_tab2!B109),COLUMN(Rohdaten_tab2!B109)+(4*(Steuerung!$A$3-1)))</f>
        <v>594</v>
      </c>
      <c r="D123" s="72">
        <f>INDEX(Rohdaten_tab2!$1:$1048576,ROW(Rohdaten_tab2!C109),COLUMN(Rohdaten_tab2!C109)+(4*(Steuerung!$A$3-1)))</f>
        <v>176</v>
      </c>
      <c r="E123" s="72">
        <f>INDEX(Rohdaten_tab2!$1:$1048576,ROW(Rohdaten_tab2!D109),COLUMN(Rohdaten_tab2!D109)+(4*(Steuerung!$A$3-1)))</f>
        <v>166</v>
      </c>
      <c r="F123" s="73">
        <f>INDEX(Rohdaten_tab2!$1:$1048576,ROW(Rohdaten_tab2!E109),COLUMN(Rohdaten_tab2!E109)+(4*(Steuerung!$A$3-1)))</f>
        <v>79</v>
      </c>
    </row>
    <row r="124" spans="1:6" ht="15" customHeight="1" x14ac:dyDescent="0.25">
      <c r="A124" s="63" t="s">
        <v>259</v>
      </c>
      <c r="B124" s="43"/>
      <c r="C124" s="71">
        <f>INDEX(Rohdaten_tab2!$1:$1048576,ROW(Rohdaten_tab2!B110),COLUMN(Rohdaten_tab2!B110)+(4*(Steuerung!$A$3-1)))</f>
        <v>502</v>
      </c>
      <c r="D124" s="72">
        <f>INDEX(Rohdaten_tab2!$1:$1048576,ROW(Rohdaten_tab2!C110),COLUMN(Rohdaten_tab2!C110)+(4*(Steuerung!$A$3-1)))</f>
        <v>171</v>
      </c>
      <c r="E124" s="72">
        <f>INDEX(Rohdaten_tab2!$1:$1048576,ROW(Rohdaten_tab2!D110),COLUMN(Rohdaten_tab2!D110)+(4*(Steuerung!$A$3-1)))</f>
        <v>116</v>
      </c>
      <c r="F124" s="73">
        <f>INDEX(Rohdaten_tab2!$1:$1048576,ROW(Rohdaten_tab2!E110),COLUMN(Rohdaten_tab2!E110)+(4*(Steuerung!$A$3-1)))</f>
        <v>83</v>
      </c>
    </row>
    <row r="125" spans="1:6" ht="15" customHeight="1" x14ac:dyDescent="0.25">
      <c r="A125" s="63" t="s">
        <v>260</v>
      </c>
      <c r="B125" s="43"/>
      <c r="C125" s="71">
        <f>INDEX(Rohdaten_tab2!$1:$1048576,ROW(Rohdaten_tab2!B111),COLUMN(Rohdaten_tab2!B111)+(4*(Steuerung!$A$3-1)))</f>
        <v>522</v>
      </c>
      <c r="D125" s="72">
        <f>INDEX(Rohdaten_tab2!$1:$1048576,ROW(Rohdaten_tab2!C111),COLUMN(Rohdaten_tab2!C111)+(4*(Steuerung!$A$3-1)))</f>
        <v>161</v>
      </c>
      <c r="E125" s="72">
        <f>INDEX(Rohdaten_tab2!$1:$1048576,ROW(Rohdaten_tab2!D111),COLUMN(Rohdaten_tab2!D111)+(4*(Steuerung!$A$3-1)))</f>
        <v>116</v>
      </c>
      <c r="F125" s="73">
        <f>INDEX(Rohdaten_tab2!$1:$1048576,ROW(Rohdaten_tab2!E111),COLUMN(Rohdaten_tab2!E111)+(4*(Steuerung!$A$3-1)))</f>
        <v>81</v>
      </c>
    </row>
    <row r="126" spans="1:6" ht="15" customHeight="1" x14ac:dyDescent="0.25">
      <c r="A126" s="63" t="s">
        <v>261</v>
      </c>
      <c r="B126" s="43"/>
      <c r="C126" s="71">
        <f>INDEX(Rohdaten_tab2!$1:$1048576,ROW(Rohdaten_tab2!B112),COLUMN(Rohdaten_tab2!B112)+(4*(Steuerung!$A$3-1)))</f>
        <v>584</v>
      </c>
      <c r="D126" s="72">
        <f>INDEX(Rohdaten_tab2!$1:$1048576,ROW(Rohdaten_tab2!C112),COLUMN(Rohdaten_tab2!C112)+(4*(Steuerung!$A$3-1)))</f>
        <v>175</v>
      </c>
      <c r="E126" s="72">
        <f>INDEX(Rohdaten_tab2!$1:$1048576,ROW(Rohdaten_tab2!D112),COLUMN(Rohdaten_tab2!D112)+(4*(Steuerung!$A$3-1)))</f>
        <v>124</v>
      </c>
      <c r="F126" s="73">
        <f>INDEX(Rohdaten_tab2!$1:$1048576,ROW(Rohdaten_tab2!E112),COLUMN(Rohdaten_tab2!E112)+(4*(Steuerung!$A$3-1)))</f>
        <v>87</v>
      </c>
    </row>
    <row r="127" spans="1:6" ht="15" customHeight="1" x14ac:dyDescent="0.25">
      <c r="A127" s="63" t="s">
        <v>262</v>
      </c>
      <c r="B127" s="43"/>
      <c r="C127" s="71">
        <f>INDEX(Rohdaten_tab2!$1:$1048576,ROW(Rohdaten_tab2!B113),COLUMN(Rohdaten_tab2!B113)+(4*(Steuerung!$A$3-1)))</f>
        <v>488</v>
      </c>
      <c r="D127" s="72">
        <f>INDEX(Rohdaten_tab2!$1:$1048576,ROW(Rohdaten_tab2!C113),COLUMN(Rohdaten_tab2!C113)+(4*(Steuerung!$A$3-1)))</f>
        <v>182</v>
      </c>
      <c r="E127" s="72">
        <f>INDEX(Rohdaten_tab2!$1:$1048576,ROW(Rohdaten_tab2!D113),COLUMN(Rohdaten_tab2!D113)+(4*(Steuerung!$A$3-1)))</f>
        <v>105</v>
      </c>
      <c r="F127" s="73">
        <f>INDEX(Rohdaten_tab2!$1:$1048576,ROW(Rohdaten_tab2!E113),COLUMN(Rohdaten_tab2!E113)+(4*(Steuerung!$A$3-1)))</f>
        <v>88</v>
      </c>
    </row>
    <row r="128" spans="1:6" ht="15" customHeight="1" x14ac:dyDescent="0.25">
      <c r="A128" s="63" t="s">
        <v>263</v>
      </c>
      <c r="B128" s="43"/>
      <c r="C128" s="71">
        <f>INDEX(Rohdaten_tab2!$1:$1048576,ROW(Rohdaten_tab2!B114),COLUMN(Rohdaten_tab2!B114)+(4*(Steuerung!$A$3-1)))</f>
        <v>533</v>
      </c>
      <c r="D128" s="72">
        <f>INDEX(Rohdaten_tab2!$1:$1048576,ROW(Rohdaten_tab2!C114),COLUMN(Rohdaten_tab2!C114)+(4*(Steuerung!$A$3-1)))</f>
        <v>195</v>
      </c>
      <c r="E128" s="72">
        <f>INDEX(Rohdaten_tab2!$1:$1048576,ROW(Rohdaten_tab2!D114),COLUMN(Rohdaten_tab2!D114)+(4*(Steuerung!$A$3-1)))</f>
        <v>96</v>
      </c>
      <c r="F128" s="73">
        <f>INDEX(Rohdaten_tab2!$1:$1048576,ROW(Rohdaten_tab2!E114),COLUMN(Rohdaten_tab2!E114)+(4*(Steuerung!$A$3-1)))</f>
        <v>82</v>
      </c>
    </row>
    <row r="129" spans="1:6" ht="15" customHeight="1" x14ac:dyDescent="0.25">
      <c r="A129" s="63" t="s">
        <v>264</v>
      </c>
      <c r="B129" s="43"/>
      <c r="C129" s="71">
        <f>INDEX(Rohdaten_tab2!$1:$1048576,ROW(Rohdaten_tab2!B115),COLUMN(Rohdaten_tab2!B115)+(4*(Steuerung!$A$3-1)))</f>
        <v>590</v>
      </c>
      <c r="D129" s="72">
        <f>INDEX(Rohdaten_tab2!$1:$1048576,ROW(Rohdaten_tab2!C115),COLUMN(Rohdaten_tab2!C115)+(4*(Steuerung!$A$3-1)))</f>
        <v>203</v>
      </c>
      <c r="E129" s="72">
        <f>INDEX(Rohdaten_tab2!$1:$1048576,ROW(Rohdaten_tab2!D115),COLUMN(Rohdaten_tab2!D115)+(4*(Steuerung!$A$3-1)))</f>
        <v>132</v>
      </c>
      <c r="F129" s="73">
        <f>INDEX(Rohdaten_tab2!$1:$1048576,ROW(Rohdaten_tab2!E115),COLUMN(Rohdaten_tab2!E115)+(4*(Steuerung!$A$3-1)))</f>
        <v>87</v>
      </c>
    </row>
    <row r="130" spans="1:6" ht="15" customHeight="1" x14ac:dyDescent="0.25">
      <c r="A130" s="63" t="s">
        <v>265</v>
      </c>
      <c r="B130" s="43"/>
      <c r="C130" s="71">
        <f>INDEX(Rohdaten_tab2!$1:$1048576,ROW(Rohdaten_tab2!B116),COLUMN(Rohdaten_tab2!B116)+(4*(Steuerung!$A$3-1)))</f>
        <v>664</v>
      </c>
      <c r="D130" s="72">
        <f>INDEX(Rohdaten_tab2!$1:$1048576,ROW(Rohdaten_tab2!C116),COLUMN(Rohdaten_tab2!C116)+(4*(Steuerung!$A$3-1)))</f>
        <v>292</v>
      </c>
      <c r="E130" s="72">
        <f>INDEX(Rohdaten_tab2!$1:$1048576,ROW(Rohdaten_tab2!D116),COLUMN(Rohdaten_tab2!D116)+(4*(Steuerung!$A$3-1)))</f>
        <v>121</v>
      </c>
      <c r="F130" s="73">
        <f>INDEX(Rohdaten_tab2!$1:$1048576,ROW(Rohdaten_tab2!E116),COLUMN(Rohdaten_tab2!E116)+(4*(Steuerung!$A$3-1)))</f>
        <v>96</v>
      </c>
    </row>
    <row r="131" spans="1:6" ht="15" customHeight="1" x14ac:dyDescent="0.25">
      <c r="A131" s="63" t="s">
        <v>266</v>
      </c>
      <c r="B131" s="43"/>
      <c r="C131" s="71">
        <f>INDEX(Rohdaten_tab2!$1:$1048576,ROW(Rohdaten_tab2!B117),COLUMN(Rohdaten_tab2!B117)+(4*(Steuerung!$A$3-1)))</f>
        <v>742</v>
      </c>
      <c r="D131" s="72">
        <f>INDEX(Rohdaten_tab2!$1:$1048576,ROW(Rohdaten_tab2!C117),COLUMN(Rohdaten_tab2!C117)+(4*(Steuerung!$A$3-1)))</f>
        <v>302</v>
      </c>
      <c r="E131" s="72">
        <f>INDEX(Rohdaten_tab2!$1:$1048576,ROW(Rohdaten_tab2!D117),COLUMN(Rohdaten_tab2!D117)+(4*(Steuerung!$A$3-1)))</f>
        <v>164</v>
      </c>
      <c r="F131" s="73">
        <f>INDEX(Rohdaten_tab2!$1:$1048576,ROW(Rohdaten_tab2!E117),COLUMN(Rohdaten_tab2!E117)+(4*(Steuerung!$A$3-1)))</f>
        <v>95</v>
      </c>
    </row>
    <row r="132" spans="1:6" ht="15" customHeight="1" x14ac:dyDescent="0.25">
      <c r="A132" s="63" t="s">
        <v>267</v>
      </c>
      <c r="B132" s="43"/>
      <c r="C132" s="71">
        <f>INDEX(Rohdaten_tab2!$1:$1048576,ROW(Rohdaten_tab2!B118),COLUMN(Rohdaten_tab2!B118)+(4*(Steuerung!$A$3-1)))</f>
        <v>681</v>
      </c>
      <c r="D132" s="72">
        <f>INDEX(Rohdaten_tab2!$1:$1048576,ROW(Rohdaten_tab2!C118),COLUMN(Rohdaten_tab2!C118)+(4*(Steuerung!$A$3-1)))</f>
        <v>292</v>
      </c>
      <c r="E132" s="72">
        <f>INDEX(Rohdaten_tab2!$1:$1048576,ROW(Rohdaten_tab2!D118),COLUMN(Rohdaten_tab2!D118)+(4*(Steuerung!$A$3-1)))</f>
        <v>162</v>
      </c>
      <c r="F132" s="73">
        <f>INDEX(Rohdaten_tab2!$1:$1048576,ROW(Rohdaten_tab2!E118),COLUMN(Rohdaten_tab2!E118)+(4*(Steuerung!$A$3-1)))</f>
        <v>90</v>
      </c>
    </row>
    <row r="133" spans="1:6" ht="15" customHeight="1" x14ac:dyDescent="0.25">
      <c r="A133" s="63" t="s">
        <v>268</v>
      </c>
      <c r="B133" s="43"/>
      <c r="C133" s="71">
        <f>INDEX(Rohdaten_tab2!$1:$1048576,ROW(Rohdaten_tab2!B119),COLUMN(Rohdaten_tab2!B119)+(4*(Steuerung!$A$3-1)))</f>
        <v>658</v>
      </c>
      <c r="D133" s="72">
        <f>INDEX(Rohdaten_tab2!$1:$1048576,ROW(Rohdaten_tab2!C119),COLUMN(Rohdaten_tab2!C119)+(4*(Steuerung!$A$3-1)))</f>
        <v>276</v>
      </c>
      <c r="E133" s="72">
        <f>INDEX(Rohdaten_tab2!$1:$1048576,ROW(Rohdaten_tab2!D119),COLUMN(Rohdaten_tab2!D119)+(4*(Steuerung!$A$3-1)))</f>
        <v>165</v>
      </c>
      <c r="F133" s="73">
        <f>INDEX(Rohdaten_tab2!$1:$1048576,ROW(Rohdaten_tab2!E119),COLUMN(Rohdaten_tab2!E119)+(4*(Steuerung!$A$3-1)))</f>
        <v>98</v>
      </c>
    </row>
    <row r="134" spans="1:6" ht="15" customHeight="1" x14ac:dyDescent="0.25">
      <c r="A134" s="63" t="s">
        <v>269</v>
      </c>
      <c r="B134" s="43"/>
      <c r="C134" s="71">
        <f>INDEX(Rohdaten_tab2!$1:$1048576,ROW(Rohdaten_tab2!B120),COLUMN(Rohdaten_tab2!B120)+(4*(Steuerung!$A$3-1)))</f>
        <v>737</v>
      </c>
      <c r="D134" s="72">
        <f>INDEX(Rohdaten_tab2!$1:$1048576,ROW(Rohdaten_tab2!C120),COLUMN(Rohdaten_tab2!C120)+(4*(Steuerung!$A$3-1)))</f>
        <v>261</v>
      </c>
      <c r="E134" s="72">
        <f>INDEX(Rohdaten_tab2!$1:$1048576,ROW(Rohdaten_tab2!D120),COLUMN(Rohdaten_tab2!D120)+(4*(Steuerung!$A$3-1)))</f>
        <v>213</v>
      </c>
      <c r="F134" s="73">
        <f>INDEX(Rohdaten_tab2!$1:$1048576,ROW(Rohdaten_tab2!E120),COLUMN(Rohdaten_tab2!E120)+(4*(Steuerung!$A$3-1)))</f>
        <v>109</v>
      </c>
    </row>
    <row r="135" spans="1:6" ht="15" customHeight="1" x14ac:dyDescent="0.25">
      <c r="A135" s="63" t="s">
        <v>270</v>
      </c>
      <c r="B135" s="43"/>
      <c r="C135" s="71">
        <f>INDEX(Rohdaten_tab2!$1:$1048576,ROW(Rohdaten_tab2!B121),COLUMN(Rohdaten_tab2!B121)+(4*(Steuerung!$A$3-1)))</f>
        <v>712</v>
      </c>
      <c r="D135" s="72">
        <f>INDEX(Rohdaten_tab2!$1:$1048576,ROW(Rohdaten_tab2!C121),COLUMN(Rohdaten_tab2!C121)+(4*(Steuerung!$A$3-1)))</f>
        <v>272</v>
      </c>
      <c r="E135" s="72">
        <f>INDEX(Rohdaten_tab2!$1:$1048576,ROW(Rohdaten_tab2!D121),COLUMN(Rohdaten_tab2!D121)+(4*(Steuerung!$A$3-1)))</f>
        <v>184</v>
      </c>
      <c r="F135" s="73">
        <f>INDEX(Rohdaten_tab2!$1:$1048576,ROW(Rohdaten_tab2!E121),COLUMN(Rohdaten_tab2!E121)+(4*(Steuerung!$A$3-1)))</f>
        <v>109</v>
      </c>
    </row>
    <row r="136" spans="1:6" ht="15" customHeight="1" x14ac:dyDescent="0.25">
      <c r="A136" s="63" t="s">
        <v>271</v>
      </c>
      <c r="B136" s="43"/>
      <c r="C136" s="71">
        <f>INDEX(Rohdaten_tab2!$1:$1048576,ROW(Rohdaten_tab2!B122),COLUMN(Rohdaten_tab2!B122)+(4*(Steuerung!$A$3-1)))</f>
        <v>700</v>
      </c>
      <c r="D136" s="72">
        <f>INDEX(Rohdaten_tab2!$1:$1048576,ROW(Rohdaten_tab2!C122),COLUMN(Rohdaten_tab2!C122)+(4*(Steuerung!$A$3-1)))</f>
        <v>272</v>
      </c>
      <c r="E136" s="72">
        <f>INDEX(Rohdaten_tab2!$1:$1048576,ROW(Rohdaten_tab2!D122),COLUMN(Rohdaten_tab2!D122)+(4*(Steuerung!$A$3-1)))</f>
        <v>153</v>
      </c>
      <c r="F136" s="73">
        <f>INDEX(Rohdaten_tab2!$1:$1048576,ROW(Rohdaten_tab2!E122),COLUMN(Rohdaten_tab2!E122)+(4*(Steuerung!$A$3-1)))</f>
        <v>114</v>
      </c>
    </row>
    <row r="137" spans="1:6" ht="15" customHeight="1" x14ac:dyDescent="0.25">
      <c r="A137" s="63" t="s">
        <v>272</v>
      </c>
      <c r="B137" s="43"/>
      <c r="C137" s="71">
        <f>INDEX(Rohdaten_tab2!$1:$1048576,ROW(Rohdaten_tab2!B123),COLUMN(Rohdaten_tab2!B123)+(4*(Steuerung!$A$3-1)))</f>
        <v>696</v>
      </c>
      <c r="D137" s="72">
        <f>INDEX(Rohdaten_tab2!$1:$1048576,ROW(Rohdaten_tab2!C123),COLUMN(Rohdaten_tab2!C123)+(4*(Steuerung!$A$3-1)))</f>
        <v>291</v>
      </c>
      <c r="E137" s="72">
        <f>INDEX(Rohdaten_tab2!$1:$1048576,ROW(Rohdaten_tab2!D123),COLUMN(Rohdaten_tab2!D123)+(4*(Steuerung!$A$3-1)))</f>
        <v>118</v>
      </c>
      <c r="F137" s="73">
        <f>INDEX(Rohdaten_tab2!$1:$1048576,ROW(Rohdaten_tab2!E123),COLUMN(Rohdaten_tab2!E123)+(4*(Steuerung!$A$3-1)))</f>
        <v>126</v>
      </c>
    </row>
    <row r="138" spans="1:6" ht="15" customHeight="1" x14ac:dyDescent="0.25">
      <c r="A138" s="63" t="s">
        <v>273</v>
      </c>
      <c r="B138" s="43"/>
      <c r="C138" s="71">
        <f>INDEX(Rohdaten_tab2!$1:$1048576,ROW(Rohdaten_tab2!B124),COLUMN(Rohdaten_tab2!B124)+(4*(Steuerung!$A$3-1)))</f>
        <v>701</v>
      </c>
      <c r="D138" s="72">
        <f>INDEX(Rohdaten_tab2!$1:$1048576,ROW(Rohdaten_tab2!C124),COLUMN(Rohdaten_tab2!C124)+(4*(Steuerung!$A$3-1)))</f>
        <v>320</v>
      </c>
      <c r="E138" s="72">
        <f>INDEX(Rohdaten_tab2!$1:$1048576,ROW(Rohdaten_tab2!D124),COLUMN(Rohdaten_tab2!D124)+(4*(Steuerung!$A$3-1)))</f>
        <v>118</v>
      </c>
      <c r="F138" s="73">
        <f>INDEX(Rohdaten_tab2!$1:$1048576,ROW(Rohdaten_tab2!E124),COLUMN(Rohdaten_tab2!E124)+(4*(Steuerung!$A$3-1)))</f>
        <v>129</v>
      </c>
    </row>
    <row r="139" spans="1:6" ht="15" customHeight="1" x14ac:dyDescent="0.25">
      <c r="A139" s="63" t="s">
        <v>274</v>
      </c>
      <c r="B139" s="43"/>
      <c r="C139" s="71">
        <f>INDEX(Rohdaten_tab2!$1:$1048576,ROW(Rohdaten_tab2!B125),COLUMN(Rohdaten_tab2!B125)+(4*(Steuerung!$A$3-1)))</f>
        <v>689</v>
      </c>
      <c r="D139" s="72">
        <f>INDEX(Rohdaten_tab2!$1:$1048576,ROW(Rohdaten_tab2!C125),COLUMN(Rohdaten_tab2!C125)+(4*(Steuerung!$A$3-1)))</f>
        <v>314</v>
      </c>
      <c r="E139" s="72">
        <f>INDEX(Rohdaten_tab2!$1:$1048576,ROW(Rohdaten_tab2!D125),COLUMN(Rohdaten_tab2!D125)+(4*(Steuerung!$A$3-1)))</f>
        <v>109</v>
      </c>
      <c r="F139" s="73">
        <f>INDEX(Rohdaten_tab2!$1:$1048576,ROW(Rohdaten_tab2!E125),COLUMN(Rohdaten_tab2!E125)+(4*(Steuerung!$A$3-1)))</f>
        <v>132</v>
      </c>
    </row>
    <row r="140" spans="1:6" ht="15" customHeight="1" x14ac:dyDescent="0.25">
      <c r="A140" s="63" t="s">
        <v>275</v>
      </c>
      <c r="B140" s="43"/>
      <c r="C140" s="71">
        <f>INDEX(Rohdaten_tab2!$1:$1048576,ROW(Rohdaten_tab2!B126),COLUMN(Rohdaten_tab2!B126)+(4*(Steuerung!$A$3-1)))</f>
        <v>659</v>
      </c>
      <c r="D140" s="72">
        <f>INDEX(Rohdaten_tab2!$1:$1048576,ROW(Rohdaten_tab2!C126),COLUMN(Rohdaten_tab2!C126)+(4*(Steuerung!$A$3-1)))</f>
        <v>298</v>
      </c>
      <c r="E140" s="72">
        <f>INDEX(Rohdaten_tab2!$1:$1048576,ROW(Rohdaten_tab2!D126),COLUMN(Rohdaten_tab2!D126)+(4*(Steuerung!$A$3-1)))</f>
        <v>95</v>
      </c>
      <c r="F140" s="73">
        <f>INDEX(Rohdaten_tab2!$1:$1048576,ROW(Rohdaten_tab2!E126),COLUMN(Rohdaten_tab2!E126)+(4*(Steuerung!$A$3-1)))</f>
        <v>127</v>
      </c>
    </row>
    <row r="141" spans="1:6" ht="15" customHeight="1" x14ac:dyDescent="0.25">
      <c r="A141" s="63" t="s">
        <v>276</v>
      </c>
      <c r="B141" s="43"/>
      <c r="C141" s="71">
        <f>INDEX(Rohdaten_tab2!$1:$1048576,ROW(Rohdaten_tab2!B127),COLUMN(Rohdaten_tab2!B127)+(4*(Steuerung!$A$3-1)))</f>
        <v>672</v>
      </c>
      <c r="D141" s="72">
        <f>INDEX(Rohdaten_tab2!$1:$1048576,ROW(Rohdaten_tab2!C127),COLUMN(Rohdaten_tab2!C127)+(4*(Steuerung!$A$3-1)))</f>
        <v>297</v>
      </c>
      <c r="E141" s="72">
        <f>INDEX(Rohdaten_tab2!$1:$1048576,ROW(Rohdaten_tab2!D127),COLUMN(Rohdaten_tab2!D127)+(4*(Steuerung!$A$3-1)))</f>
        <v>107</v>
      </c>
      <c r="F141" s="73">
        <f>INDEX(Rohdaten_tab2!$1:$1048576,ROW(Rohdaten_tab2!E127),COLUMN(Rohdaten_tab2!E127)+(4*(Steuerung!$A$3-1)))</f>
        <v>133</v>
      </c>
    </row>
    <row r="142" spans="1:6" ht="15" customHeight="1" x14ac:dyDescent="0.25">
      <c r="A142" s="63" t="s">
        <v>277</v>
      </c>
      <c r="B142" s="43"/>
      <c r="C142" s="71">
        <f>INDEX(Rohdaten_tab2!$1:$1048576,ROW(Rohdaten_tab2!B128),COLUMN(Rohdaten_tab2!B128)+(4*(Steuerung!$A$3-1)))</f>
        <v>695</v>
      </c>
      <c r="D142" s="72">
        <f>INDEX(Rohdaten_tab2!$1:$1048576,ROW(Rohdaten_tab2!C128),COLUMN(Rohdaten_tab2!C128)+(4*(Steuerung!$A$3-1)))</f>
        <v>284</v>
      </c>
      <c r="E142" s="72">
        <f>INDEX(Rohdaten_tab2!$1:$1048576,ROW(Rohdaten_tab2!D128),COLUMN(Rohdaten_tab2!D128)+(4*(Steuerung!$A$3-1)))</f>
        <v>140</v>
      </c>
      <c r="F142" s="73">
        <f>INDEX(Rohdaten_tab2!$1:$1048576,ROW(Rohdaten_tab2!E128),COLUMN(Rohdaten_tab2!E128)+(4*(Steuerung!$A$3-1)))</f>
        <v>137</v>
      </c>
    </row>
    <row r="143" spans="1:6" ht="15" customHeight="1" x14ac:dyDescent="0.25">
      <c r="A143" s="63" t="s">
        <v>278</v>
      </c>
      <c r="B143" s="43"/>
      <c r="C143" s="71">
        <f>INDEX(Rohdaten_tab2!$1:$1048576,ROW(Rohdaten_tab2!B129),COLUMN(Rohdaten_tab2!B129)+(4*(Steuerung!$A$3-1)))</f>
        <v>687</v>
      </c>
      <c r="D143" s="72">
        <f>INDEX(Rohdaten_tab2!$1:$1048576,ROW(Rohdaten_tab2!C129),COLUMN(Rohdaten_tab2!C129)+(4*(Steuerung!$A$3-1)))</f>
        <v>275</v>
      </c>
      <c r="E143" s="72">
        <f>INDEX(Rohdaten_tab2!$1:$1048576,ROW(Rohdaten_tab2!D129),COLUMN(Rohdaten_tab2!D129)+(4*(Steuerung!$A$3-1)))</f>
        <v>133</v>
      </c>
      <c r="F143" s="73">
        <f>INDEX(Rohdaten_tab2!$1:$1048576,ROW(Rohdaten_tab2!E129),COLUMN(Rohdaten_tab2!E129)+(4*(Steuerung!$A$3-1)))</f>
        <v>144</v>
      </c>
    </row>
    <row r="144" spans="1:6" ht="15" customHeight="1" x14ac:dyDescent="0.25">
      <c r="A144" s="63" t="s">
        <v>279</v>
      </c>
      <c r="B144" s="43"/>
      <c r="C144" s="71">
        <f>INDEX(Rohdaten_tab2!$1:$1048576,ROW(Rohdaten_tab2!B130),COLUMN(Rohdaten_tab2!B130)+(4*(Steuerung!$A$3-1)))</f>
        <v>708</v>
      </c>
      <c r="D144" s="72">
        <f>INDEX(Rohdaten_tab2!$1:$1048576,ROW(Rohdaten_tab2!C130),COLUMN(Rohdaten_tab2!C130)+(4*(Steuerung!$A$3-1)))</f>
        <v>304</v>
      </c>
      <c r="E144" s="72">
        <f>INDEX(Rohdaten_tab2!$1:$1048576,ROW(Rohdaten_tab2!D130),COLUMN(Rohdaten_tab2!D130)+(4*(Steuerung!$A$3-1)))</f>
        <v>131</v>
      </c>
      <c r="F144" s="73">
        <f>INDEX(Rohdaten_tab2!$1:$1048576,ROW(Rohdaten_tab2!E130),COLUMN(Rohdaten_tab2!E130)+(4*(Steuerung!$A$3-1)))</f>
        <v>149</v>
      </c>
    </row>
    <row r="145" spans="1:6" ht="15" customHeight="1" x14ac:dyDescent="0.25">
      <c r="A145" s="63" t="s">
        <v>280</v>
      </c>
      <c r="B145" s="43"/>
      <c r="C145" s="71">
        <f>INDEX(Rohdaten_tab2!$1:$1048576,ROW(Rohdaten_tab2!B131),COLUMN(Rohdaten_tab2!B131)+(4*(Steuerung!$A$3-1)))</f>
        <v>709</v>
      </c>
      <c r="D145" s="72">
        <f>INDEX(Rohdaten_tab2!$1:$1048576,ROW(Rohdaten_tab2!C131),COLUMN(Rohdaten_tab2!C131)+(4*(Steuerung!$A$3-1)))</f>
        <v>302</v>
      </c>
      <c r="E145" s="72">
        <f>INDEX(Rohdaten_tab2!$1:$1048576,ROW(Rohdaten_tab2!D131),COLUMN(Rohdaten_tab2!D131)+(4*(Steuerung!$A$3-1)))</f>
        <v>150</v>
      </c>
      <c r="F145" s="73">
        <f>INDEX(Rohdaten_tab2!$1:$1048576,ROW(Rohdaten_tab2!E131),COLUMN(Rohdaten_tab2!E131)+(4*(Steuerung!$A$3-1)))</f>
        <v>159</v>
      </c>
    </row>
    <row r="146" spans="1:6" ht="15" customHeight="1" x14ac:dyDescent="0.25">
      <c r="A146" s="63" t="s">
        <v>281</v>
      </c>
      <c r="B146" s="43"/>
      <c r="C146" s="71">
        <f>INDEX(Rohdaten_tab2!$1:$1048576,ROW(Rohdaten_tab2!B132),COLUMN(Rohdaten_tab2!B132)+(4*(Steuerung!$A$3-1)))</f>
        <v>762</v>
      </c>
      <c r="D146" s="72">
        <f>INDEX(Rohdaten_tab2!$1:$1048576,ROW(Rohdaten_tab2!C132),COLUMN(Rohdaten_tab2!C132)+(4*(Steuerung!$A$3-1)))</f>
        <v>318</v>
      </c>
      <c r="E146" s="72">
        <f>INDEX(Rohdaten_tab2!$1:$1048576,ROW(Rohdaten_tab2!D132),COLUMN(Rohdaten_tab2!D132)+(4*(Steuerung!$A$3-1)))</f>
        <v>184</v>
      </c>
      <c r="F146" s="73">
        <f>INDEX(Rohdaten_tab2!$1:$1048576,ROW(Rohdaten_tab2!E132),COLUMN(Rohdaten_tab2!E132)+(4*(Steuerung!$A$3-1)))</f>
        <v>162</v>
      </c>
    </row>
    <row r="147" spans="1:6" ht="15" customHeight="1" x14ac:dyDescent="0.25">
      <c r="A147" s="63" t="s">
        <v>282</v>
      </c>
      <c r="B147" s="43"/>
      <c r="C147" s="71">
        <f>INDEX(Rohdaten_tab2!$1:$1048576,ROW(Rohdaten_tab2!B133),COLUMN(Rohdaten_tab2!B133)+(4*(Steuerung!$A$3-1)))</f>
        <v>767</v>
      </c>
      <c r="D147" s="72">
        <f>INDEX(Rohdaten_tab2!$1:$1048576,ROW(Rohdaten_tab2!C133),COLUMN(Rohdaten_tab2!C133)+(4*(Steuerung!$A$3-1)))</f>
        <v>306</v>
      </c>
      <c r="E147" s="72">
        <f>INDEX(Rohdaten_tab2!$1:$1048576,ROW(Rohdaten_tab2!D133),COLUMN(Rohdaten_tab2!D133)+(4*(Steuerung!$A$3-1)))</f>
        <v>176</v>
      </c>
      <c r="F147" s="73">
        <f>INDEX(Rohdaten_tab2!$1:$1048576,ROW(Rohdaten_tab2!E133),COLUMN(Rohdaten_tab2!E133)+(4*(Steuerung!$A$3-1)))</f>
        <v>150</v>
      </c>
    </row>
    <row r="148" spans="1:6" ht="15" customHeight="1" x14ac:dyDescent="0.25">
      <c r="A148" s="63" t="s">
        <v>283</v>
      </c>
      <c r="B148" s="43"/>
      <c r="C148" s="71">
        <f>INDEX(Rohdaten_tab2!$1:$1048576,ROW(Rohdaten_tab2!B134),COLUMN(Rohdaten_tab2!B134)+(4*(Steuerung!$A$3-1)))</f>
        <v>711</v>
      </c>
      <c r="D148" s="72">
        <f>INDEX(Rohdaten_tab2!$1:$1048576,ROW(Rohdaten_tab2!C134),COLUMN(Rohdaten_tab2!C134)+(4*(Steuerung!$A$3-1)))</f>
        <v>315</v>
      </c>
      <c r="E148" s="72">
        <f>INDEX(Rohdaten_tab2!$1:$1048576,ROW(Rohdaten_tab2!D134),COLUMN(Rohdaten_tab2!D134)+(4*(Steuerung!$A$3-1)))</f>
        <v>165</v>
      </c>
      <c r="F148" s="73">
        <f>INDEX(Rohdaten_tab2!$1:$1048576,ROW(Rohdaten_tab2!E134),COLUMN(Rohdaten_tab2!E134)+(4*(Steuerung!$A$3-1)))</f>
        <v>136</v>
      </c>
    </row>
    <row r="149" spans="1:6" ht="15" customHeight="1" x14ac:dyDescent="0.25">
      <c r="A149" s="63" t="s">
        <v>284</v>
      </c>
      <c r="B149" s="43"/>
      <c r="C149" s="71">
        <f>INDEX(Rohdaten_tab2!$1:$1048576,ROW(Rohdaten_tab2!B135),COLUMN(Rohdaten_tab2!B135)+(4*(Steuerung!$A$3-1)))</f>
        <v>651</v>
      </c>
      <c r="D149" s="72">
        <f>INDEX(Rohdaten_tab2!$1:$1048576,ROW(Rohdaten_tab2!C135),COLUMN(Rohdaten_tab2!C135)+(4*(Steuerung!$A$3-1)))</f>
        <v>302</v>
      </c>
      <c r="E149" s="72">
        <f>INDEX(Rohdaten_tab2!$1:$1048576,ROW(Rohdaten_tab2!D135),COLUMN(Rohdaten_tab2!D135)+(4*(Steuerung!$A$3-1)))</f>
        <v>122</v>
      </c>
      <c r="F149" s="73">
        <f>INDEX(Rohdaten_tab2!$1:$1048576,ROW(Rohdaten_tab2!E135),COLUMN(Rohdaten_tab2!E135)+(4*(Steuerung!$A$3-1)))</f>
        <v>131</v>
      </c>
    </row>
    <row r="150" spans="1:6" ht="15" customHeight="1" x14ac:dyDescent="0.25">
      <c r="A150" s="63" t="s">
        <v>285</v>
      </c>
      <c r="B150" s="43"/>
      <c r="C150" s="71">
        <f>INDEX(Rohdaten_tab2!$1:$1048576,ROW(Rohdaten_tab2!B136),COLUMN(Rohdaten_tab2!B136)+(4*(Steuerung!$A$3-1)))</f>
        <v>626</v>
      </c>
      <c r="D150" s="72">
        <f>INDEX(Rohdaten_tab2!$1:$1048576,ROW(Rohdaten_tab2!C136),COLUMN(Rohdaten_tab2!C136)+(4*(Steuerung!$A$3-1)))</f>
        <v>274</v>
      </c>
      <c r="E150" s="72">
        <f>INDEX(Rohdaten_tab2!$1:$1048576,ROW(Rohdaten_tab2!D136),COLUMN(Rohdaten_tab2!D136)+(4*(Steuerung!$A$3-1)))</f>
        <v>122</v>
      </c>
      <c r="F150" s="73">
        <f>INDEX(Rohdaten_tab2!$1:$1048576,ROW(Rohdaten_tab2!E136),COLUMN(Rohdaten_tab2!E136)+(4*(Steuerung!$A$3-1)))</f>
        <v>135</v>
      </c>
    </row>
    <row r="151" spans="1:6" ht="15" customHeight="1" x14ac:dyDescent="0.25">
      <c r="A151" s="63" t="s">
        <v>286</v>
      </c>
      <c r="B151" s="43"/>
      <c r="C151" s="71">
        <f>INDEX(Rohdaten_tab2!$1:$1048576,ROW(Rohdaten_tab2!B137),COLUMN(Rohdaten_tab2!B137)+(4*(Steuerung!$A$3-1)))</f>
        <v>612</v>
      </c>
      <c r="D151" s="72">
        <f>INDEX(Rohdaten_tab2!$1:$1048576,ROW(Rohdaten_tab2!C137),COLUMN(Rohdaten_tab2!C137)+(4*(Steuerung!$A$3-1)))</f>
        <v>268</v>
      </c>
      <c r="E151" s="72">
        <f>INDEX(Rohdaten_tab2!$1:$1048576,ROW(Rohdaten_tab2!D137),COLUMN(Rohdaten_tab2!D137)+(4*(Steuerung!$A$3-1)))</f>
        <v>95</v>
      </c>
      <c r="F151" s="73">
        <f>INDEX(Rohdaten_tab2!$1:$1048576,ROW(Rohdaten_tab2!E137),COLUMN(Rohdaten_tab2!E137)+(4*(Steuerung!$A$3-1)))</f>
        <v>135</v>
      </c>
    </row>
    <row r="152" spans="1:6" ht="15" customHeight="1" x14ac:dyDescent="0.25">
      <c r="A152" s="63" t="s">
        <v>287</v>
      </c>
      <c r="B152" s="43"/>
      <c r="C152" s="71">
        <f>INDEX(Rohdaten_tab2!$1:$1048576,ROW(Rohdaten_tab2!B138),COLUMN(Rohdaten_tab2!B138)+(4*(Steuerung!$A$3-1)))</f>
        <v>568</v>
      </c>
      <c r="D152" s="72">
        <f>INDEX(Rohdaten_tab2!$1:$1048576,ROW(Rohdaten_tab2!C138),COLUMN(Rohdaten_tab2!C138)+(4*(Steuerung!$A$3-1)))</f>
        <v>241</v>
      </c>
      <c r="E152" s="72">
        <f>INDEX(Rohdaten_tab2!$1:$1048576,ROW(Rohdaten_tab2!D138),COLUMN(Rohdaten_tab2!D138)+(4*(Steuerung!$A$3-1)))</f>
        <v>84</v>
      </c>
      <c r="F152" s="73">
        <f>INDEX(Rohdaten_tab2!$1:$1048576,ROW(Rohdaten_tab2!E138),COLUMN(Rohdaten_tab2!E138)+(4*(Steuerung!$A$3-1)))</f>
        <v>147</v>
      </c>
    </row>
    <row r="153" spans="1:6" ht="15" customHeight="1" x14ac:dyDescent="0.25">
      <c r="A153" s="63" t="s">
        <v>288</v>
      </c>
      <c r="B153" s="43"/>
      <c r="C153" s="71">
        <f>INDEX(Rohdaten_tab2!$1:$1048576,ROW(Rohdaten_tab2!B139),COLUMN(Rohdaten_tab2!B139)+(4*(Steuerung!$A$3-1)))</f>
        <v>596</v>
      </c>
      <c r="D153" s="72">
        <f>INDEX(Rohdaten_tab2!$1:$1048576,ROW(Rohdaten_tab2!C139),COLUMN(Rohdaten_tab2!C139)+(4*(Steuerung!$A$3-1)))</f>
        <v>258</v>
      </c>
      <c r="E153" s="72">
        <f>INDEX(Rohdaten_tab2!$1:$1048576,ROW(Rohdaten_tab2!D139),COLUMN(Rohdaten_tab2!D139)+(4*(Steuerung!$A$3-1)))</f>
        <v>102</v>
      </c>
      <c r="F153" s="73">
        <f>INDEX(Rohdaten_tab2!$1:$1048576,ROW(Rohdaten_tab2!E139),COLUMN(Rohdaten_tab2!E139)+(4*(Steuerung!$A$3-1)))</f>
        <v>132</v>
      </c>
    </row>
    <row r="154" spans="1:6" ht="15" customHeight="1" x14ac:dyDescent="0.25">
      <c r="A154" s="63" t="s">
        <v>289</v>
      </c>
      <c r="B154" s="43"/>
      <c r="C154" s="71">
        <f>INDEX(Rohdaten_tab2!$1:$1048576,ROW(Rohdaten_tab2!B140),COLUMN(Rohdaten_tab2!B140)+(4*(Steuerung!$A$3-1)))</f>
        <v>576</v>
      </c>
      <c r="D154" s="72">
        <f>INDEX(Rohdaten_tab2!$1:$1048576,ROW(Rohdaten_tab2!C140),COLUMN(Rohdaten_tab2!C140)+(4*(Steuerung!$A$3-1)))</f>
        <v>254</v>
      </c>
      <c r="E154" s="72">
        <f>INDEX(Rohdaten_tab2!$1:$1048576,ROW(Rohdaten_tab2!D140),COLUMN(Rohdaten_tab2!D140)+(4*(Steuerung!$A$3-1)))</f>
        <v>100</v>
      </c>
      <c r="F154" s="73">
        <f>INDEX(Rohdaten_tab2!$1:$1048576,ROW(Rohdaten_tab2!E140),COLUMN(Rohdaten_tab2!E140)+(4*(Steuerung!$A$3-1)))</f>
        <v>135</v>
      </c>
    </row>
    <row r="155" spans="1:6" ht="15" customHeight="1" x14ac:dyDescent="0.25">
      <c r="A155" s="63" t="s">
        <v>290</v>
      </c>
      <c r="B155" s="43"/>
      <c r="C155" s="71">
        <f>INDEX(Rohdaten_tab2!$1:$1048576,ROW(Rohdaten_tab2!B141),COLUMN(Rohdaten_tab2!B141)+(4*(Steuerung!$A$3-1)))</f>
        <v>622</v>
      </c>
      <c r="D155" s="72">
        <f>INDEX(Rohdaten_tab2!$1:$1048576,ROW(Rohdaten_tab2!C141),COLUMN(Rohdaten_tab2!C141)+(4*(Steuerung!$A$3-1)))</f>
        <v>258</v>
      </c>
      <c r="E155" s="72">
        <f>INDEX(Rohdaten_tab2!$1:$1048576,ROW(Rohdaten_tab2!D141),COLUMN(Rohdaten_tab2!D141)+(4*(Steuerung!$A$3-1)))</f>
        <v>127</v>
      </c>
      <c r="F155" s="73">
        <f>INDEX(Rohdaten_tab2!$1:$1048576,ROW(Rohdaten_tab2!E141),COLUMN(Rohdaten_tab2!E141)+(4*(Steuerung!$A$3-1)))</f>
        <v>139</v>
      </c>
    </row>
    <row r="156" spans="1:6" ht="15" customHeight="1" x14ac:dyDescent="0.25">
      <c r="A156" s="63" t="s">
        <v>291</v>
      </c>
      <c r="B156" s="43"/>
      <c r="C156" s="71">
        <f>INDEX(Rohdaten_tab2!$1:$1048576,ROW(Rohdaten_tab2!B142),COLUMN(Rohdaten_tab2!B142)+(4*(Steuerung!$A$3-1)))</f>
        <v>621</v>
      </c>
      <c r="D156" s="72">
        <f>INDEX(Rohdaten_tab2!$1:$1048576,ROW(Rohdaten_tab2!C142),COLUMN(Rohdaten_tab2!C142)+(4*(Steuerung!$A$3-1)))</f>
        <v>267</v>
      </c>
      <c r="E156" s="72">
        <f>INDEX(Rohdaten_tab2!$1:$1048576,ROW(Rohdaten_tab2!D142),COLUMN(Rohdaten_tab2!D142)+(4*(Steuerung!$A$3-1)))</f>
        <v>133</v>
      </c>
      <c r="F156" s="73">
        <f>INDEX(Rohdaten_tab2!$1:$1048576,ROW(Rohdaten_tab2!E142),COLUMN(Rohdaten_tab2!E142)+(4*(Steuerung!$A$3-1)))</f>
        <v>129</v>
      </c>
    </row>
    <row r="157" spans="1:6" ht="15" customHeight="1" x14ac:dyDescent="0.25">
      <c r="A157" s="63" t="s">
        <v>292</v>
      </c>
      <c r="B157" s="43"/>
      <c r="C157" s="71">
        <f>INDEX(Rohdaten_tab2!$1:$1048576,ROW(Rohdaten_tab2!B143),COLUMN(Rohdaten_tab2!B143)+(4*(Steuerung!$A$3-1)))</f>
        <v>625</v>
      </c>
      <c r="D157" s="72">
        <f>INDEX(Rohdaten_tab2!$1:$1048576,ROW(Rohdaten_tab2!C143),COLUMN(Rohdaten_tab2!C143)+(4*(Steuerung!$A$3-1)))</f>
        <v>258</v>
      </c>
      <c r="E157" s="72">
        <f>INDEX(Rohdaten_tab2!$1:$1048576,ROW(Rohdaten_tab2!D143),COLUMN(Rohdaten_tab2!D143)+(4*(Steuerung!$A$3-1)))</f>
        <v>132</v>
      </c>
      <c r="F157" s="73">
        <f>INDEX(Rohdaten_tab2!$1:$1048576,ROW(Rohdaten_tab2!E143),COLUMN(Rohdaten_tab2!E143)+(4*(Steuerung!$A$3-1)))</f>
        <v>145</v>
      </c>
    </row>
    <row r="158" spans="1:6" ht="15" customHeight="1" x14ac:dyDescent="0.25">
      <c r="A158" s="63" t="s">
        <v>293</v>
      </c>
      <c r="B158" s="43"/>
      <c r="C158" s="71">
        <f>INDEX(Rohdaten_tab2!$1:$1048576,ROW(Rohdaten_tab2!B144),COLUMN(Rohdaten_tab2!B144)+(4*(Steuerung!$A$3-1)))</f>
        <v>694</v>
      </c>
      <c r="D158" s="72">
        <f>INDEX(Rohdaten_tab2!$1:$1048576,ROW(Rohdaten_tab2!C144),COLUMN(Rohdaten_tab2!C144)+(4*(Steuerung!$A$3-1)))</f>
        <v>285</v>
      </c>
      <c r="E158" s="72">
        <f>INDEX(Rohdaten_tab2!$1:$1048576,ROW(Rohdaten_tab2!D144),COLUMN(Rohdaten_tab2!D144)+(4*(Steuerung!$A$3-1)))</f>
        <v>150</v>
      </c>
      <c r="F158" s="73">
        <f>INDEX(Rohdaten_tab2!$1:$1048576,ROW(Rohdaten_tab2!E144),COLUMN(Rohdaten_tab2!E144)+(4*(Steuerung!$A$3-1)))</f>
        <v>138</v>
      </c>
    </row>
    <row r="159" spans="1:6" ht="15" customHeight="1" x14ac:dyDescent="0.25">
      <c r="A159" s="63" t="s">
        <v>294</v>
      </c>
      <c r="B159" s="43"/>
      <c r="C159" s="71">
        <f>INDEX(Rohdaten_tab2!$1:$1048576,ROW(Rohdaten_tab2!B145),COLUMN(Rohdaten_tab2!B145)+(4*(Steuerung!$A$3-1)))</f>
        <v>710</v>
      </c>
      <c r="D159" s="72">
        <f>INDEX(Rohdaten_tab2!$1:$1048576,ROW(Rohdaten_tab2!C145),COLUMN(Rohdaten_tab2!C145)+(4*(Steuerung!$A$3-1)))</f>
        <v>285</v>
      </c>
      <c r="E159" s="72">
        <f>INDEX(Rohdaten_tab2!$1:$1048576,ROW(Rohdaten_tab2!D145),COLUMN(Rohdaten_tab2!D145)+(4*(Steuerung!$A$3-1)))</f>
        <v>178</v>
      </c>
      <c r="F159" s="73">
        <f>INDEX(Rohdaten_tab2!$1:$1048576,ROW(Rohdaten_tab2!E145),COLUMN(Rohdaten_tab2!E145)+(4*(Steuerung!$A$3-1)))</f>
        <v>137</v>
      </c>
    </row>
    <row r="160" spans="1:6" ht="15" customHeight="1" x14ac:dyDescent="0.25">
      <c r="A160" s="63" t="s">
        <v>295</v>
      </c>
      <c r="B160" s="43"/>
      <c r="C160" s="71">
        <f>INDEX(Rohdaten_tab2!$1:$1048576,ROW(Rohdaten_tab2!B146),COLUMN(Rohdaten_tab2!B146)+(4*(Steuerung!$A$3-1)))</f>
        <v>646</v>
      </c>
      <c r="D160" s="72">
        <f>INDEX(Rohdaten_tab2!$1:$1048576,ROW(Rohdaten_tab2!C146),COLUMN(Rohdaten_tab2!C146)+(4*(Steuerung!$A$3-1)))</f>
        <v>271</v>
      </c>
      <c r="E160" s="72">
        <f>INDEX(Rohdaten_tab2!$1:$1048576,ROW(Rohdaten_tab2!D146),COLUMN(Rohdaten_tab2!D146)+(4*(Steuerung!$A$3-1)))</f>
        <v>132</v>
      </c>
      <c r="F160" s="73">
        <f>INDEX(Rohdaten_tab2!$1:$1048576,ROW(Rohdaten_tab2!E146),COLUMN(Rohdaten_tab2!E146)+(4*(Steuerung!$A$3-1)))</f>
        <v>132</v>
      </c>
    </row>
    <row r="161" spans="1:6" ht="15" customHeight="1" x14ac:dyDescent="0.25">
      <c r="A161" s="63" t="s">
        <v>296</v>
      </c>
      <c r="B161" s="43"/>
      <c r="C161" s="71">
        <f>INDEX(Rohdaten_tab2!$1:$1048576,ROW(Rohdaten_tab2!B147),COLUMN(Rohdaten_tab2!B147)+(4*(Steuerung!$A$3-1)))</f>
        <v>585</v>
      </c>
      <c r="D161" s="72">
        <f>INDEX(Rohdaten_tab2!$1:$1048576,ROW(Rohdaten_tab2!C147),COLUMN(Rohdaten_tab2!C147)+(4*(Steuerung!$A$3-1)))</f>
        <v>266</v>
      </c>
      <c r="E161" s="72">
        <f>INDEX(Rohdaten_tab2!$1:$1048576,ROW(Rohdaten_tab2!D147),COLUMN(Rohdaten_tab2!D147)+(4*(Steuerung!$A$3-1)))</f>
        <v>105</v>
      </c>
      <c r="F161" s="73">
        <f>INDEX(Rohdaten_tab2!$1:$1048576,ROW(Rohdaten_tab2!E147),COLUMN(Rohdaten_tab2!E147)+(4*(Steuerung!$A$3-1)))</f>
        <v>134</v>
      </c>
    </row>
    <row r="162" spans="1:6" ht="15" customHeight="1" x14ac:dyDescent="0.25">
      <c r="A162" s="63" t="s">
        <v>297</v>
      </c>
      <c r="B162" s="43"/>
      <c r="C162" s="71">
        <f>INDEX(Rohdaten_tab2!$1:$1048576,ROW(Rohdaten_tab2!B148),COLUMN(Rohdaten_tab2!B148)+(4*(Steuerung!$A$3-1)))</f>
        <v>543</v>
      </c>
      <c r="D162" s="72">
        <f>INDEX(Rohdaten_tab2!$1:$1048576,ROW(Rohdaten_tab2!C148),COLUMN(Rohdaten_tab2!C148)+(4*(Steuerung!$A$3-1)))</f>
        <v>238</v>
      </c>
      <c r="E162" s="72">
        <f>INDEX(Rohdaten_tab2!$1:$1048576,ROW(Rohdaten_tab2!D148),COLUMN(Rohdaten_tab2!D148)+(4*(Steuerung!$A$3-1)))</f>
        <v>97</v>
      </c>
      <c r="F162" s="73">
        <f>INDEX(Rohdaten_tab2!$1:$1048576,ROW(Rohdaten_tab2!E148),COLUMN(Rohdaten_tab2!E148)+(4*(Steuerung!$A$3-1)))</f>
        <v>139</v>
      </c>
    </row>
    <row r="163" spans="1:6" ht="15" customHeight="1" x14ac:dyDescent="0.25">
      <c r="A163" s="63" t="s">
        <v>298</v>
      </c>
      <c r="B163" s="43"/>
      <c r="C163" s="71">
        <f>INDEX(Rohdaten_tab2!$1:$1048576,ROW(Rohdaten_tab2!B149),COLUMN(Rohdaten_tab2!B149)+(4*(Steuerung!$A$3-1)))</f>
        <v>540</v>
      </c>
      <c r="D163" s="72">
        <f>INDEX(Rohdaten_tab2!$1:$1048576,ROW(Rohdaten_tab2!C149),COLUMN(Rohdaten_tab2!C149)+(4*(Steuerung!$A$3-1)))</f>
        <v>227</v>
      </c>
      <c r="E163" s="72">
        <f>INDEX(Rohdaten_tab2!$1:$1048576,ROW(Rohdaten_tab2!D149),COLUMN(Rohdaten_tab2!D149)+(4*(Steuerung!$A$3-1)))</f>
        <v>90</v>
      </c>
      <c r="F163" s="73">
        <f>INDEX(Rohdaten_tab2!$1:$1048576,ROW(Rohdaten_tab2!E149),COLUMN(Rohdaten_tab2!E149)+(4*(Steuerung!$A$3-1)))</f>
        <v>144</v>
      </c>
    </row>
    <row r="164" spans="1:6" ht="15" customHeight="1" x14ac:dyDescent="0.25">
      <c r="A164" s="63" t="s">
        <v>299</v>
      </c>
      <c r="B164" s="43"/>
      <c r="C164" s="71">
        <f>INDEX(Rohdaten_tab2!$1:$1048576,ROW(Rohdaten_tab2!B150),COLUMN(Rohdaten_tab2!B150)+(4*(Steuerung!$A$3-1)))</f>
        <v>501</v>
      </c>
      <c r="D164" s="72">
        <f>INDEX(Rohdaten_tab2!$1:$1048576,ROW(Rohdaten_tab2!C150),COLUMN(Rohdaten_tab2!C150)+(4*(Steuerung!$A$3-1)))</f>
        <v>193</v>
      </c>
      <c r="E164" s="72">
        <f>INDEX(Rohdaten_tab2!$1:$1048576,ROW(Rohdaten_tab2!D150),COLUMN(Rohdaten_tab2!D150)+(4*(Steuerung!$A$3-1)))</f>
        <v>71</v>
      </c>
      <c r="F164" s="73">
        <f>INDEX(Rohdaten_tab2!$1:$1048576,ROW(Rohdaten_tab2!E150),COLUMN(Rohdaten_tab2!E150)+(4*(Steuerung!$A$3-1)))</f>
        <v>141</v>
      </c>
    </row>
    <row r="165" spans="1:6" ht="15" customHeight="1" x14ac:dyDescent="0.25">
      <c r="A165" s="63" t="s">
        <v>300</v>
      </c>
      <c r="B165" s="43"/>
      <c r="C165" s="71">
        <f>INDEX(Rohdaten_tab2!$1:$1048576,ROW(Rohdaten_tab2!B151),COLUMN(Rohdaten_tab2!B151)+(4*(Steuerung!$A$3-1)))</f>
        <v>550</v>
      </c>
      <c r="D165" s="72">
        <f>INDEX(Rohdaten_tab2!$1:$1048576,ROW(Rohdaten_tab2!C151),COLUMN(Rohdaten_tab2!C151)+(4*(Steuerung!$A$3-1)))</f>
        <v>210</v>
      </c>
      <c r="E165" s="72">
        <f>INDEX(Rohdaten_tab2!$1:$1048576,ROW(Rohdaten_tab2!D151),COLUMN(Rohdaten_tab2!D151)+(4*(Steuerung!$A$3-1)))</f>
        <v>98</v>
      </c>
      <c r="F165" s="73">
        <f>INDEX(Rohdaten_tab2!$1:$1048576,ROW(Rohdaten_tab2!E151),COLUMN(Rohdaten_tab2!E151)+(4*(Steuerung!$A$3-1)))</f>
        <v>144</v>
      </c>
    </row>
    <row r="166" spans="1:6" ht="15" customHeight="1" x14ac:dyDescent="0.25">
      <c r="A166" s="63" t="s">
        <v>301</v>
      </c>
      <c r="B166" s="43"/>
      <c r="C166" s="71">
        <f>INDEX(Rohdaten_tab2!$1:$1048576,ROW(Rohdaten_tab2!B152),COLUMN(Rohdaten_tab2!B152)+(4*(Steuerung!$A$3-1)))</f>
        <v>570</v>
      </c>
      <c r="D166" s="72">
        <f>INDEX(Rohdaten_tab2!$1:$1048576,ROW(Rohdaten_tab2!C152),COLUMN(Rohdaten_tab2!C152)+(4*(Steuerung!$A$3-1)))</f>
        <v>224</v>
      </c>
      <c r="E166" s="72">
        <f>INDEX(Rohdaten_tab2!$1:$1048576,ROW(Rohdaten_tab2!D152),COLUMN(Rohdaten_tab2!D152)+(4*(Steuerung!$A$3-1)))</f>
        <v>96</v>
      </c>
      <c r="F166" s="73">
        <f>INDEX(Rohdaten_tab2!$1:$1048576,ROW(Rohdaten_tab2!E152),COLUMN(Rohdaten_tab2!E152)+(4*(Steuerung!$A$3-1)))</f>
        <v>139</v>
      </c>
    </row>
    <row r="167" spans="1:6" ht="15" customHeight="1" x14ac:dyDescent="0.25">
      <c r="A167" s="63" t="s">
        <v>302</v>
      </c>
      <c r="B167" s="43"/>
      <c r="C167" s="71">
        <f>INDEX(Rohdaten_tab2!$1:$1048576,ROW(Rohdaten_tab2!B153),COLUMN(Rohdaten_tab2!B153)+(4*(Steuerung!$A$3-1)))</f>
        <v>590</v>
      </c>
      <c r="D167" s="72">
        <f>INDEX(Rohdaten_tab2!$1:$1048576,ROW(Rohdaten_tab2!C153),COLUMN(Rohdaten_tab2!C153)+(4*(Steuerung!$A$3-1)))</f>
        <v>217</v>
      </c>
      <c r="E167" s="72">
        <f>INDEX(Rohdaten_tab2!$1:$1048576,ROW(Rohdaten_tab2!D153),COLUMN(Rohdaten_tab2!D153)+(4*(Steuerung!$A$3-1)))</f>
        <v>120</v>
      </c>
      <c r="F167" s="73">
        <f>INDEX(Rohdaten_tab2!$1:$1048576,ROW(Rohdaten_tab2!E153),COLUMN(Rohdaten_tab2!E153)+(4*(Steuerung!$A$3-1)))</f>
        <v>138</v>
      </c>
    </row>
    <row r="168" spans="1:6" ht="15" customHeight="1" x14ac:dyDescent="0.25">
      <c r="A168" s="63" t="s">
        <v>303</v>
      </c>
      <c r="B168" s="43"/>
      <c r="C168" s="71">
        <f>INDEX(Rohdaten_tab2!$1:$1048576,ROW(Rohdaten_tab2!B154),COLUMN(Rohdaten_tab2!B154)+(4*(Steuerung!$A$3-1)))</f>
        <v>587</v>
      </c>
      <c r="D168" s="72">
        <f>INDEX(Rohdaten_tab2!$1:$1048576,ROW(Rohdaten_tab2!C154),COLUMN(Rohdaten_tab2!C154)+(4*(Steuerung!$A$3-1)))</f>
        <v>239</v>
      </c>
      <c r="E168" s="72">
        <f>INDEX(Rohdaten_tab2!$1:$1048576,ROW(Rohdaten_tab2!D154),COLUMN(Rohdaten_tab2!D154)+(4*(Steuerung!$A$3-1)))</f>
        <v>125</v>
      </c>
      <c r="F168" s="73">
        <f>INDEX(Rohdaten_tab2!$1:$1048576,ROW(Rohdaten_tab2!E154),COLUMN(Rohdaten_tab2!E154)+(4*(Steuerung!$A$3-1)))</f>
        <v>134</v>
      </c>
    </row>
    <row r="169" spans="1:6" ht="15" customHeight="1" x14ac:dyDescent="0.25">
      <c r="A169" s="63" t="s">
        <v>304</v>
      </c>
      <c r="B169" s="43"/>
      <c r="C169" s="71">
        <f>INDEX(Rohdaten_tab2!$1:$1048576,ROW(Rohdaten_tab2!B155),COLUMN(Rohdaten_tab2!B155)+(4*(Steuerung!$A$3-1)))</f>
        <v>592</v>
      </c>
      <c r="D169" s="72">
        <f>INDEX(Rohdaten_tab2!$1:$1048576,ROW(Rohdaten_tab2!C155),COLUMN(Rohdaten_tab2!C155)+(4*(Steuerung!$A$3-1)))</f>
        <v>229</v>
      </c>
      <c r="E169" s="72">
        <f>INDEX(Rohdaten_tab2!$1:$1048576,ROW(Rohdaten_tab2!D155),COLUMN(Rohdaten_tab2!D155)+(4*(Steuerung!$A$3-1)))</f>
        <v>119</v>
      </c>
      <c r="F169" s="73">
        <f>INDEX(Rohdaten_tab2!$1:$1048576,ROW(Rohdaten_tab2!E155),COLUMN(Rohdaten_tab2!E155)+(4*(Steuerung!$A$3-1)))</f>
        <v>139</v>
      </c>
    </row>
    <row r="170" spans="1:6" ht="15" customHeight="1" x14ac:dyDescent="0.25">
      <c r="A170" s="63" t="s">
        <v>305</v>
      </c>
      <c r="B170" s="43"/>
      <c r="C170" s="71">
        <f>INDEX(Rohdaten_tab2!$1:$1048576,ROW(Rohdaten_tab2!B156),COLUMN(Rohdaten_tab2!B156)+(4*(Steuerung!$A$3-1)))</f>
        <v>618</v>
      </c>
      <c r="D170" s="72">
        <f>INDEX(Rohdaten_tab2!$1:$1048576,ROW(Rohdaten_tab2!C156),COLUMN(Rohdaten_tab2!C156)+(4*(Steuerung!$A$3-1)))</f>
        <v>234</v>
      </c>
      <c r="E170" s="72">
        <f>INDEX(Rohdaten_tab2!$1:$1048576,ROW(Rohdaten_tab2!D156),COLUMN(Rohdaten_tab2!D156)+(4*(Steuerung!$A$3-1)))</f>
        <v>149</v>
      </c>
      <c r="F170" s="73">
        <f>INDEX(Rohdaten_tab2!$1:$1048576,ROW(Rohdaten_tab2!E156),COLUMN(Rohdaten_tab2!E156)+(4*(Steuerung!$A$3-1)))</f>
        <v>139</v>
      </c>
    </row>
    <row r="171" spans="1:6" ht="15" customHeight="1" x14ac:dyDescent="0.25">
      <c r="A171" s="63" t="s">
        <v>306</v>
      </c>
      <c r="B171" s="43"/>
      <c r="C171" s="71">
        <f>INDEX(Rohdaten_tab2!$1:$1048576,ROW(Rohdaten_tab2!B157),COLUMN(Rohdaten_tab2!B157)+(4*(Steuerung!$A$3-1)))</f>
        <v>595</v>
      </c>
      <c r="D171" s="72">
        <f>INDEX(Rohdaten_tab2!$1:$1048576,ROW(Rohdaten_tab2!C157),COLUMN(Rohdaten_tab2!C157)+(4*(Steuerung!$A$3-1)))</f>
        <v>231</v>
      </c>
      <c r="E171" s="72">
        <f>INDEX(Rohdaten_tab2!$1:$1048576,ROW(Rohdaten_tab2!D157),COLUMN(Rohdaten_tab2!D157)+(4*(Steuerung!$A$3-1)))</f>
        <v>109</v>
      </c>
      <c r="F171" s="73">
        <f>INDEX(Rohdaten_tab2!$1:$1048576,ROW(Rohdaten_tab2!E157),COLUMN(Rohdaten_tab2!E157)+(4*(Steuerung!$A$3-1)))</f>
        <v>144</v>
      </c>
    </row>
    <row r="172" spans="1:6" ht="15" customHeight="1" x14ac:dyDescent="0.25">
      <c r="A172" s="63" t="s">
        <v>307</v>
      </c>
      <c r="B172" s="43"/>
      <c r="C172" s="71">
        <f>INDEX(Rohdaten_tab2!$1:$1048576,ROW(Rohdaten_tab2!B158),COLUMN(Rohdaten_tab2!B158)+(4*(Steuerung!$A$3-1)))</f>
        <v>606</v>
      </c>
      <c r="D172" s="72">
        <f>INDEX(Rohdaten_tab2!$1:$1048576,ROW(Rohdaten_tab2!C158),COLUMN(Rohdaten_tab2!C158)+(4*(Steuerung!$A$3-1)))</f>
        <v>234</v>
      </c>
      <c r="E172" s="72">
        <f>INDEX(Rohdaten_tab2!$1:$1048576,ROW(Rohdaten_tab2!D158),COLUMN(Rohdaten_tab2!D158)+(4*(Steuerung!$A$3-1)))</f>
        <v>135</v>
      </c>
      <c r="F172" s="73">
        <f>INDEX(Rohdaten_tab2!$1:$1048576,ROW(Rohdaten_tab2!E158),COLUMN(Rohdaten_tab2!E158)+(4*(Steuerung!$A$3-1)))</f>
        <v>152</v>
      </c>
    </row>
    <row r="173" spans="1:6" ht="15" customHeight="1" x14ac:dyDescent="0.25">
      <c r="A173" s="63" t="s">
        <v>308</v>
      </c>
      <c r="B173" s="43"/>
      <c r="C173" s="71">
        <f>INDEX(Rohdaten_tab2!$1:$1048576,ROW(Rohdaten_tab2!B159),COLUMN(Rohdaten_tab2!B159)+(4*(Steuerung!$A$3-1)))</f>
        <v>556</v>
      </c>
      <c r="D173" s="72">
        <f>INDEX(Rohdaten_tab2!$1:$1048576,ROW(Rohdaten_tab2!C159),COLUMN(Rohdaten_tab2!C159)+(4*(Steuerung!$A$3-1)))</f>
        <v>194</v>
      </c>
      <c r="E173" s="72">
        <f>INDEX(Rohdaten_tab2!$1:$1048576,ROW(Rohdaten_tab2!D159),COLUMN(Rohdaten_tab2!D159)+(4*(Steuerung!$A$3-1)))</f>
        <v>121</v>
      </c>
      <c r="F173" s="73">
        <f>INDEX(Rohdaten_tab2!$1:$1048576,ROW(Rohdaten_tab2!E159),COLUMN(Rohdaten_tab2!E159)+(4*(Steuerung!$A$3-1)))</f>
        <v>150</v>
      </c>
    </row>
    <row r="174" spans="1:6" ht="15" customHeight="1" x14ac:dyDescent="0.25">
      <c r="A174" s="63" t="s">
        <v>309</v>
      </c>
      <c r="B174" s="43"/>
      <c r="C174" s="71">
        <f>INDEX(Rohdaten_tab2!$1:$1048576,ROW(Rohdaten_tab2!B160),COLUMN(Rohdaten_tab2!B160)+(4*(Steuerung!$A$3-1)))</f>
        <v>497</v>
      </c>
      <c r="D174" s="72">
        <f>INDEX(Rohdaten_tab2!$1:$1048576,ROW(Rohdaten_tab2!C160),COLUMN(Rohdaten_tab2!C160)+(4*(Steuerung!$A$3-1)))</f>
        <v>183</v>
      </c>
      <c r="E174" s="72">
        <f>INDEX(Rohdaten_tab2!$1:$1048576,ROW(Rohdaten_tab2!D160),COLUMN(Rohdaten_tab2!D160)+(4*(Steuerung!$A$3-1)))</f>
        <v>89</v>
      </c>
      <c r="F174" s="73">
        <f>INDEX(Rohdaten_tab2!$1:$1048576,ROW(Rohdaten_tab2!E160),COLUMN(Rohdaten_tab2!E160)+(4*(Steuerung!$A$3-1)))</f>
        <v>141</v>
      </c>
    </row>
    <row r="175" spans="1:6" ht="15" customHeight="1" x14ac:dyDescent="0.25">
      <c r="A175" s="63" t="s">
        <v>310</v>
      </c>
      <c r="B175" s="43"/>
      <c r="C175" s="71">
        <f>INDEX(Rohdaten_tab2!$1:$1048576,ROW(Rohdaten_tab2!B161),COLUMN(Rohdaten_tab2!B161)+(4*(Steuerung!$A$3-1)))</f>
        <v>470</v>
      </c>
      <c r="D175" s="72">
        <f>INDEX(Rohdaten_tab2!$1:$1048576,ROW(Rohdaten_tab2!C161),COLUMN(Rohdaten_tab2!C161)+(4*(Steuerung!$A$3-1)))</f>
        <v>154</v>
      </c>
      <c r="E175" s="72">
        <f>INDEX(Rohdaten_tab2!$1:$1048576,ROW(Rohdaten_tab2!D161),COLUMN(Rohdaten_tab2!D161)+(4*(Steuerung!$A$3-1)))</f>
        <v>102</v>
      </c>
      <c r="F175" s="73">
        <f>INDEX(Rohdaten_tab2!$1:$1048576,ROW(Rohdaten_tab2!E161),COLUMN(Rohdaten_tab2!E161)+(4*(Steuerung!$A$3-1)))</f>
        <v>139</v>
      </c>
    </row>
    <row r="176" spans="1:6" ht="15" customHeight="1" x14ac:dyDescent="0.25">
      <c r="A176" s="63" t="s">
        <v>311</v>
      </c>
      <c r="B176" s="43"/>
      <c r="C176" s="71">
        <f>INDEX(Rohdaten_tab2!$1:$1048576,ROW(Rohdaten_tab2!B162),COLUMN(Rohdaten_tab2!B162)+(4*(Steuerung!$A$3-1)))</f>
        <v>456</v>
      </c>
      <c r="D176" s="72">
        <f>INDEX(Rohdaten_tab2!$1:$1048576,ROW(Rohdaten_tab2!C162),COLUMN(Rohdaten_tab2!C162)+(4*(Steuerung!$A$3-1)))</f>
        <v>145</v>
      </c>
      <c r="E176" s="72">
        <f>INDEX(Rohdaten_tab2!$1:$1048576,ROW(Rohdaten_tab2!D162),COLUMN(Rohdaten_tab2!D162)+(4*(Steuerung!$A$3-1)))</f>
        <v>86</v>
      </c>
      <c r="F176" s="73">
        <f>INDEX(Rohdaten_tab2!$1:$1048576,ROW(Rohdaten_tab2!E162),COLUMN(Rohdaten_tab2!E162)+(4*(Steuerung!$A$3-1)))</f>
        <v>149</v>
      </c>
    </row>
    <row r="177" spans="1:6" ht="15" customHeight="1" x14ac:dyDescent="0.25">
      <c r="A177" s="63" t="s">
        <v>312</v>
      </c>
      <c r="B177" s="43"/>
      <c r="C177" s="71">
        <f>INDEX(Rohdaten_tab2!$1:$1048576,ROW(Rohdaten_tab2!B163),COLUMN(Rohdaten_tab2!B163)+(4*(Steuerung!$A$3-1)))</f>
        <v>451</v>
      </c>
      <c r="D177" s="72">
        <f>INDEX(Rohdaten_tab2!$1:$1048576,ROW(Rohdaten_tab2!C163),COLUMN(Rohdaten_tab2!C163)+(4*(Steuerung!$A$3-1)))</f>
        <v>152</v>
      </c>
      <c r="E177" s="72">
        <f>INDEX(Rohdaten_tab2!$1:$1048576,ROW(Rohdaten_tab2!D163),COLUMN(Rohdaten_tab2!D163)+(4*(Steuerung!$A$3-1)))</f>
        <v>76</v>
      </c>
      <c r="F177" s="73">
        <f>INDEX(Rohdaten_tab2!$1:$1048576,ROW(Rohdaten_tab2!E163),COLUMN(Rohdaten_tab2!E163)+(4*(Steuerung!$A$3-1)))</f>
        <v>152</v>
      </c>
    </row>
    <row r="178" spans="1:6" ht="15" customHeight="1" x14ac:dyDescent="0.25">
      <c r="A178" s="63" t="s">
        <v>313</v>
      </c>
      <c r="B178" s="43"/>
      <c r="C178" s="71">
        <f>INDEX(Rohdaten_tab2!$1:$1048576,ROW(Rohdaten_tab2!B164),COLUMN(Rohdaten_tab2!B164)+(4*(Steuerung!$A$3-1)))</f>
        <v>453</v>
      </c>
      <c r="D178" s="72">
        <f>INDEX(Rohdaten_tab2!$1:$1048576,ROW(Rohdaten_tab2!C164),COLUMN(Rohdaten_tab2!C164)+(4*(Steuerung!$A$3-1)))</f>
        <v>153</v>
      </c>
      <c r="E178" s="72">
        <f>INDEX(Rohdaten_tab2!$1:$1048576,ROW(Rohdaten_tab2!D164),COLUMN(Rohdaten_tab2!D164)+(4*(Steuerung!$A$3-1)))</f>
        <v>86</v>
      </c>
      <c r="F178" s="73">
        <f>INDEX(Rohdaten_tab2!$1:$1048576,ROW(Rohdaten_tab2!E164),COLUMN(Rohdaten_tab2!E164)+(4*(Steuerung!$A$3-1)))</f>
        <v>149</v>
      </c>
    </row>
    <row r="179" spans="1:6" ht="15" customHeight="1" x14ac:dyDescent="0.25">
      <c r="A179" s="63" t="s">
        <v>314</v>
      </c>
      <c r="B179" s="43"/>
      <c r="C179" s="71">
        <f>INDEX(Rohdaten_tab2!$1:$1048576,ROW(Rohdaten_tab2!B165),COLUMN(Rohdaten_tab2!B165)+(4*(Steuerung!$A$3-1)))</f>
        <v>471</v>
      </c>
      <c r="D179" s="72">
        <f>INDEX(Rohdaten_tab2!$1:$1048576,ROW(Rohdaten_tab2!C165),COLUMN(Rohdaten_tab2!C165)+(4*(Steuerung!$A$3-1)))</f>
        <v>145</v>
      </c>
      <c r="E179" s="72">
        <f>INDEX(Rohdaten_tab2!$1:$1048576,ROW(Rohdaten_tab2!D165),COLUMN(Rohdaten_tab2!D165)+(4*(Steuerung!$A$3-1)))</f>
        <v>98</v>
      </c>
      <c r="F179" s="73">
        <f>INDEX(Rohdaten_tab2!$1:$1048576,ROW(Rohdaten_tab2!E165),COLUMN(Rohdaten_tab2!E165)+(4*(Steuerung!$A$3-1)))</f>
        <v>148</v>
      </c>
    </row>
    <row r="180" spans="1:6" ht="15" customHeight="1" x14ac:dyDescent="0.25">
      <c r="A180" s="63" t="s">
        <v>315</v>
      </c>
      <c r="B180" s="43"/>
      <c r="C180" s="71">
        <f>INDEX(Rohdaten_tab2!$1:$1048576,ROW(Rohdaten_tab2!B166),COLUMN(Rohdaten_tab2!B166)+(4*(Steuerung!$A$3-1)))</f>
        <v>476</v>
      </c>
      <c r="D180" s="72">
        <f>INDEX(Rohdaten_tab2!$1:$1048576,ROW(Rohdaten_tab2!C166),COLUMN(Rohdaten_tab2!C166)+(4*(Steuerung!$A$3-1)))</f>
        <v>155</v>
      </c>
      <c r="E180" s="72">
        <f>INDEX(Rohdaten_tab2!$1:$1048576,ROW(Rohdaten_tab2!D166),COLUMN(Rohdaten_tab2!D166)+(4*(Steuerung!$A$3-1)))</f>
        <v>107</v>
      </c>
      <c r="F180" s="73">
        <f>INDEX(Rohdaten_tab2!$1:$1048576,ROW(Rohdaten_tab2!E166),COLUMN(Rohdaten_tab2!E166)+(4*(Steuerung!$A$3-1)))</f>
        <v>153</v>
      </c>
    </row>
    <row r="181" spans="1:6" ht="15" customHeight="1" x14ac:dyDescent="0.25">
      <c r="A181" s="63" t="s">
        <v>316</v>
      </c>
      <c r="B181" s="43"/>
      <c r="C181" s="71">
        <f>INDEX(Rohdaten_tab2!$1:$1048576,ROW(Rohdaten_tab2!B167),COLUMN(Rohdaten_tab2!B167)+(4*(Steuerung!$A$3-1)))</f>
        <v>497</v>
      </c>
      <c r="D181" s="72">
        <f>INDEX(Rohdaten_tab2!$1:$1048576,ROW(Rohdaten_tab2!C167),COLUMN(Rohdaten_tab2!C167)+(4*(Steuerung!$A$3-1)))</f>
        <v>146</v>
      </c>
      <c r="E181" s="72">
        <f>INDEX(Rohdaten_tab2!$1:$1048576,ROW(Rohdaten_tab2!D167),COLUMN(Rohdaten_tab2!D167)+(4*(Steuerung!$A$3-1)))</f>
        <v>129</v>
      </c>
      <c r="F181" s="73">
        <f>INDEX(Rohdaten_tab2!$1:$1048576,ROW(Rohdaten_tab2!E167),COLUMN(Rohdaten_tab2!E167)+(4*(Steuerung!$A$3-1)))</f>
        <v>160</v>
      </c>
    </row>
    <row r="182" spans="1:6" ht="15" customHeight="1" x14ac:dyDescent="0.25">
      <c r="A182" s="63" t="s">
        <v>317</v>
      </c>
      <c r="B182" s="43"/>
      <c r="C182" s="71">
        <f>INDEX(Rohdaten_tab2!$1:$1048576,ROW(Rohdaten_tab2!B168),COLUMN(Rohdaten_tab2!B168)+(4*(Steuerung!$A$3-1)))</f>
        <v>536</v>
      </c>
      <c r="D182" s="72">
        <f>INDEX(Rohdaten_tab2!$1:$1048576,ROW(Rohdaten_tab2!C168),COLUMN(Rohdaten_tab2!C168)+(4*(Steuerung!$A$3-1)))</f>
        <v>166</v>
      </c>
      <c r="E182" s="72">
        <f>INDEX(Rohdaten_tab2!$1:$1048576,ROW(Rohdaten_tab2!D168),COLUMN(Rohdaten_tab2!D168)+(4*(Steuerung!$A$3-1)))</f>
        <v>151</v>
      </c>
      <c r="F182" s="73">
        <f>INDEX(Rohdaten_tab2!$1:$1048576,ROW(Rohdaten_tab2!E168),COLUMN(Rohdaten_tab2!E168)+(4*(Steuerung!$A$3-1)))</f>
        <v>163</v>
      </c>
    </row>
    <row r="183" spans="1:6" ht="15" customHeight="1" x14ac:dyDescent="0.25">
      <c r="A183" s="63" t="s">
        <v>318</v>
      </c>
      <c r="B183" s="43"/>
      <c r="C183" s="71">
        <f>INDEX(Rohdaten_tab2!$1:$1048576,ROW(Rohdaten_tab2!B169),COLUMN(Rohdaten_tab2!B169)+(4*(Steuerung!$A$3-1)))</f>
        <v>532</v>
      </c>
      <c r="D183" s="72">
        <f>INDEX(Rohdaten_tab2!$1:$1048576,ROW(Rohdaten_tab2!C169),COLUMN(Rohdaten_tab2!C169)+(4*(Steuerung!$A$3-1)))</f>
        <v>186</v>
      </c>
      <c r="E183" s="72">
        <f>INDEX(Rohdaten_tab2!$1:$1048576,ROW(Rohdaten_tab2!D169),COLUMN(Rohdaten_tab2!D169)+(4*(Steuerung!$A$3-1)))</f>
        <v>128</v>
      </c>
      <c r="F183" s="73">
        <f>INDEX(Rohdaten_tab2!$1:$1048576,ROW(Rohdaten_tab2!E169),COLUMN(Rohdaten_tab2!E169)+(4*(Steuerung!$A$3-1)))</f>
        <v>153</v>
      </c>
    </row>
    <row r="184" spans="1:6" ht="15" customHeight="1" x14ac:dyDescent="0.25">
      <c r="A184" s="63" t="s">
        <v>319</v>
      </c>
      <c r="B184" s="43"/>
      <c r="C184" s="71">
        <f>INDEX(Rohdaten_tab2!$1:$1048576,ROW(Rohdaten_tab2!B170),COLUMN(Rohdaten_tab2!B170)+(4*(Steuerung!$A$3-1)))</f>
        <v>507</v>
      </c>
      <c r="D184" s="72">
        <f>INDEX(Rohdaten_tab2!$1:$1048576,ROW(Rohdaten_tab2!C170),COLUMN(Rohdaten_tab2!C170)+(4*(Steuerung!$A$3-1)))</f>
        <v>191</v>
      </c>
      <c r="E184" s="72">
        <f>INDEX(Rohdaten_tab2!$1:$1048576,ROW(Rohdaten_tab2!D170),COLUMN(Rohdaten_tab2!D170)+(4*(Steuerung!$A$3-1)))</f>
        <v>110</v>
      </c>
      <c r="F184" s="73">
        <f>INDEX(Rohdaten_tab2!$1:$1048576,ROW(Rohdaten_tab2!E170),COLUMN(Rohdaten_tab2!E170)+(4*(Steuerung!$A$3-1)))</f>
        <v>154</v>
      </c>
    </row>
    <row r="185" spans="1:6" ht="15" customHeight="1" x14ac:dyDescent="0.25">
      <c r="A185" s="63" t="s">
        <v>320</v>
      </c>
      <c r="B185" s="43"/>
      <c r="C185" s="71">
        <f>INDEX(Rohdaten_tab2!$1:$1048576,ROW(Rohdaten_tab2!B171),COLUMN(Rohdaten_tab2!B171)+(4*(Steuerung!$A$3-1)))</f>
        <v>520</v>
      </c>
      <c r="D185" s="72">
        <f>INDEX(Rohdaten_tab2!$1:$1048576,ROW(Rohdaten_tab2!C171),COLUMN(Rohdaten_tab2!C171)+(4*(Steuerung!$A$3-1)))</f>
        <v>204</v>
      </c>
      <c r="E185" s="72">
        <f>INDEX(Rohdaten_tab2!$1:$1048576,ROW(Rohdaten_tab2!D171),COLUMN(Rohdaten_tab2!D171)+(4*(Steuerung!$A$3-1)))</f>
        <v>104</v>
      </c>
      <c r="F185" s="73">
        <f>INDEX(Rohdaten_tab2!$1:$1048576,ROW(Rohdaten_tab2!E171),COLUMN(Rohdaten_tab2!E171)+(4*(Steuerung!$A$3-1)))</f>
        <v>157</v>
      </c>
    </row>
    <row r="186" spans="1:6" ht="15" customHeight="1" x14ac:dyDescent="0.25">
      <c r="A186" s="63" t="s">
        <v>321</v>
      </c>
      <c r="B186" s="43"/>
      <c r="C186" s="71">
        <f>INDEX(Rohdaten_tab2!$1:$1048576,ROW(Rohdaten_tab2!B172),COLUMN(Rohdaten_tab2!B172)+(4*(Steuerung!$A$3-1)))</f>
        <v>469</v>
      </c>
      <c r="D186" s="72">
        <f>INDEX(Rohdaten_tab2!$1:$1048576,ROW(Rohdaten_tab2!C172),COLUMN(Rohdaten_tab2!C172)+(4*(Steuerung!$A$3-1)))</f>
        <v>177</v>
      </c>
      <c r="E186" s="72">
        <f>INDEX(Rohdaten_tab2!$1:$1048576,ROW(Rohdaten_tab2!D172),COLUMN(Rohdaten_tab2!D172)+(4*(Steuerung!$A$3-1)))</f>
        <v>91</v>
      </c>
      <c r="F186" s="73">
        <f>INDEX(Rohdaten_tab2!$1:$1048576,ROW(Rohdaten_tab2!E172),COLUMN(Rohdaten_tab2!E172)+(4*(Steuerung!$A$3-1)))</f>
        <v>154</v>
      </c>
    </row>
    <row r="187" spans="1:6" ht="15" customHeight="1" x14ac:dyDescent="0.25">
      <c r="A187" s="63" t="s">
        <v>322</v>
      </c>
      <c r="B187" s="43"/>
      <c r="C187" s="71">
        <f>INDEX(Rohdaten_tab2!$1:$1048576,ROW(Rohdaten_tab2!B173),COLUMN(Rohdaten_tab2!B173)+(4*(Steuerung!$A$3-1)))</f>
        <v>429</v>
      </c>
      <c r="D187" s="72">
        <f>INDEX(Rohdaten_tab2!$1:$1048576,ROW(Rohdaten_tab2!C173),COLUMN(Rohdaten_tab2!C173)+(4*(Steuerung!$A$3-1)))</f>
        <v>143</v>
      </c>
      <c r="E187" s="72">
        <f>INDEX(Rohdaten_tab2!$1:$1048576,ROW(Rohdaten_tab2!D173),COLUMN(Rohdaten_tab2!D173)+(4*(Steuerung!$A$3-1)))</f>
        <v>95</v>
      </c>
      <c r="F187" s="73">
        <f>INDEX(Rohdaten_tab2!$1:$1048576,ROW(Rohdaten_tab2!E173),COLUMN(Rohdaten_tab2!E173)+(4*(Steuerung!$A$3-1)))</f>
        <v>139</v>
      </c>
    </row>
    <row r="188" spans="1:6" ht="15" customHeight="1" x14ac:dyDescent="0.25">
      <c r="A188" s="63" t="s">
        <v>323</v>
      </c>
      <c r="B188" s="43"/>
      <c r="C188" s="71">
        <f>INDEX(Rohdaten_tab2!$1:$1048576,ROW(Rohdaten_tab2!B174),COLUMN(Rohdaten_tab2!B174)+(4*(Steuerung!$A$3-1)))</f>
        <v>411</v>
      </c>
      <c r="D188" s="72">
        <f>INDEX(Rohdaten_tab2!$1:$1048576,ROW(Rohdaten_tab2!C174),COLUMN(Rohdaten_tab2!C174)+(4*(Steuerung!$A$3-1)))</f>
        <v>135</v>
      </c>
      <c r="E188" s="72">
        <f>INDEX(Rohdaten_tab2!$1:$1048576,ROW(Rohdaten_tab2!D174),COLUMN(Rohdaten_tab2!D174)+(4*(Steuerung!$A$3-1)))</f>
        <v>86</v>
      </c>
      <c r="F188" s="73">
        <f>INDEX(Rohdaten_tab2!$1:$1048576,ROW(Rohdaten_tab2!E174),COLUMN(Rohdaten_tab2!E174)+(4*(Steuerung!$A$3-1)))</f>
        <v>140</v>
      </c>
    </row>
    <row r="189" spans="1:6" ht="15" customHeight="1" x14ac:dyDescent="0.25">
      <c r="A189" s="63" t="s">
        <v>324</v>
      </c>
      <c r="B189" s="43"/>
      <c r="C189" s="71">
        <f>INDEX(Rohdaten_tab2!$1:$1048576,ROW(Rohdaten_tab2!B175),COLUMN(Rohdaten_tab2!B175)+(4*(Steuerung!$A$3-1)))</f>
        <v>438</v>
      </c>
      <c r="D189" s="72">
        <f>INDEX(Rohdaten_tab2!$1:$1048576,ROW(Rohdaten_tab2!C175),COLUMN(Rohdaten_tab2!C175)+(4*(Steuerung!$A$3-1)))</f>
        <v>144</v>
      </c>
      <c r="E189" s="72">
        <f>INDEX(Rohdaten_tab2!$1:$1048576,ROW(Rohdaten_tab2!D175),COLUMN(Rohdaten_tab2!D175)+(4*(Steuerung!$A$3-1)))</f>
        <v>92</v>
      </c>
      <c r="F189" s="73">
        <f>INDEX(Rohdaten_tab2!$1:$1048576,ROW(Rohdaten_tab2!E175),COLUMN(Rohdaten_tab2!E175)+(4*(Steuerung!$A$3-1)))</f>
        <v>145</v>
      </c>
    </row>
    <row r="190" spans="1:6" ht="15" customHeight="1" x14ac:dyDescent="0.25">
      <c r="A190" s="63" t="s">
        <v>325</v>
      </c>
      <c r="B190" s="43"/>
      <c r="C190" s="71">
        <f>INDEX(Rohdaten_tab2!$1:$1048576,ROW(Rohdaten_tab2!B176),COLUMN(Rohdaten_tab2!B176)+(4*(Steuerung!$A$3-1)))</f>
        <v>452</v>
      </c>
      <c r="D190" s="72">
        <f>INDEX(Rohdaten_tab2!$1:$1048576,ROW(Rohdaten_tab2!C176),COLUMN(Rohdaten_tab2!C176)+(4*(Steuerung!$A$3-1)))</f>
        <v>163</v>
      </c>
      <c r="E190" s="72">
        <f>INDEX(Rohdaten_tab2!$1:$1048576,ROW(Rohdaten_tab2!D176),COLUMN(Rohdaten_tab2!D176)+(4*(Steuerung!$A$3-1)))</f>
        <v>95</v>
      </c>
      <c r="F190" s="73">
        <f>INDEX(Rohdaten_tab2!$1:$1048576,ROW(Rohdaten_tab2!E176),COLUMN(Rohdaten_tab2!E176)+(4*(Steuerung!$A$3-1)))</f>
        <v>155</v>
      </c>
    </row>
    <row r="191" spans="1:6" ht="15" customHeight="1" x14ac:dyDescent="0.25">
      <c r="A191" s="63" t="s">
        <v>326</v>
      </c>
      <c r="B191" s="43"/>
      <c r="C191" s="71">
        <f>INDEX(Rohdaten_tab2!$1:$1048576,ROW(Rohdaten_tab2!B177),COLUMN(Rohdaten_tab2!B177)+(4*(Steuerung!$A$3-1)))</f>
        <v>470</v>
      </c>
      <c r="D191" s="72">
        <f>INDEX(Rohdaten_tab2!$1:$1048576,ROW(Rohdaten_tab2!C177),COLUMN(Rohdaten_tab2!C177)+(4*(Steuerung!$A$3-1)))</f>
        <v>156</v>
      </c>
      <c r="E191" s="72">
        <f>INDEX(Rohdaten_tab2!$1:$1048576,ROW(Rohdaten_tab2!D177),COLUMN(Rohdaten_tab2!D177)+(4*(Steuerung!$A$3-1)))</f>
        <v>95</v>
      </c>
      <c r="F191" s="73">
        <f>INDEX(Rohdaten_tab2!$1:$1048576,ROW(Rohdaten_tab2!E177),COLUMN(Rohdaten_tab2!E177)+(4*(Steuerung!$A$3-1)))</f>
        <v>165</v>
      </c>
    </row>
    <row r="192" spans="1:6" ht="15" customHeight="1" x14ac:dyDescent="0.25">
      <c r="A192" s="63" t="s">
        <v>327</v>
      </c>
      <c r="B192" s="43"/>
      <c r="C192" s="71">
        <f>INDEX(Rohdaten_tab2!$1:$1048576,ROW(Rohdaten_tab2!B178),COLUMN(Rohdaten_tab2!B178)+(4*(Steuerung!$A$3-1)))</f>
        <v>486</v>
      </c>
      <c r="D192" s="72">
        <f>INDEX(Rohdaten_tab2!$1:$1048576,ROW(Rohdaten_tab2!C178),COLUMN(Rohdaten_tab2!C178)+(4*(Steuerung!$A$3-1)))</f>
        <v>180</v>
      </c>
      <c r="E192" s="72">
        <f>INDEX(Rohdaten_tab2!$1:$1048576,ROW(Rohdaten_tab2!D178),COLUMN(Rohdaten_tab2!D178)+(4*(Steuerung!$A$3-1)))</f>
        <v>109</v>
      </c>
      <c r="F192" s="73">
        <f>INDEX(Rohdaten_tab2!$1:$1048576,ROW(Rohdaten_tab2!E178),COLUMN(Rohdaten_tab2!E178)+(4*(Steuerung!$A$3-1)))</f>
        <v>161</v>
      </c>
    </row>
    <row r="193" spans="1:6" ht="15" customHeight="1" x14ac:dyDescent="0.25">
      <c r="A193" s="63" t="s">
        <v>328</v>
      </c>
      <c r="B193" s="43"/>
      <c r="C193" s="71">
        <f>INDEX(Rohdaten_tab2!$1:$1048576,ROW(Rohdaten_tab2!B179),COLUMN(Rohdaten_tab2!B179)+(4*(Steuerung!$A$3-1)))</f>
        <v>498</v>
      </c>
      <c r="D193" s="72">
        <f>INDEX(Rohdaten_tab2!$1:$1048576,ROW(Rohdaten_tab2!C179),COLUMN(Rohdaten_tab2!C179)+(4*(Steuerung!$A$3-1)))</f>
        <v>174</v>
      </c>
      <c r="E193" s="72">
        <f>INDEX(Rohdaten_tab2!$1:$1048576,ROW(Rohdaten_tab2!D179),COLUMN(Rohdaten_tab2!D179)+(4*(Steuerung!$A$3-1)))</f>
        <v>94</v>
      </c>
      <c r="F193" s="73">
        <f>INDEX(Rohdaten_tab2!$1:$1048576,ROW(Rohdaten_tab2!E179),COLUMN(Rohdaten_tab2!E179)+(4*(Steuerung!$A$3-1)))</f>
        <v>173</v>
      </c>
    </row>
    <row r="194" spans="1:6" ht="15" customHeight="1" x14ac:dyDescent="0.25">
      <c r="A194" s="63" t="s">
        <v>329</v>
      </c>
      <c r="B194" s="43"/>
      <c r="C194" s="71">
        <f>INDEX(Rohdaten_tab2!$1:$1048576,ROW(Rohdaten_tab2!B180),COLUMN(Rohdaten_tab2!B180)+(4*(Steuerung!$A$3-1)))</f>
        <v>566</v>
      </c>
      <c r="D194" s="72">
        <f>INDEX(Rohdaten_tab2!$1:$1048576,ROW(Rohdaten_tab2!C180),COLUMN(Rohdaten_tab2!C180)+(4*(Steuerung!$A$3-1)))</f>
        <v>202</v>
      </c>
      <c r="E194" s="72">
        <f>INDEX(Rohdaten_tab2!$1:$1048576,ROW(Rohdaten_tab2!D180),COLUMN(Rohdaten_tab2!D180)+(4*(Steuerung!$A$3-1)))</f>
        <v>130</v>
      </c>
      <c r="F194" s="73">
        <f>INDEX(Rohdaten_tab2!$1:$1048576,ROW(Rohdaten_tab2!E180),COLUMN(Rohdaten_tab2!E180)+(4*(Steuerung!$A$3-1)))</f>
        <v>175</v>
      </c>
    </row>
    <row r="195" spans="1:6" ht="15" customHeight="1" x14ac:dyDescent="0.25">
      <c r="A195" s="63" t="s">
        <v>330</v>
      </c>
      <c r="B195" s="43"/>
      <c r="C195" s="71">
        <f>INDEX(Rohdaten_tab2!$1:$1048576,ROW(Rohdaten_tab2!B181),COLUMN(Rohdaten_tab2!B181)+(4*(Steuerung!$A$3-1)))</f>
        <v>539</v>
      </c>
      <c r="D195" s="72">
        <f>INDEX(Rohdaten_tab2!$1:$1048576,ROW(Rohdaten_tab2!C181),COLUMN(Rohdaten_tab2!C181)+(4*(Steuerung!$A$3-1)))</f>
        <v>188</v>
      </c>
      <c r="E195" s="72">
        <f>INDEX(Rohdaten_tab2!$1:$1048576,ROW(Rohdaten_tab2!D181),COLUMN(Rohdaten_tab2!D181)+(4*(Steuerung!$A$3-1)))</f>
        <v>148</v>
      </c>
      <c r="F195" s="73">
        <f>INDEX(Rohdaten_tab2!$1:$1048576,ROW(Rohdaten_tab2!E181),COLUMN(Rohdaten_tab2!E181)+(4*(Steuerung!$A$3-1)))</f>
        <v>163</v>
      </c>
    </row>
    <row r="196" spans="1:6" ht="15" customHeight="1" x14ac:dyDescent="0.25">
      <c r="A196" s="63" t="s">
        <v>331</v>
      </c>
      <c r="B196" s="43"/>
      <c r="C196" s="71">
        <f>INDEX(Rohdaten_tab2!$1:$1048576,ROW(Rohdaten_tab2!B182),COLUMN(Rohdaten_tab2!B182)+(4*(Steuerung!$A$3-1)))</f>
        <v>472</v>
      </c>
      <c r="D196" s="72">
        <f>INDEX(Rohdaten_tab2!$1:$1048576,ROW(Rohdaten_tab2!C182),COLUMN(Rohdaten_tab2!C182)+(4*(Steuerung!$A$3-1)))</f>
        <v>179</v>
      </c>
      <c r="E196" s="72">
        <f>INDEX(Rohdaten_tab2!$1:$1048576,ROW(Rohdaten_tab2!D182),COLUMN(Rohdaten_tab2!D182)+(4*(Steuerung!$A$3-1)))</f>
        <v>97</v>
      </c>
      <c r="F196" s="73">
        <f>INDEX(Rohdaten_tab2!$1:$1048576,ROW(Rohdaten_tab2!E182),COLUMN(Rohdaten_tab2!E182)+(4*(Steuerung!$A$3-1)))</f>
        <v>149</v>
      </c>
    </row>
    <row r="197" spans="1:6" ht="15" customHeight="1" x14ac:dyDescent="0.25">
      <c r="A197" s="63" t="s">
        <v>332</v>
      </c>
      <c r="B197" s="43"/>
      <c r="C197" s="71">
        <f>INDEX(Rohdaten_tab2!$1:$1048576,ROW(Rohdaten_tab2!B183),COLUMN(Rohdaten_tab2!B183)+(4*(Steuerung!$A$3-1)))</f>
        <v>498</v>
      </c>
      <c r="D197" s="72">
        <f>INDEX(Rohdaten_tab2!$1:$1048576,ROW(Rohdaten_tab2!C183),COLUMN(Rohdaten_tab2!C183)+(4*(Steuerung!$A$3-1)))</f>
        <v>189</v>
      </c>
      <c r="E197" s="72">
        <f>INDEX(Rohdaten_tab2!$1:$1048576,ROW(Rohdaten_tab2!D183),COLUMN(Rohdaten_tab2!D183)+(4*(Steuerung!$A$3-1)))</f>
        <v>85</v>
      </c>
      <c r="F197" s="73">
        <f>INDEX(Rohdaten_tab2!$1:$1048576,ROW(Rohdaten_tab2!E183),COLUMN(Rohdaten_tab2!E183)+(4*(Steuerung!$A$3-1)))</f>
        <v>143</v>
      </c>
    </row>
    <row r="198" spans="1:6" ht="15" customHeight="1" x14ac:dyDescent="0.25">
      <c r="A198" s="63" t="s">
        <v>333</v>
      </c>
      <c r="B198" s="43"/>
      <c r="C198" s="71">
        <f>INDEX(Rohdaten_tab2!$1:$1048576,ROW(Rohdaten_tab2!B184),COLUMN(Rohdaten_tab2!B184)+(4*(Steuerung!$A$3-1)))</f>
        <v>500</v>
      </c>
      <c r="D198" s="72">
        <f>INDEX(Rohdaten_tab2!$1:$1048576,ROW(Rohdaten_tab2!C184),COLUMN(Rohdaten_tab2!C184)+(4*(Steuerung!$A$3-1)))</f>
        <v>176</v>
      </c>
      <c r="E198" s="72">
        <f>INDEX(Rohdaten_tab2!$1:$1048576,ROW(Rohdaten_tab2!D184),COLUMN(Rohdaten_tab2!D184)+(4*(Steuerung!$A$3-1)))</f>
        <v>110</v>
      </c>
      <c r="F198" s="73">
        <f>INDEX(Rohdaten_tab2!$1:$1048576,ROW(Rohdaten_tab2!E184),COLUMN(Rohdaten_tab2!E184)+(4*(Steuerung!$A$3-1)))</f>
        <v>135</v>
      </c>
    </row>
    <row r="199" spans="1:6" ht="15" customHeight="1" x14ac:dyDescent="0.25">
      <c r="A199" s="63" t="s">
        <v>334</v>
      </c>
      <c r="B199" s="43"/>
      <c r="C199" s="71">
        <f>INDEX(Rohdaten_tab2!$1:$1048576,ROW(Rohdaten_tab2!B185),COLUMN(Rohdaten_tab2!B185)+(4*(Steuerung!$A$3-1)))</f>
        <v>475</v>
      </c>
      <c r="D199" s="72">
        <f>INDEX(Rohdaten_tab2!$1:$1048576,ROW(Rohdaten_tab2!C185),COLUMN(Rohdaten_tab2!C185)+(4*(Steuerung!$A$3-1)))</f>
        <v>160</v>
      </c>
      <c r="E199" s="72">
        <f>INDEX(Rohdaten_tab2!$1:$1048576,ROW(Rohdaten_tab2!D185),COLUMN(Rohdaten_tab2!D185)+(4*(Steuerung!$A$3-1)))</f>
        <v>89</v>
      </c>
      <c r="F199" s="73">
        <f>INDEX(Rohdaten_tab2!$1:$1048576,ROW(Rohdaten_tab2!E185),COLUMN(Rohdaten_tab2!E185)+(4*(Steuerung!$A$3-1)))</f>
        <v>137</v>
      </c>
    </row>
    <row r="200" spans="1:6" ht="15" customHeight="1" x14ac:dyDescent="0.25">
      <c r="A200" s="63" t="s">
        <v>335</v>
      </c>
      <c r="B200" s="43"/>
      <c r="C200" s="71">
        <f>INDEX(Rohdaten_tab2!$1:$1048576,ROW(Rohdaten_tab2!B186),COLUMN(Rohdaten_tab2!B186)+(4*(Steuerung!$A$3-1)))</f>
        <v>402</v>
      </c>
      <c r="D200" s="72">
        <f>INDEX(Rohdaten_tab2!$1:$1048576,ROW(Rohdaten_tab2!C186),COLUMN(Rohdaten_tab2!C186)+(4*(Steuerung!$A$3-1)))</f>
        <v>143</v>
      </c>
      <c r="E200" s="72">
        <f>INDEX(Rohdaten_tab2!$1:$1048576,ROW(Rohdaten_tab2!D186),COLUMN(Rohdaten_tab2!D186)+(4*(Steuerung!$A$3-1)))</f>
        <v>63</v>
      </c>
      <c r="F200" s="73">
        <f>INDEX(Rohdaten_tab2!$1:$1048576,ROW(Rohdaten_tab2!E186),COLUMN(Rohdaten_tab2!E186)+(4*(Steuerung!$A$3-1)))</f>
        <v>123</v>
      </c>
    </row>
    <row r="201" spans="1:6" ht="15" customHeight="1" x14ac:dyDescent="0.25">
      <c r="A201" s="63" t="s">
        <v>336</v>
      </c>
      <c r="B201" s="43"/>
      <c r="C201" s="71">
        <f>INDEX(Rohdaten_tab2!$1:$1048576,ROW(Rohdaten_tab2!B187),COLUMN(Rohdaten_tab2!B187)+(4*(Steuerung!$A$3-1)))</f>
        <v>455</v>
      </c>
      <c r="D201" s="72">
        <f>INDEX(Rohdaten_tab2!$1:$1048576,ROW(Rohdaten_tab2!C187),COLUMN(Rohdaten_tab2!C187)+(4*(Steuerung!$A$3-1)))</f>
        <v>157</v>
      </c>
      <c r="E201" s="72">
        <f>INDEX(Rohdaten_tab2!$1:$1048576,ROW(Rohdaten_tab2!D187),COLUMN(Rohdaten_tab2!D187)+(4*(Steuerung!$A$3-1)))</f>
        <v>75</v>
      </c>
      <c r="F201" s="73">
        <f>INDEX(Rohdaten_tab2!$1:$1048576,ROW(Rohdaten_tab2!E187),COLUMN(Rohdaten_tab2!E187)+(4*(Steuerung!$A$3-1)))</f>
        <v>123</v>
      </c>
    </row>
    <row r="202" spans="1:6" ht="15" customHeight="1" x14ac:dyDescent="0.25">
      <c r="A202" s="63" t="s">
        <v>337</v>
      </c>
      <c r="B202" s="43"/>
      <c r="C202" s="71">
        <f>INDEX(Rohdaten_tab2!$1:$1048576,ROW(Rohdaten_tab2!B188),COLUMN(Rohdaten_tab2!B188)+(4*(Steuerung!$A$3-1)))</f>
        <v>455</v>
      </c>
      <c r="D202" s="72">
        <f>INDEX(Rohdaten_tab2!$1:$1048576,ROW(Rohdaten_tab2!C188),COLUMN(Rohdaten_tab2!C188)+(4*(Steuerung!$A$3-1)))</f>
        <v>160</v>
      </c>
      <c r="E202" s="72">
        <f>INDEX(Rohdaten_tab2!$1:$1048576,ROW(Rohdaten_tab2!D188),COLUMN(Rohdaten_tab2!D188)+(4*(Steuerung!$A$3-1)))</f>
        <v>99</v>
      </c>
      <c r="F202" s="73">
        <f>INDEX(Rohdaten_tab2!$1:$1048576,ROW(Rohdaten_tab2!E188),COLUMN(Rohdaten_tab2!E188)+(4*(Steuerung!$A$3-1)))</f>
        <v>122</v>
      </c>
    </row>
    <row r="203" spans="1:6" ht="15" customHeight="1" x14ac:dyDescent="0.25">
      <c r="A203" s="63" t="s">
        <v>338</v>
      </c>
      <c r="B203" s="43"/>
      <c r="C203" s="71">
        <f>INDEX(Rohdaten_tab2!$1:$1048576,ROW(Rohdaten_tab2!B189),COLUMN(Rohdaten_tab2!B189)+(4*(Steuerung!$A$3-1)))</f>
        <v>523</v>
      </c>
      <c r="D203" s="72">
        <f>INDEX(Rohdaten_tab2!$1:$1048576,ROW(Rohdaten_tab2!C189),COLUMN(Rohdaten_tab2!C189)+(4*(Steuerung!$A$3-1)))</f>
        <v>190</v>
      </c>
      <c r="E203" s="72">
        <f>INDEX(Rohdaten_tab2!$1:$1048576,ROW(Rohdaten_tab2!D189),COLUMN(Rohdaten_tab2!D189)+(4*(Steuerung!$A$3-1)))</f>
        <v>102</v>
      </c>
      <c r="F203" s="73">
        <f>INDEX(Rohdaten_tab2!$1:$1048576,ROW(Rohdaten_tab2!E189),COLUMN(Rohdaten_tab2!E189)+(4*(Steuerung!$A$3-1)))</f>
        <v>130</v>
      </c>
    </row>
    <row r="204" spans="1:6" ht="15" customHeight="1" x14ac:dyDescent="0.25">
      <c r="A204" s="63" t="s">
        <v>339</v>
      </c>
      <c r="B204" s="43"/>
      <c r="C204" s="71">
        <f>INDEX(Rohdaten_tab2!$1:$1048576,ROW(Rohdaten_tab2!B190),COLUMN(Rohdaten_tab2!B190)+(4*(Steuerung!$A$3-1)))</f>
        <v>510</v>
      </c>
      <c r="D204" s="72">
        <f>INDEX(Rohdaten_tab2!$1:$1048576,ROW(Rohdaten_tab2!C190),COLUMN(Rohdaten_tab2!C190)+(4*(Steuerung!$A$3-1)))</f>
        <v>184</v>
      </c>
      <c r="E204" s="72">
        <f>INDEX(Rohdaten_tab2!$1:$1048576,ROW(Rohdaten_tab2!D190),COLUMN(Rohdaten_tab2!D190)+(4*(Steuerung!$A$3-1)))</f>
        <v>103</v>
      </c>
      <c r="F204" s="73">
        <f>INDEX(Rohdaten_tab2!$1:$1048576,ROW(Rohdaten_tab2!E190),COLUMN(Rohdaten_tab2!E190)+(4*(Steuerung!$A$3-1)))</f>
        <v>129</v>
      </c>
    </row>
    <row r="205" spans="1:6" ht="15" customHeight="1" x14ac:dyDescent="0.25">
      <c r="A205" s="63" t="s">
        <v>340</v>
      </c>
      <c r="B205" s="43"/>
      <c r="C205" s="71">
        <f>INDEX(Rohdaten_tab2!$1:$1048576,ROW(Rohdaten_tab2!B191),COLUMN(Rohdaten_tab2!B191)+(4*(Steuerung!$A$3-1)))</f>
        <v>521</v>
      </c>
      <c r="D205" s="72">
        <f>INDEX(Rohdaten_tab2!$1:$1048576,ROW(Rohdaten_tab2!C191),COLUMN(Rohdaten_tab2!C191)+(4*(Steuerung!$A$3-1)))</f>
        <v>199</v>
      </c>
      <c r="E205" s="72">
        <f>INDEX(Rohdaten_tab2!$1:$1048576,ROW(Rohdaten_tab2!D191),COLUMN(Rohdaten_tab2!D191)+(4*(Steuerung!$A$3-1)))</f>
        <v>87</v>
      </c>
      <c r="F205" s="73">
        <f>INDEX(Rohdaten_tab2!$1:$1048576,ROW(Rohdaten_tab2!E191),COLUMN(Rohdaten_tab2!E191)+(4*(Steuerung!$A$3-1)))</f>
        <v>133</v>
      </c>
    </row>
    <row r="206" spans="1:6" ht="15" customHeight="1" x14ac:dyDescent="0.25">
      <c r="A206" s="63" t="s">
        <v>341</v>
      </c>
      <c r="B206" s="43"/>
      <c r="C206" s="71">
        <f>INDEX(Rohdaten_tab2!$1:$1048576,ROW(Rohdaten_tab2!B192),COLUMN(Rohdaten_tab2!B192)+(4*(Steuerung!$A$3-1)))</f>
        <v>559</v>
      </c>
      <c r="D206" s="72">
        <f>INDEX(Rohdaten_tab2!$1:$1048576,ROW(Rohdaten_tab2!C192),COLUMN(Rohdaten_tab2!C192)+(4*(Steuerung!$A$3-1)))</f>
        <v>208</v>
      </c>
      <c r="E206" s="72">
        <f>INDEX(Rohdaten_tab2!$1:$1048576,ROW(Rohdaten_tab2!D192),COLUMN(Rohdaten_tab2!D192)+(4*(Steuerung!$A$3-1)))</f>
        <v>127</v>
      </c>
      <c r="F206" s="73">
        <f>INDEX(Rohdaten_tab2!$1:$1048576,ROW(Rohdaten_tab2!E192),COLUMN(Rohdaten_tab2!E192)+(4*(Steuerung!$A$3-1)))</f>
        <v>137</v>
      </c>
    </row>
    <row r="207" spans="1:6" ht="15" customHeight="1" x14ac:dyDescent="0.25">
      <c r="A207" s="63" t="s">
        <v>342</v>
      </c>
      <c r="B207" s="43"/>
      <c r="C207" s="71">
        <f>INDEX(Rohdaten_tab2!$1:$1048576,ROW(Rohdaten_tab2!B193),COLUMN(Rohdaten_tab2!B193)+(4*(Steuerung!$A$3-1)))</f>
        <v>565</v>
      </c>
      <c r="D207" s="72">
        <f>INDEX(Rohdaten_tab2!$1:$1048576,ROW(Rohdaten_tab2!C193),COLUMN(Rohdaten_tab2!C193)+(4*(Steuerung!$A$3-1)))</f>
        <v>202</v>
      </c>
      <c r="E207" s="72">
        <f>INDEX(Rohdaten_tab2!$1:$1048576,ROW(Rohdaten_tab2!D193),COLUMN(Rohdaten_tab2!D193)+(4*(Steuerung!$A$3-1)))</f>
        <v>150</v>
      </c>
      <c r="F207" s="73">
        <f>INDEX(Rohdaten_tab2!$1:$1048576,ROW(Rohdaten_tab2!E193),COLUMN(Rohdaten_tab2!E193)+(4*(Steuerung!$A$3-1)))</f>
        <v>129</v>
      </c>
    </row>
    <row r="208" spans="1:6" ht="15" customHeight="1" x14ac:dyDescent="0.25">
      <c r="A208" s="63" t="s">
        <v>343</v>
      </c>
      <c r="B208" s="43"/>
      <c r="C208" s="71">
        <f>INDEX(Rohdaten_tab2!$1:$1048576,ROW(Rohdaten_tab2!B194),COLUMN(Rohdaten_tab2!B194)+(4*(Steuerung!$A$3-1)))</f>
        <v>591</v>
      </c>
      <c r="D208" s="72">
        <f>INDEX(Rohdaten_tab2!$1:$1048576,ROW(Rohdaten_tab2!C194),COLUMN(Rohdaten_tab2!C194)+(4*(Steuerung!$A$3-1)))</f>
        <v>204</v>
      </c>
      <c r="E208" s="72">
        <f>INDEX(Rohdaten_tab2!$1:$1048576,ROW(Rohdaten_tab2!D194),COLUMN(Rohdaten_tab2!D194)+(4*(Steuerung!$A$3-1)))</f>
        <v>137</v>
      </c>
      <c r="F208" s="73">
        <f>INDEX(Rohdaten_tab2!$1:$1048576,ROW(Rohdaten_tab2!E194),COLUMN(Rohdaten_tab2!E194)+(4*(Steuerung!$A$3-1)))</f>
        <v>148</v>
      </c>
    </row>
    <row r="209" spans="1:6" ht="15" customHeight="1" x14ac:dyDescent="0.25">
      <c r="A209" s="63" t="s">
        <v>344</v>
      </c>
      <c r="B209" s="43"/>
      <c r="C209" s="71">
        <f>INDEX(Rohdaten_tab2!$1:$1048576,ROW(Rohdaten_tab2!B195),COLUMN(Rohdaten_tab2!B195)+(4*(Steuerung!$A$3-1)))</f>
        <v>530</v>
      </c>
      <c r="D209" s="72">
        <f>INDEX(Rohdaten_tab2!$1:$1048576,ROW(Rohdaten_tab2!C195),COLUMN(Rohdaten_tab2!C195)+(4*(Steuerung!$A$3-1)))</f>
        <v>206</v>
      </c>
      <c r="E209" s="72">
        <f>INDEX(Rohdaten_tab2!$1:$1048576,ROW(Rohdaten_tab2!D195),COLUMN(Rohdaten_tab2!D195)+(4*(Steuerung!$A$3-1)))</f>
        <v>82</v>
      </c>
      <c r="F209" s="73">
        <f>INDEX(Rohdaten_tab2!$1:$1048576,ROW(Rohdaten_tab2!E195),COLUMN(Rohdaten_tab2!E195)+(4*(Steuerung!$A$3-1)))</f>
        <v>153</v>
      </c>
    </row>
    <row r="210" spans="1:6" ht="15" customHeight="1" x14ac:dyDescent="0.25">
      <c r="A210" s="63" t="s">
        <v>345</v>
      </c>
      <c r="B210" s="43"/>
      <c r="C210" s="71">
        <f>INDEX(Rohdaten_tab2!$1:$1048576,ROW(Rohdaten_tab2!B196),COLUMN(Rohdaten_tab2!B196)+(4*(Steuerung!$A$3-1)))</f>
        <v>526</v>
      </c>
      <c r="D210" s="72">
        <f>INDEX(Rohdaten_tab2!$1:$1048576,ROW(Rohdaten_tab2!C196),COLUMN(Rohdaten_tab2!C196)+(4*(Steuerung!$A$3-1)))</f>
        <v>190</v>
      </c>
      <c r="E210" s="72">
        <f>INDEX(Rohdaten_tab2!$1:$1048576,ROW(Rohdaten_tab2!D196),COLUMN(Rohdaten_tab2!D196)+(4*(Steuerung!$A$3-1)))</f>
        <v>83</v>
      </c>
      <c r="F210" s="73">
        <f>INDEX(Rohdaten_tab2!$1:$1048576,ROW(Rohdaten_tab2!E196),COLUMN(Rohdaten_tab2!E196)+(4*(Steuerung!$A$3-1)))</f>
        <v>158</v>
      </c>
    </row>
    <row r="211" spans="1:6" ht="15" customHeight="1" x14ac:dyDescent="0.25">
      <c r="A211" s="63" t="s">
        <v>346</v>
      </c>
      <c r="B211" s="43"/>
      <c r="C211" s="71">
        <f>INDEX(Rohdaten_tab2!$1:$1048576,ROW(Rohdaten_tab2!B197),COLUMN(Rohdaten_tab2!B197)+(4*(Steuerung!$A$3-1)))</f>
        <v>522</v>
      </c>
      <c r="D211" s="72">
        <f>INDEX(Rohdaten_tab2!$1:$1048576,ROW(Rohdaten_tab2!C197),COLUMN(Rohdaten_tab2!C197)+(4*(Steuerung!$A$3-1)))</f>
        <v>179</v>
      </c>
      <c r="E211" s="72">
        <f>INDEX(Rohdaten_tab2!$1:$1048576,ROW(Rohdaten_tab2!D197),COLUMN(Rohdaten_tab2!D197)+(4*(Steuerung!$A$3-1)))</f>
        <v>89</v>
      </c>
      <c r="F211" s="73">
        <f>INDEX(Rohdaten_tab2!$1:$1048576,ROW(Rohdaten_tab2!E197),COLUMN(Rohdaten_tab2!E197)+(4*(Steuerung!$A$3-1)))</f>
        <v>171</v>
      </c>
    </row>
    <row r="212" spans="1:6" ht="15" customHeight="1" x14ac:dyDescent="0.25">
      <c r="A212" s="63" t="s">
        <v>347</v>
      </c>
      <c r="B212" s="43"/>
      <c r="C212" s="71">
        <f>INDEX(Rohdaten_tab2!$1:$1048576,ROW(Rohdaten_tab2!B198),COLUMN(Rohdaten_tab2!B198)+(4*(Steuerung!$A$3-1)))</f>
        <v>507</v>
      </c>
      <c r="D212" s="72">
        <f>INDEX(Rohdaten_tab2!$1:$1048576,ROW(Rohdaten_tab2!C198),COLUMN(Rohdaten_tab2!C198)+(4*(Steuerung!$A$3-1)))</f>
        <v>164</v>
      </c>
      <c r="E212" s="72">
        <f>INDEX(Rohdaten_tab2!$1:$1048576,ROW(Rohdaten_tab2!D198),COLUMN(Rohdaten_tab2!D198)+(4*(Steuerung!$A$3-1)))</f>
        <v>80</v>
      </c>
      <c r="F212" s="73">
        <f>INDEX(Rohdaten_tab2!$1:$1048576,ROW(Rohdaten_tab2!E198),COLUMN(Rohdaten_tab2!E198)+(4*(Steuerung!$A$3-1)))</f>
        <v>177</v>
      </c>
    </row>
    <row r="213" spans="1:6" ht="15" customHeight="1" x14ac:dyDescent="0.25">
      <c r="A213" s="63" t="s">
        <v>348</v>
      </c>
      <c r="B213" s="43"/>
      <c r="C213" s="71">
        <f>INDEX(Rohdaten_tab2!$1:$1048576,ROW(Rohdaten_tab2!B199),COLUMN(Rohdaten_tab2!B199)+(4*(Steuerung!$A$3-1)))</f>
        <v>515</v>
      </c>
      <c r="D213" s="72">
        <f>INDEX(Rohdaten_tab2!$1:$1048576,ROW(Rohdaten_tab2!C199),COLUMN(Rohdaten_tab2!C199)+(4*(Steuerung!$A$3-1)))</f>
        <v>176</v>
      </c>
      <c r="E213" s="72">
        <f>INDEX(Rohdaten_tab2!$1:$1048576,ROW(Rohdaten_tab2!D199),COLUMN(Rohdaten_tab2!D199)+(4*(Steuerung!$A$3-1)))</f>
        <v>92</v>
      </c>
      <c r="F213" s="73">
        <f>INDEX(Rohdaten_tab2!$1:$1048576,ROW(Rohdaten_tab2!E199),COLUMN(Rohdaten_tab2!E199)+(4*(Steuerung!$A$3-1)))</f>
        <v>186</v>
      </c>
    </row>
    <row r="214" spans="1:6" ht="15" customHeight="1" x14ac:dyDescent="0.25">
      <c r="A214" s="63" t="s">
        <v>349</v>
      </c>
      <c r="B214" s="43"/>
      <c r="C214" s="71">
        <f>INDEX(Rohdaten_tab2!$1:$1048576,ROW(Rohdaten_tab2!B200),COLUMN(Rohdaten_tab2!B200)+(4*(Steuerung!$A$3-1)))</f>
        <v>512</v>
      </c>
      <c r="D214" s="72">
        <f>INDEX(Rohdaten_tab2!$1:$1048576,ROW(Rohdaten_tab2!C200),COLUMN(Rohdaten_tab2!C200)+(4*(Steuerung!$A$3-1)))</f>
        <v>180</v>
      </c>
      <c r="E214" s="72">
        <f>INDEX(Rohdaten_tab2!$1:$1048576,ROW(Rohdaten_tab2!D200),COLUMN(Rohdaten_tab2!D200)+(4*(Steuerung!$A$3-1)))</f>
        <v>80</v>
      </c>
      <c r="F214" s="73">
        <f>INDEX(Rohdaten_tab2!$1:$1048576,ROW(Rohdaten_tab2!E200),COLUMN(Rohdaten_tab2!E200)+(4*(Steuerung!$A$3-1)))</f>
        <v>181</v>
      </c>
    </row>
    <row r="215" spans="1:6" ht="15" customHeight="1" x14ac:dyDescent="0.25">
      <c r="A215" s="63" t="s">
        <v>350</v>
      </c>
      <c r="B215" s="43"/>
      <c r="C215" s="71">
        <f>INDEX(Rohdaten_tab2!$1:$1048576,ROW(Rohdaten_tab2!B201),COLUMN(Rohdaten_tab2!B201)+(4*(Steuerung!$A$3-1)))</f>
        <v>515</v>
      </c>
      <c r="D215" s="72">
        <f>INDEX(Rohdaten_tab2!$1:$1048576,ROW(Rohdaten_tab2!C201),COLUMN(Rohdaten_tab2!C201)+(4*(Steuerung!$A$3-1)))</f>
        <v>174</v>
      </c>
      <c r="E215" s="72">
        <f>INDEX(Rohdaten_tab2!$1:$1048576,ROW(Rohdaten_tab2!D201),COLUMN(Rohdaten_tab2!D201)+(4*(Steuerung!$A$3-1)))</f>
        <v>97</v>
      </c>
      <c r="F215" s="73">
        <f>INDEX(Rohdaten_tab2!$1:$1048576,ROW(Rohdaten_tab2!E201),COLUMN(Rohdaten_tab2!E201)+(4*(Steuerung!$A$3-1)))</f>
        <v>188</v>
      </c>
    </row>
    <row r="216" spans="1:6" ht="15" customHeight="1" x14ac:dyDescent="0.25">
      <c r="A216" s="63" t="s">
        <v>351</v>
      </c>
      <c r="B216" s="43"/>
      <c r="C216" s="71">
        <f>INDEX(Rohdaten_tab2!$1:$1048576,ROW(Rohdaten_tab2!B202),COLUMN(Rohdaten_tab2!B202)+(4*(Steuerung!$A$3-1)))</f>
        <v>574</v>
      </c>
      <c r="D216" s="72">
        <f>INDEX(Rohdaten_tab2!$1:$1048576,ROW(Rohdaten_tab2!C202),COLUMN(Rohdaten_tab2!C202)+(4*(Steuerung!$A$3-1)))</f>
        <v>197</v>
      </c>
      <c r="E216" s="72">
        <f>INDEX(Rohdaten_tab2!$1:$1048576,ROW(Rohdaten_tab2!D202),COLUMN(Rohdaten_tab2!D202)+(4*(Steuerung!$A$3-1)))</f>
        <v>100</v>
      </c>
      <c r="F216" s="73">
        <f>INDEX(Rohdaten_tab2!$1:$1048576,ROW(Rohdaten_tab2!E202),COLUMN(Rohdaten_tab2!E202)+(4*(Steuerung!$A$3-1)))</f>
        <v>200</v>
      </c>
    </row>
    <row r="217" spans="1:6" ht="15" customHeight="1" x14ac:dyDescent="0.25">
      <c r="A217" s="63" t="s">
        <v>352</v>
      </c>
      <c r="B217" s="43"/>
      <c r="C217" s="71">
        <f>INDEX(Rohdaten_tab2!$1:$1048576,ROW(Rohdaten_tab2!B203),COLUMN(Rohdaten_tab2!B203)+(4*(Steuerung!$A$3-1)))</f>
        <v>603</v>
      </c>
      <c r="D217" s="72">
        <f>INDEX(Rohdaten_tab2!$1:$1048576,ROW(Rohdaten_tab2!C203),COLUMN(Rohdaten_tab2!C203)+(4*(Steuerung!$A$3-1)))</f>
        <v>203</v>
      </c>
      <c r="E217" s="72">
        <f>INDEX(Rohdaten_tab2!$1:$1048576,ROW(Rohdaten_tab2!D203),COLUMN(Rohdaten_tab2!D203)+(4*(Steuerung!$A$3-1)))</f>
        <v>100</v>
      </c>
      <c r="F217" s="73">
        <f>INDEX(Rohdaten_tab2!$1:$1048576,ROW(Rohdaten_tab2!E203),COLUMN(Rohdaten_tab2!E203)+(4*(Steuerung!$A$3-1)))</f>
        <v>209</v>
      </c>
    </row>
    <row r="218" spans="1:6" ht="15" customHeight="1" x14ac:dyDescent="0.25">
      <c r="A218" s="63" t="s">
        <v>353</v>
      </c>
      <c r="B218" s="43"/>
      <c r="C218" s="71">
        <f>INDEX(Rohdaten_tab2!$1:$1048576,ROW(Rohdaten_tab2!B204),COLUMN(Rohdaten_tab2!B204)+(4*(Steuerung!$A$3-1)))</f>
        <v>602</v>
      </c>
      <c r="D218" s="72">
        <f>INDEX(Rohdaten_tab2!$1:$1048576,ROW(Rohdaten_tab2!C204),COLUMN(Rohdaten_tab2!C204)+(4*(Steuerung!$A$3-1)))</f>
        <v>186</v>
      </c>
      <c r="E218" s="72">
        <f>INDEX(Rohdaten_tab2!$1:$1048576,ROW(Rohdaten_tab2!D204),COLUMN(Rohdaten_tab2!D204)+(4*(Steuerung!$A$3-1)))</f>
        <v>116</v>
      </c>
      <c r="F218" s="73">
        <f>INDEX(Rohdaten_tab2!$1:$1048576,ROW(Rohdaten_tab2!E204),COLUMN(Rohdaten_tab2!E204)+(4*(Steuerung!$A$3-1)))</f>
        <v>208</v>
      </c>
    </row>
    <row r="219" spans="1:6" ht="15" customHeight="1" x14ac:dyDescent="0.25">
      <c r="A219" s="63" t="s">
        <v>354</v>
      </c>
      <c r="B219" s="43"/>
      <c r="C219" s="71">
        <f>INDEX(Rohdaten_tab2!$1:$1048576,ROW(Rohdaten_tab2!B205),COLUMN(Rohdaten_tab2!B205)+(4*(Steuerung!$A$3-1)))</f>
        <v>598</v>
      </c>
      <c r="D219" s="72">
        <f>INDEX(Rohdaten_tab2!$1:$1048576,ROW(Rohdaten_tab2!C205),COLUMN(Rohdaten_tab2!C205)+(4*(Steuerung!$A$3-1)))</f>
        <v>202</v>
      </c>
      <c r="E219" s="72">
        <f>INDEX(Rohdaten_tab2!$1:$1048576,ROW(Rohdaten_tab2!D205),COLUMN(Rohdaten_tab2!D205)+(4*(Steuerung!$A$3-1)))</f>
        <v>115</v>
      </c>
      <c r="F219" s="73">
        <f>INDEX(Rohdaten_tab2!$1:$1048576,ROW(Rohdaten_tab2!E205),COLUMN(Rohdaten_tab2!E205)+(4*(Steuerung!$A$3-1)))</f>
        <v>207</v>
      </c>
    </row>
    <row r="220" spans="1:6" ht="15" customHeight="1" x14ac:dyDescent="0.25">
      <c r="A220" s="63" t="s">
        <v>355</v>
      </c>
      <c r="B220" s="43"/>
      <c r="C220" s="71">
        <f>INDEX(Rohdaten_tab2!$1:$1048576,ROW(Rohdaten_tab2!B206),COLUMN(Rohdaten_tab2!B206)+(4*(Steuerung!$A$3-1)))</f>
        <v>512</v>
      </c>
      <c r="D220" s="72">
        <f>INDEX(Rohdaten_tab2!$1:$1048576,ROW(Rohdaten_tab2!C206),COLUMN(Rohdaten_tab2!C206)+(4*(Steuerung!$A$3-1)))</f>
        <v>173</v>
      </c>
      <c r="E220" s="72">
        <f>INDEX(Rohdaten_tab2!$1:$1048576,ROW(Rohdaten_tab2!D206),COLUMN(Rohdaten_tab2!D206)+(4*(Steuerung!$A$3-1)))</f>
        <v>32</v>
      </c>
      <c r="F220" s="73">
        <f>INDEX(Rohdaten_tab2!$1:$1048576,ROW(Rohdaten_tab2!E206),COLUMN(Rohdaten_tab2!E206)+(4*(Steuerung!$A$3-1)))</f>
        <v>227</v>
      </c>
    </row>
    <row r="221" spans="1:6" ht="15" customHeight="1" x14ac:dyDescent="0.25">
      <c r="A221" s="63" t="s">
        <v>356</v>
      </c>
      <c r="B221" s="43"/>
      <c r="C221" s="71">
        <f>INDEX(Rohdaten_tab2!$1:$1048576,ROW(Rohdaten_tab2!B207),COLUMN(Rohdaten_tab2!B207)+(4*(Steuerung!$A$3-1)))</f>
        <v>467</v>
      </c>
      <c r="D221" s="72">
        <f>INDEX(Rohdaten_tab2!$1:$1048576,ROW(Rohdaten_tab2!C207),COLUMN(Rohdaten_tab2!C207)+(4*(Steuerung!$A$3-1)))</f>
        <v>162</v>
      </c>
      <c r="E221" s="72">
        <f>INDEX(Rohdaten_tab2!$1:$1048576,ROW(Rohdaten_tab2!D207),COLUMN(Rohdaten_tab2!D207)+(4*(Steuerung!$A$3-1)))</f>
        <v>34</v>
      </c>
      <c r="F221" s="73">
        <f>INDEX(Rohdaten_tab2!$1:$1048576,ROW(Rohdaten_tab2!E207),COLUMN(Rohdaten_tab2!E207)+(4*(Steuerung!$A$3-1)))</f>
        <v>203</v>
      </c>
    </row>
    <row r="222" spans="1:6" ht="15" customHeight="1" x14ac:dyDescent="0.25">
      <c r="A222" s="63" t="s">
        <v>357</v>
      </c>
      <c r="B222" s="43"/>
      <c r="C222" s="71">
        <f>INDEX(Rohdaten_tab2!$1:$1048576,ROW(Rohdaten_tab2!B208),COLUMN(Rohdaten_tab2!B208)+(4*(Steuerung!$A$3-1)))</f>
        <v>532</v>
      </c>
      <c r="D222" s="72">
        <f>INDEX(Rohdaten_tab2!$1:$1048576,ROW(Rohdaten_tab2!C208),COLUMN(Rohdaten_tab2!C208)+(4*(Steuerung!$A$3-1)))</f>
        <v>157</v>
      </c>
      <c r="E222" s="72">
        <f>INDEX(Rohdaten_tab2!$1:$1048576,ROW(Rohdaten_tab2!D208),COLUMN(Rohdaten_tab2!D208)+(4*(Steuerung!$A$3-1)))</f>
        <v>70</v>
      </c>
      <c r="F222" s="73">
        <f>INDEX(Rohdaten_tab2!$1:$1048576,ROW(Rohdaten_tab2!E208),COLUMN(Rohdaten_tab2!E208)+(4*(Steuerung!$A$3-1)))</f>
        <v>199</v>
      </c>
    </row>
    <row r="223" spans="1:6" ht="15" customHeight="1" x14ac:dyDescent="0.25">
      <c r="A223" s="63" t="s">
        <v>358</v>
      </c>
      <c r="B223" s="43"/>
      <c r="C223" s="71">
        <f>INDEX(Rohdaten_tab2!$1:$1048576,ROW(Rohdaten_tab2!B209),COLUMN(Rohdaten_tab2!B209)+(4*(Steuerung!$A$3-1)))</f>
        <v>520</v>
      </c>
      <c r="D223" s="72">
        <f>INDEX(Rohdaten_tab2!$1:$1048576,ROW(Rohdaten_tab2!C209),COLUMN(Rohdaten_tab2!C209)+(4*(Steuerung!$A$3-1)))</f>
        <v>144</v>
      </c>
      <c r="E223" s="72">
        <f>INDEX(Rohdaten_tab2!$1:$1048576,ROW(Rohdaten_tab2!D209),COLUMN(Rohdaten_tab2!D209)+(4*(Steuerung!$A$3-1)))</f>
        <v>79</v>
      </c>
      <c r="F223" s="73">
        <f>INDEX(Rohdaten_tab2!$1:$1048576,ROW(Rohdaten_tab2!E209),COLUMN(Rohdaten_tab2!E209)+(4*(Steuerung!$A$3-1)))</f>
        <v>210</v>
      </c>
    </row>
    <row r="224" spans="1:6" ht="15" customHeight="1" x14ac:dyDescent="0.25">
      <c r="A224" s="63" t="s">
        <v>359</v>
      </c>
      <c r="B224" s="43"/>
      <c r="C224" s="71">
        <f>INDEX(Rohdaten_tab2!$1:$1048576,ROW(Rohdaten_tab2!B210),COLUMN(Rohdaten_tab2!B210)+(4*(Steuerung!$A$3-1)))</f>
        <v>512</v>
      </c>
      <c r="D224" s="72">
        <f>INDEX(Rohdaten_tab2!$1:$1048576,ROW(Rohdaten_tab2!C210),COLUMN(Rohdaten_tab2!C210)+(4*(Steuerung!$A$3-1)))</f>
        <v>126</v>
      </c>
      <c r="E224" s="72">
        <f>INDEX(Rohdaten_tab2!$1:$1048576,ROW(Rohdaten_tab2!D210),COLUMN(Rohdaten_tab2!D210)+(4*(Steuerung!$A$3-1)))</f>
        <v>81</v>
      </c>
      <c r="F224" s="73">
        <f>INDEX(Rohdaten_tab2!$1:$1048576,ROW(Rohdaten_tab2!E210),COLUMN(Rohdaten_tab2!E210)+(4*(Steuerung!$A$3-1)))</f>
        <v>214</v>
      </c>
    </row>
    <row r="225" spans="1:6" ht="15" customHeight="1" x14ac:dyDescent="0.25">
      <c r="A225" s="63" t="s">
        <v>360</v>
      </c>
      <c r="B225" s="43"/>
      <c r="C225" s="71">
        <f>INDEX(Rohdaten_tab2!$1:$1048576,ROW(Rohdaten_tab2!B211),COLUMN(Rohdaten_tab2!B211)+(4*(Steuerung!$A$3-1)))</f>
        <v>559</v>
      </c>
      <c r="D225" s="72">
        <f>INDEX(Rohdaten_tab2!$1:$1048576,ROW(Rohdaten_tab2!C211),COLUMN(Rohdaten_tab2!C211)+(4*(Steuerung!$A$3-1)))</f>
        <v>144</v>
      </c>
      <c r="E225" s="72">
        <f>INDEX(Rohdaten_tab2!$1:$1048576,ROW(Rohdaten_tab2!D211),COLUMN(Rohdaten_tab2!D211)+(4*(Steuerung!$A$3-1)))</f>
        <v>97</v>
      </c>
      <c r="F225" s="73">
        <f>INDEX(Rohdaten_tab2!$1:$1048576,ROW(Rohdaten_tab2!E211),COLUMN(Rohdaten_tab2!E211)+(4*(Steuerung!$A$3-1)))</f>
        <v>215</v>
      </c>
    </row>
    <row r="226" spans="1:6" ht="15" customHeight="1" x14ac:dyDescent="0.25">
      <c r="A226" s="63" t="s">
        <v>361</v>
      </c>
      <c r="B226" s="43"/>
      <c r="C226" s="71">
        <f>INDEX(Rohdaten_tab2!$1:$1048576,ROW(Rohdaten_tab2!B212),COLUMN(Rohdaten_tab2!B212)+(4*(Steuerung!$A$3-1)))</f>
        <v>575</v>
      </c>
      <c r="D226" s="72">
        <f>INDEX(Rohdaten_tab2!$1:$1048576,ROW(Rohdaten_tab2!C212),COLUMN(Rohdaten_tab2!C212)+(4*(Steuerung!$A$3-1)))</f>
        <v>162</v>
      </c>
      <c r="E226" s="72">
        <f>INDEX(Rohdaten_tab2!$1:$1048576,ROW(Rohdaten_tab2!D212),COLUMN(Rohdaten_tab2!D212)+(4*(Steuerung!$A$3-1)))</f>
        <v>69</v>
      </c>
      <c r="F226" s="73">
        <f>INDEX(Rohdaten_tab2!$1:$1048576,ROW(Rohdaten_tab2!E212),COLUMN(Rohdaten_tab2!E212)+(4*(Steuerung!$A$3-1)))</f>
        <v>216</v>
      </c>
    </row>
    <row r="227" spans="1:6" ht="15" customHeight="1" x14ac:dyDescent="0.25">
      <c r="A227" s="63" t="s">
        <v>362</v>
      </c>
      <c r="B227" s="43"/>
      <c r="C227" s="71">
        <f>INDEX(Rohdaten_tab2!$1:$1048576,ROW(Rohdaten_tab2!B213),COLUMN(Rohdaten_tab2!B213)+(4*(Steuerung!$A$3-1)))</f>
        <v>581</v>
      </c>
      <c r="D227" s="72">
        <f>INDEX(Rohdaten_tab2!$1:$1048576,ROW(Rohdaten_tab2!C213),COLUMN(Rohdaten_tab2!C213)+(4*(Steuerung!$A$3-1)))</f>
        <v>164</v>
      </c>
      <c r="E227" s="72">
        <f>INDEX(Rohdaten_tab2!$1:$1048576,ROW(Rohdaten_tab2!D213),COLUMN(Rohdaten_tab2!D213)+(4*(Steuerung!$A$3-1)))</f>
        <v>88</v>
      </c>
      <c r="F227" s="73">
        <f>INDEX(Rohdaten_tab2!$1:$1048576,ROW(Rohdaten_tab2!E213),COLUMN(Rohdaten_tab2!E213)+(4*(Steuerung!$A$3-1)))</f>
        <v>219</v>
      </c>
    </row>
    <row r="228" spans="1:6" ht="15" customHeight="1" x14ac:dyDescent="0.25">
      <c r="A228" s="63" t="s">
        <v>363</v>
      </c>
      <c r="B228" s="43"/>
      <c r="C228" s="71">
        <f>INDEX(Rohdaten_tab2!$1:$1048576,ROW(Rohdaten_tab2!B214),COLUMN(Rohdaten_tab2!B214)+(4*(Steuerung!$A$3-1)))</f>
        <v>570</v>
      </c>
      <c r="D228" s="72">
        <f>INDEX(Rohdaten_tab2!$1:$1048576,ROW(Rohdaten_tab2!C214),COLUMN(Rohdaten_tab2!C214)+(4*(Steuerung!$A$3-1)))</f>
        <v>165</v>
      </c>
      <c r="E228" s="72">
        <f>INDEX(Rohdaten_tab2!$1:$1048576,ROW(Rohdaten_tab2!D214),COLUMN(Rohdaten_tab2!D214)+(4*(Steuerung!$A$3-1)))</f>
        <v>79</v>
      </c>
      <c r="F228" s="73">
        <f>INDEX(Rohdaten_tab2!$1:$1048576,ROW(Rohdaten_tab2!E214),COLUMN(Rohdaten_tab2!E214)+(4*(Steuerung!$A$3-1)))</f>
        <v>213</v>
      </c>
    </row>
    <row r="229" spans="1:6" ht="15" customHeight="1" x14ac:dyDescent="0.25">
      <c r="A229" s="63" t="s">
        <v>364</v>
      </c>
      <c r="B229" s="43"/>
      <c r="C229" s="71">
        <f>INDEX(Rohdaten_tab2!$1:$1048576,ROW(Rohdaten_tab2!B215),COLUMN(Rohdaten_tab2!B215)+(4*(Steuerung!$A$3-1)))</f>
        <v>542</v>
      </c>
      <c r="D229" s="72">
        <f>INDEX(Rohdaten_tab2!$1:$1048576,ROW(Rohdaten_tab2!C215),COLUMN(Rohdaten_tab2!C215)+(4*(Steuerung!$A$3-1)))</f>
        <v>149</v>
      </c>
      <c r="E229" s="72">
        <f>INDEX(Rohdaten_tab2!$1:$1048576,ROW(Rohdaten_tab2!D215),COLUMN(Rohdaten_tab2!D215)+(4*(Steuerung!$A$3-1)))</f>
        <v>56</v>
      </c>
      <c r="F229" s="73">
        <f>INDEX(Rohdaten_tab2!$1:$1048576,ROW(Rohdaten_tab2!E215),COLUMN(Rohdaten_tab2!E215)+(4*(Steuerung!$A$3-1)))</f>
        <v>230</v>
      </c>
    </row>
    <row r="230" spans="1:6" ht="15" customHeight="1" x14ac:dyDescent="0.25">
      <c r="A230" s="63" t="s">
        <v>365</v>
      </c>
      <c r="B230" s="43"/>
      <c r="C230" s="71">
        <f>INDEX(Rohdaten_tab2!$1:$1048576,ROW(Rohdaten_tab2!B216),COLUMN(Rohdaten_tab2!B216)+(4*(Steuerung!$A$3-1)))</f>
        <v>553</v>
      </c>
      <c r="D230" s="72">
        <f>INDEX(Rohdaten_tab2!$1:$1048576,ROW(Rohdaten_tab2!C216),COLUMN(Rohdaten_tab2!C216)+(4*(Steuerung!$A$3-1)))</f>
        <v>147</v>
      </c>
      <c r="E230" s="72">
        <f>INDEX(Rohdaten_tab2!$1:$1048576,ROW(Rohdaten_tab2!D216),COLUMN(Rohdaten_tab2!D216)+(4*(Steuerung!$A$3-1)))</f>
        <v>81</v>
      </c>
      <c r="F230" s="73">
        <f>INDEX(Rohdaten_tab2!$1:$1048576,ROW(Rohdaten_tab2!E216),COLUMN(Rohdaten_tab2!E216)+(4*(Steuerung!$A$3-1)))</f>
        <v>232</v>
      </c>
    </row>
    <row r="231" spans="1:6" ht="15" customHeight="1" x14ac:dyDescent="0.25">
      <c r="A231" s="63" t="s">
        <v>366</v>
      </c>
      <c r="B231" s="43"/>
      <c r="C231" s="71">
        <f>INDEX(Rohdaten_tab2!$1:$1048576,ROW(Rohdaten_tab2!B217),COLUMN(Rohdaten_tab2!B217)+(4*(Steuerung!$A$3-1)))</f>
        <v>542</v>
      </c>
      <c r="D231" s="72">
        <f>INDEX(Rohdaten_tab2!$1:$1048576,ROW(Rohdaten_tab2!C217),COLUMN(Rohdaten_tab2!C217)+(4*(Steuerung!$A$3-1)))</f>
        <v>140</v>
      </c>
      <c r="E231" s="72">
        <f>INDEX(Rohdaten_tab2!$1:$1048576,ROW(Rohdaten_tab2!D217),COLUMN(Rohdaten_tab2!D217)+(4*(Steuerung!$A$3-1)))</f>
        <v>68</v>
      </c>
      <c r="F231" s="73">
        <f>INDEX(Rohdaten_tab2!$1:$1048576,ROW(Rohdaten_tab2!E217),COLUMN(Rohdaten_tab2!E217)+(4*(Steuerung!$A$3-1)))</f>
        <v>232</v>
      </c>
    </row>
    <row r="232" spans="1:6" ht="15" customHeight="1" x14ac:dyDescent="0.25">
      <c r="A232" s="63" t="s">
        <v>367</v>
      </c>
      <c r="B232" s="43"/>
      <c r="C232" s="71">
        <f>INDEX(Rohdaten_tab2!$1:$1048576,ROW(Rohdaten_tab2!B218),COLUMN(Rohdaten_tab2!B218)+(4*(Steuerung!$A$3-1)))</f>
        <v>509</v>
      </c>
      <c r="D232" s="72">
        <f>INDEX(Rohdaten_tab2!$1:$1048576,ROW(Rohdaten_tab2!C218),COLUMN(Rohdaten_tab2!C218)+(4*(Steuerung!$A$3-1)))</f>
        <v>136</v>
      </c>
      <c r="E232" s="72">
        <f>INDEX(Rohdaten_tab2!$1:$1048576,ROW(Rohdaten_tab2!D218),COLUMN(Rohdaten_tab2!D218)+(4*(Steuerung!$A$3-1)))</f>
        <v>54</v>
      </c>
      <c r="F232" s="73">
        <f>INDEX(Rohdaten_tab2!$1:$1048576,ROW(Rohdaten_tab2!E218),COLUMN(Rohdaten_tab2!E218)+(4*(Steuerung!$A$3-1)))</f>
        <v>239</v>
      </c>
    </row>
    <row r="233" spans="1:6" ht="15" customHeight="1" x14ac:dyDescent="0.25">
      <c r="A233" s="63" t="s">
        <v>368</v>
      </c>
      <c r="B233" s="43"/>
      <c r="C233" s="71">
        <f>INDEX(Rohdaten_tab2!$1:$1048576,ROW(Rohdaten_tab2!B219),COLUMN(Rohdaten_tab2!B219)+(4*(Steuerung!$A$3-1)))</f>
        <v>519</v>
      </c>
      <c r="D233" s="72">
        <f>INDEX(Rohdaten_tab2!$1:$1048576,ROW(Rohdaten_tab2!C219),COLUMN(Rohdaten_tab2!C219)+(4*(Steuerung!$A$3-1)))</f>
        <v>140</v>
      </c>
      <c r="E233" s="72">
        <f>INDEX(Rohdaten_tab2!$1:$1048576,ROW(Rohdaten_tab2!D219),COLUMN(Rohdaten_tab2!D219)+(4*(Steuerung!$A$3-1)))</f>
        <v>62</v>
      </c>
      <c r="F233" s="73">
        <f>INDEX(Rohdaten_tab2!$1:$1048576,ROW(Rohdaten_tab2!E219),COLUMN(Rohdaten_tab2!E219)+(4*(Steuerung!$A$3-1)))</f>
        <v>225</v>
      </c>
    </row>
    <row r="234" spans="1:6" ht="15" customHeight="1" x14ac:dyDescent="0.25">
      <c r="A234" s="63" t="s">
        <v>369</v>
      </c>
      <c r="B234" s="43"/>
      <c r="C234" s="71">
        <f>INDEX(Rohdaten_tab2!$1:$1048576,ROW(Rohdaten_tab2!B220),COLUMN(Rohdaten_tab2!B220)+(4*(Steuerung!$A$3-1)))</f>
        <v>503</v>
      </c>
      <c r="D234" s="72">
        <f>INDEX(Rohdaten_tab2!$1:$1048576,ROW(Rohdaten_tab2!C220),COLUMN(Rohdaten_tab2!C220)+(4*(Steuerung!$A$3-1)))</f>
        <v>129</v>
      </c>
      <c r="E234" s="72">
        <f>INDEX(Rohdaten_tab2!$1:$1048576,ROW(Rohdaten_tab2!D220),COLUMN(Rohdaten_tab2!D220)+(4*(Steuerung!$A$3-1)))</f>
        <v>67</v>
      </c>
      <c r="F234" s="73">
        <f>INDEX(Rohdaten_tab2!$1:$1048576,ROW(Rohdaten_tab2!E220),COLUMN(Rohdaten_tab2!E220)+(4*(Steuerung!$A$3-1)))</f>
        <v>221</v>
      </c>
    </row>
    <row r="235" spans="1:6" ht="15" customHeight="1" x14ac:dyDescent="0.25">
      <c r="A235" s="63" t="s">
        <v>370</v>
      </c>
      <c r="B235" s="43"/>
      <c r="C235" s="71">
        <f>INDEX(Rohdaten_tab2!$1:$1048576,ROW(Rohdaten_tab2!B221),COLUMN(Rohdaten_tab2!B221)+(4*(Steuerung!$A$3-1)))</f>
        <v>488</v>
      </c>
      <c r="D235" s="72">
        <f>INDEX(Rohdaten_tab2!$1:$1048576,ROW(Rohdaten_tab2!C221),COLUMN(Rohdaten_tab2!C221)+(4*(Steuerung!$A$3-1)))</f>
        <v>119</v>
      </c>
      <c r="E235" s="72">
        <f>INDEX(Rohdaten_tab2!$1:$1048576,ROW(Rohdaten_tab2!D221),COLUMN(Rohdaten_tab2!D221)+(4*(Steuerung!$A$3-1)))</f>
        <v>54</v>
      </c>
      <c r="F235" s="73">
        <f>INDEX(Rohdaten_tab2!$1:$1048576,ROW(Rohdaten_tab2!E221),COLUMN(Rohdaten_tab2!E221)+(4*(Steuerung!$A$3-1)))</f>
        <v>219</v>
      </c>
    </row>
    <row r="236" spans="1:6" ht="15" customHeight="1" x14ac:dyDescent="0.25">
      <c r="A236" s="63" t="s">
        <v>371</v>
      </c>
      <c r="B236" s="43"/>
      <c r="C236" s="71">
        <f>INDEX(Rohdaten_tab2!$1:$1048576,ROW(Rohdaten_tab2!B222),COLUMN(Rohdaten_tab2!B222)+(4*(Steuerung!$A$3-1)))</f>
        <v>499</v>
      </c>
      <c r="D236" s="72">
        <f>INDEX(Rohdaten_tab2!$1:$1048576,ROW(Rohdaten_tab2!C222),COLUMN(Rohdaten_tab2!C222)+(4*(Steuerung!$A$3-1)))</f>
        <v>117</v>
      </c>
      <c r="E236" s="72">
        <f>INDEX(Rohdaten_tab2!$1:$1048576,ROW(Rohdaten_tab2!D222),COLUMN(Rohdaten_tab2!D222)+(4*(Steuerung!$A$3-1)))</f>
        <v>68</v>
      </c>
      <c r="F236" s="73">
        <f>INDEX(Rohdaten_tab2!$1:$1048576,ROW(Rohdaten_tab2!E222),COLUMN(Rohdaten_tab2!E222)+(4*(Steuerung!$A$3-1)))</f>
        <v>218</v>
      </c>
    </row>
    <row r="237" spans="1:6" ht="15" customHeight="1" x14ac:dyDescent="0.25">
      <c r="A237" s="63" t="s">
        <v>372</v>
      </c>
      <c r="B237" s="43"/>
      <c r="C237" s="71">
        <f>INDEX(Rohdaten_tab2!$1:$1048576,ROW(Rohdaten_tab2!B223),COLUMN(Rohdaten_tab2!B223)+(4*(Steuerung!$A$3-1)))</f>
        <v>512</v>
      </c>
      <c r="D237" s="72">
        <f>INDEX(Rohdaten_tab2!$1:$1048576,ROW(Rohdaten_tab2!C223),COLUMN(Rohdaten_tab2!C223)+(4*(Steuerung!$A$3-1)))</f>
        <v>139</v>
      </c>
      <c r="E237" s="72">
        <f>INDEX(Rohdaten_tab2!$1:$1048576,ROW(Rohdaten_tab2!D223),COLUMN(Rohdaten_tab2!D223)+(4*(Steuerung!$A$3-1)))</f>
        <v>60</v>
      </c>
      <c r="F237" s="73">
        <f>INDEX(Rohdaten_tab2!$1:$1048576,ROW(Rohdaten_tab2!E223),COLUMN(Rohdaten_tab2!E223)+(4*(Steuerung!$A$3-1)))</f>
        <v>219</v>
      </c>
    </row>
    <row r="238" spans="1:6" ht="15" customHeight="1" x14ac:dyDescent="0.25">
      <c r="A238" s="63" t="s">
        <v>373</v>
      </c>
      <c r="B238" s="43"/>
      <c r="C238" s="71">
        <f>INDEX(Rohdaten_tab2!$1:$1048576,ROW(Rohdaten_tab2!B224),COLUMN(Rohdaten_tab2!B224)+(4*(Steuerung!$A$3-1)))</f>
        <v>517</v>
      </c>
      <c r="D238" s="72">
        <f>INDEX(Rohdaten_tab2!$1:$1048576,ROW(Rohdaten_tab2!C224),COLUMN(Rohdaten_tab2!C224)+(4*(Steuerung!$A$3-1)))</f>
        <v>141</v>
      </c>
      <c r="E238" s="72">
        <f>INDEX(Rohdaten_tab2!$1:$1048576,ROW(Rohdaten_tab2!D224),COLUMN(Rohdaten_tab2!D224)+(4*(Steuerung!$A$3-1)))</f>
        <v>64</v>
      </c>
      <c r="F238" s="73">
        <f>INDEX(Rohdaten_tab2!$1:$1048576,ROW(Rohdaten_tab2!E224),COLUMN(Rohdaten_tab2!E224)+(4*(Steuerung!$A$3-1)))</f>
        <v>220</v>
      </c>
    </row>
    <row r="239" spans="1:6" ht="15" customHeight="1" x14ac:dyDescent="0.25">
      <c r="A239" s="63" t="s">
        <v>374</v>
      </c>
      <c r="B239" s="43"/>
      <c r="C239" s="71">
        <f>INDEX(Rohdaten_tab2!$1:$1048576,ROW(Rohdaten_tab2!B225),COLUMN(Rohdaten_tab2!B225)+(4*(Steuerung!$A$3-1)))</f>
        <v>540</v>
      </c>
      <c r="D239" s="72">
        <f>INDEX(Rohdaten_tab2!$1:$1048576,ROW(Rohdaten_tab2!C225),COLUMN(Rohdaten_tab2!C225)+(4*(Steuerung!$A$3-1)))</f>
        <v>140</v>
      </c>
      <c r="E239" s="72">
        <f>INDEX(Rohdaten_tab2!$1:$1048576,ROW(Rohdaten_tab2!D225),COLUMN(Rohdaten_tab2!D225)+(4*(Steuerung!$A$3-1)))</f>
        <v>93</v>
      </c>
      <c r="F239" s="73">
        <f>INDEX(Rohdaten_tab2!$1:$1048576,ROW(Rohdaten_tab2!E225),COLUMN(Rohdaten_tab2!E225)+(4*(Steuerung!$A$3-1)))</f>
        <v>219</v>
      </c>
    </row>
    <row r="240" spans="1:6" ht="15" customHeight="1" x14ac:dyDescent="0.25">
      <c r="A240" s="63" t="s">
        <v>375</v>
      </c>
      <c r="B240" s="43"/>
      <c r="C240" s="71">
        <f>INDEX(Rohdaten_tab2!$1:$1048576,ROW(Rohdaten_tab2!B226),COLUMN(Rohdaten_tab2!B226)+(4*(Steuerung!$A$3-1)))</f>
        <v>519</v>
      </c>
      <c r="D240" s="72">
        <f>INDEX(Rohdaten_tab2!$1:$1048576,ROW(Rohdaten_tab2!C226),COLUMN(Rohdaten_tab2!C226)+(4*(Steuerung!$A$3-1)))</f>
        <v>149</v>
      </c>
      <c r="E240" s="72">
        <f>INDEX(Rohdaten_tab2!$1:$1048576,ROW(Rohdaten_tab2!D226),COLUMN(Rohdaten_tab2!D226)+(4*(Steuerung!$A$3-1)))</f>
        <v>65</v>
      </c>
      <c r="F240" s="73">
        <f>INDEX(Rohdaten_tab2!$1:$1048576,ROW(Rohdaten_tab2!E226),COLUMN(Rohdaten_tab2!E226)+(4*(Steuerung!$A$3-1)))</f>
        <v>199</v>
      </c>
    </row>
    <row r="241" spans="1:6" ht="15" customHeight="1" x14ac:dyDescent="0.25">
      <c r="A241" s="63" t="s">
        <v>376</v>
      </c>
      <c r="B241" s="43"/>
      <c r="C241" s="71">
        <f>INDEX(Rohdaten_tab2!$1:$1048576,ROW(Rohdaten_tab2!B227),COLUMN(Rohdaten_tab2!B227)+(4*(Steuerung!$A$3-1)))</f>
        <v>524</v>
      </c>
      <c r="D241" s="72">
        <f>INDEX(Rohdaten_tab2!$1:$1048576,ROW(Rohdaten_tab2!C227),COLUMN(Rohdaten_tab2!C227)+(4*(Steuerung!$A$3-1)))</f>
        <v>144</v>
      </c>
      <c r="E241" s="72">
        <f>INDEX(Rohdaten_tab2!$1:$1048576,ROW(Rohdaten_tab2!D227),COLUMN(Rohdaten_tab2!D227)+(4*(Steuerung!$A$3-1)))</f>
        <v>72</v>
      </c>
      <c r="F241" s="73">
        <f>INDEX(Rohdaten_tab2!$1:$1048576,ROW(Rohdaten_tab2!E227),COLUMN(Rohdaten_tab2!E227)+(4*(Steuerung!$A$3-1)))</f>
        <v>217</v>
      </c>
    </row>
    <row r="242" spans="1:6" ht="15" customHeight="1" x14ac:dyDescent="0.25">
      <c r="A242" s="63" t="s">
        <v>377</v>
      </c>
      <c r="B242" s="43"/>
      <c r="C242" s="71">
        <f>INDEX(Rohdaten_tab2!$1:$1048576,ROW(Rohdaten_tab2!B228),COLUMN(Rohdaten_tab2!B228)+(4*(Steuerung!$A$3-1)))</f>
        <v>525</v>
      </c>
      <c r="D242" s="72">
        <f>INDEX(Rohdaten_tab2!$1:$1048576,ROW(Rohdaten_tab2!C228),COLUMN(Rohdaten_tab2!C228)+(4*(Steuerung!$A$3-1)))</f>
        <v>145</v>
      </c>
      <c r="E242" s="72">
        <f>INDEX(Rohdaten_tab2!$1:$1048576,ROW(Rohdaten_tab2!D228),COLUMN(Rohdaten_tab2!D228)+(4*(Steuerung!$A$3-1)))</f>
        <v>66</v>
      </c>
      <c r="F242" s="73">
        <f>INDEX(Rohdaten_tab2!$1:$1048576,ROW(Rohdaten_tab2!E228),COLUMN(Rohdaten_tab2!E228)+(4*(Steuerung!$A$3-1)))</f>
        <v>225</v>
      </c>
    </row>
    <row r="243" spans="1:6" ht="15" customHeight="1" x14ac:dyDescent="0.25">
      <c r="A243" s="63" t="s">
        <v>378</v>
      </c>
      <c r="B243" s="43"/>
      <c r="C243" s="71">
        <f>INDEX(Rohdaten_tab2!$1:$1048576,ROW(Rohdaten_tab2!B229),COLUMN(Rohdaten_tab2!B229)+(4*(Steuerung!$A$3-1)))</f>
        <v>529</v>
      </c>
      <c r="D243" s="72">
        <f>INDEX(Rohdaten_tab2!$1:$1048576,ROW(Rohdaten_tab2!C229),COLUMN(Rohdaten_tab2!C229)+(4*(Steuerung!$A$3-1)))</f>
        <v>140</v>
      </c>
      <c r="E243" s="72">
        <f>INDEX(Rohdaten_tab2!$1:$1048576,ROW(Rohdaten_tab2!D229),COLUMN(Rohdaten_tab2!D229)+(4*(Steuerung!$A$3-1)))</f>
        <v>66</v>
      </c>
      <c r="F243" s="73">
        <f>INDEX(Rohdaten_tab2!$1:$1048576,ROW(Rohdaten_tab2!E229),COLUMN(Rohdaten_tab2!E229)+(4*(Steuerung!$A$3-1)))</f>
        <v>233</v>
      </c>
    </row>
    <row r="244" spans="1:6" ht="15" customHeight="1" x14ac:dyDescent="0.25">
      <c r="A244" s="63" t="s">
        <v>379</v>
      </c>
      <c r="B244" s="43"/>
      <c r="C244" s="71">
        <f>INDEX(Rohdaten_tab2!$1:$1048576,ROW(Rohdaten_tab2!B230),COLUMN(Rohdaten_tab2!B230)+(4*(Steuerung!$A$3-1)))</f>
        <v>516</v>
      </c>
      <c r="D244" s="72">
        <f>INDEX(Rohdaten_tab2!$1:$1048576,ROW(Rohdaten_tab2!C230),COLUMN(Rohdaten_tab2!C230)+(4*(Steuerung!$A$3-1)))</f>
        <v>128</v>
      </c>
      <c r="E244" s="72">
        <f>INDEX(Rohdaten_tab2!$1:$1048576,ROW(Rohdaten_tab2!D230),COLUMN(Rohdaten_tab2!D230)+(4*(Steuerung!$A$3-1)))</f>
        <v>65</v>
      </c>
      <c r="F244" s="73">
        <f>INDEX(Rohdaten_tab2!$1:$1048576,ROW(Rohdaten_tab2!E230),COLUMN(Rohdaten_tab2!E230)+(4*(Steuerung!$A$3-1)))</f>
        <v>240</v>
      </c>
    </row>
    <row r="245" spans="1:6" ht="15" customHeight="1" x14ac:dyDescent="0.25">
      <c r="A245" s="63" t="s">
        <v>380</v>
      </c>
      <c r="B245" s="43"/>
      <c r="C245" s="71">
        <f>INDEX(Rohdaten_tab2!$1:$1048576,ROW(Rohdaten_tab2!B231),COLUMN(Rohdaten_tab2!B231)+(4*(Steuerung!$A$3-1)))</f>
        <v>522</v>
      </c>
      <c r="D245" s="72">
        <f>INDEX(Rohdaten_tab2!$1:$1048576,ROW(Rohdaten_tab2!C231),COLUMN(Rohdaten_tab2!C231)+(4*(Steuerung!$A$3-1)))</f>
        <v>119</v>
      </c>
      <c r="E245" s="72">
        <f>INDEX(Rohdaten_tab2!$1:$1048576,ROW(Rohdaten_tab2!D231),COLUMN(Rohdaten_tab2!D231)+(4*(Steuerung!$A$3-1)))</f>
        <v>65</v>
      </c>
      <c r="F245" s="73">
        <f>INDEX(Rohdaten_tab2!$1:$1048576,ROW(Rohdaten_tab2!E231),COLUMN(Rohdaten_tab2!E231)+(4*(Steuerung!$A$3-1)))</f>
        <v>243</v>
      </c>
    </row>
    <row r="246" spans="1:6" ht="15" customHeight="1" x14ac:dyDescent="0.25">
      <c r="A246" s="63" t="s">
        <v>381</v>
      </c>
      <c r="B246" s="43"/>
      <c r="C246" s="71">
        <f>INDEX(Rohdaten_tab2!$1:$1048576,ROW(Rohdaten_tab2!B232),COLUMN(Rohdaten_tab2!B232)+(4*(Steuerung!$A$3-1)))</f>
        <v>526</v>
      </c>
      <c r="D246" s="72">
        <f>INDEX(Rohdaten_tab2!$1:$1048576,ROW(Rohdaten_tab2!C232),COLUMN(Rohdaten_tab2!C232)+(4*(Steuerung!$A$3-1)))</f>
        <v>111</v>
      </c>
      <c r="E246" s="72">
        <f>INDEX(Rohdaten_tab2!$1:$1048576,ROW(Rohdaten_tab2!D232),COLUMN(Rohdaten_tab2!D232)+(4*(Steuerung!$A$3-1)))</f>
        <v>59</v>
      </c>
      <c r="F246" s="73">
        <f>INDEX(Rohdaten_tab2!$1:$1048576,ROW(Rohdaten_tab2!E232),COLUMN(Rohdaten_tab2!E232)+(4*(Steuerung!$A$3-1)))</f>
        <v>249</v>
      </c>
    </row>
    <row r="247" spans="1:6" ht="15" customHeight="1" x14ac:dyDescent="0.25">
      <c r="A247" s="63" t="s">
        <v>382</v>
      </c>
      <c r="B247" s="43"/>
      <c r="C247" s="71">
        <f>INDEX(Rohdaten_tab2!$1:$1048576,ROW(Rohdaten_tab2!B233),COLUMN(Rohdaten_tab2!B233)+(4*(Steuerung!$A$3-1)))</f>
        <v>512</v>
      </c>
      <c r="D247" s="72">
        <f>INDEX(Rohdaten_tab2!$1:$1048576,ROW(Rohdaten_tab2!C233),COLUMN(Rohdaten_tab2!C233)+(4*(Steuerung!$A$3-1)))</f>
        <v>109</v>
      </c>
      <c r="E247" s="72">
        <f>INDEX(Rohdaten_tab2!$1:$1048576,ROW(Rohdaten_tab2!D233),COLUMN(Rohdaten_tab2!D233)+(4*(Steuerung!$A$3-1)))</f>
        <v>59</v>
      </c>
      <c r="F247" s="73">
        <f>INDEX(Rohdaten_tab2!$1:$1048576,ROW(Rohdaten_tab2!E233),COLUMN(Rohdaten_tab2!E233)+(4*(Steuerung!$A$3-1)))</f>
        <v>245</v>
      </c>
    </row>
    <row r="248" spans="1:6" ht="15" customHeight="1" x14ac:dyDescent="0.25">
      <c r="A248" s="63" t="s">
        <v>383</v>
      </c>
      <c r="B248" s="43"/>
      <c r="C248" s="71">
        <f>INDEX(Rohdaten_tab2!$1:$1048576,ROW(Rohdaten_tab2!B234),COLUMN(Rohdaten_tab2!B234)+(4*(Steuerung!$A$3-1)))</f>
        <v>507</v>
      </c>
      <c r="D248" s="72">
        <f>INDEX(Rohdaten_tab2!$1:$1048576,ROW(Rohdaten_tab2!C234),COLUMN(Rohdaten_tab2!C234)+(4*(Steuerung!$A$3-1)))</f>
        <v>107</v>
      </c>
      <c r="E248" s="72">
        <f>INDEX(Rohdaten_tab2!$1:$1048576,ROW(Rohdaten_tab2!D234),COLUMN(Rohdaten_tab2!D234)+(4*(Steuerung!$A$3-1)))</f>
        <v>59</v>
      </c>
      <c r="F248" s="73">
        <f>INDEX(Rohdaten_tab2!$1:$1048576,ROW(Rohdaten_tab2!E234),COLUMN(Rohdaten_tab2!E234)+(4*(Steuerung!$A$3-1)))</f>
        <v>251</v>
      </c>
    </row>
    <row r="249" spans="1:6" ht="15" customHeight="1" x14ac:dyDescent="0.25">
      <c r="A249" s="63" t="s">
        <v>384</v>
      </c>
      <c r="B249" s="43"/>
      <c r="C249" s="71">
        <f>INDEX(Rohdaten_tab2!$1:$1048576,ROW(Rohdaten_tab2!B235),COLUMN(Rohdaten_tab2!B235)+(4*(Steuerung!$A$3-1)))</f>
        <v>532</v>
      </c>
      <c r="D249" s="72">
        <f>INDEX(Rohdaten_tab2!$1:$1048576,ROW(Rohdaten_tab2!C235),COLUMN(Rohdaten_tab2!C235)+(4*(Steuerung!$A$3-1)))</f>
        <v>132</v>
      </c>
      <c r="E249" s="72">
        <f>INDEX(Rohdaten_tab2!$1:$1048576,ROW(Rohdaten_tab2!D235),COLUMN(Rohdaten_tab2!D235)+(4*(Steuerung!$A$3-1)))</f>
        <v>60</v>
      </c>
      <c r="F249" s="73">
        <f>INDEX(Rohdaten_tab2!$1:$1048576,ROW(Rohdaten_tab2!E235),COLUMN(Rohdaten_tab2!E235)+(4*(Steuerung!$A$3-1)))</f>
        <v>251</v>
      </c>
    </row>
    <row r="250" spans="1:6" ht="15" customHeight="1" x14ac:dyDescent="0.25">
      <c r="A250" s="63" t="s">
        <v>385</v>
      </c>
      <c r="B250" s="43"/>
      <c r="C250" s="71">
        <f>INDEX(Rohdaten_tab2!$1:$1048576,ROW(Rohdaten_tab2!B236),COLUMN(Rohdaten_tab2!B236)+(4*(Steuerung!$A$3-1)))</f>
        <v>542</v>
      </c>
      <c r="D250" s="72">
        <f>INDEX(Rohdaten_tab2!$1:$1048576,ROW(Rohdaten_tab2!C236),COLUMN(Rohdaten_tab2!C236)+(4*(Steuerung!$A$3-1)))</f>
        <v>133</v>
      </c>
      <c r="E250" s="72">
        <f>INDEX(Rohdaten_tab2!$1:$1048576,ROW(Rohdaten_tab2!D236),COLUMN(Rohdaten_tab2!D236)+(4*(Steuerung!$A$3-1)))</f>
        <v>63</v>
      </c>
      <c r="F250" s="73">
        <f>INDEX(Rohdaten_tab2!$1:$1048576,ROW(Rohdaten_tab2!E236),COLUMN(Rohdaten_tab2!E236)+(4*(Steuerung!$A$3-1)))</f>
        <v>267</v>
      </c>
    </row>
    <row r="251" spans="1:6" ht="15" customHeight="1" x14ac:dyDescent="0.25">
      <c r="A251" s="63" t="s">
        <v>386</v>
      </c>
      <c r="B251" s="43"/>
      <c r="C251" s="71">
        <f>INDEX(Rohdaten_tab2!$1:$1048576,ROW(Rohdaten_tab2!B237),COLUMN(Rohdaten_tab2!B237)+(4*(Steuerung!$A$3-1)))</f>
        <v>592</v>
      </c>
      <c r="D251" s="72">
        <f>INDEX(Rohdaten_tab2!$1:$1048576,ROW(Rohdaten_tab2!C237),COLUMN(Rohdaten_tab2!C237)+(4*(Steuerung!$A$3-1)))</f>
        <v>145</v>
      </c>
      <c r="E251" s="72">
        <f>INDEX(Rohdaten_tab2!$1:$1048576,ROW(Rohdaten_tab2!D237),COLUMN(Rohdaten_tab2!D237)+(4*(Steuerung!$A$3-1)))</f>
        <v>68</v>
      </c>
      <c r="F251" s="73">
        <f>INDEX(Rohdaten_tab2!$1:$1048576,ROW(Rohdaten_tab2!E237),COLUMN(Rohdaten_tab2!E237)+(4*(Steuerung!$A$3-1)))</f>
        <v>272</v>
      </c>
    </row>
    <row r="252" spans="1:6" ht="15" customHeight="1" x14ac:dyDescent="0.25">
      <c r="A252" s="63" t="s">
        <v>387</v>
      </c>
      <c r="B252" s="43"/>
      <c r="C252" s="71">
        <f>INDEX(Rohdaten_tab2!$1:$1048576,ROW(Rohdaten_tab2!B238),COLUMN(Rohdaten_tab2!B238)+(4*(Steuerung!$A$3-1)))</f>
        <v>598</v>
      </c>
      <c r="D252" s="72">
        <f>INDEX(Rohdaten_tab2!$1:$1048576,ROW(Rohdaten_tab2!C238),COLUMN(Rohdaten_tab2!C238)+(4*(Steuerung!$A$3-1)))</f>
        <v>141</v>
      </c>
      <c r="E252" s="72">
        <f>INDEX(Rohdaten_tab2!$1:$1048576,ROW(Rohdaten_tab2!D238),COLUMN(Rohdaten_tab2!D238)+(4*(Steuerung!$A$3-1)))</f>
        <v>85</v>
      </c>
      <c r="F252" s="73">
        <f>INDEX(Rohdaten_tab2!$1:$1048576,ROW(Rohdaten_tab2!E238),COLUMN(Rohdaten_tab2!E238)+(4*(Steuerung!$A$3-1)))</f>
        <v>279</v>
      </c>
    </row>
    <row r="253" spans="1:6" ht="15" customHeight="1" x14ac:dyDescent="0.25">
      <c r="A253" s="63" t="s">
        <v>388</v>
      </c>
      <c r="B253" s="43"/>
      <c r="C253" s="71">
        <f>INDEX(Rohdaten_tab2!$1:$1048576,ROW(Rohdaten_tab2!B239),COLUMN(Rohdaten_tab2!B239)+(4*(Steuerung!$A$3-1)))</f>
        <v>604</v>
      </c>
      <c r="D253" s="72">
        <f>INDEX(Rohdaten_tab2!$1:$1048576,ROW(Rohdaten_tab2!C239),COLUMN(Rohdaten_tab2!C239)+(4*(Steuerung!$A$3-1)))</f>
        <v>139</v>
      </c>
      <c r="E253" s="72">
        <f>INDEX(Rohdaten_tab2!$1:$1048576,ROW(Rohdaten_tab2!D239),COLUMN(Rohdaten_tab2!D239)+(4*(Steuerung!$A$3-1)))</f>
        <v>80</v>
      </c>
      <c r="F253" s="73">
        <f>INDEX(Rohdaten_tab2!$1:$1048576,ROW(Rohdaten_tab2!E239),COLUMN(Rohdaten_tab2!E239)+(4*(Steuerung!$A$3-1)))</f>
        <v>280</v>
      </c>
    </row>
    <row r="254" spans="1:6" ht="15" customHeight="1" x14ac:dyDescent="0.25">
      <c r="A254" s="63" t="s">
        <v>389</v>
      </c>
      <c r="B254" s="43"/>
      <c r="C254" s="71">
        <f>INDEX(Rohdaten_tab2!$1:$1048576,ROW(Rohdaten_tab2!B240),COLUMN(Rohdaten_tab2!B240)+(4*(Steuerung!$A$3-1)))</f>
        <v>607</v>
      </c>
      <c r="D254" s="72">
        <f>INDEX(Rohdaten_tab2!$1:$1048576,ROW(Rohdaten_tab2!C240),COLUMN(Rohdaten_tab2!C240)+(4*(Steuerung!$A$3-1)))</f>
        <v>161</v>
      </c>
      <c r="E254" s="72">
        <f>INDEX(Rohdaten_tab2!$1:$1048576,ROW(Rohdaten_tab2!D240),COLUMN(Rohdaten_tab2!D240)+(4*(Steuerung!$A$3-1)))</f>
        <v>73</v>
      </c>
      <c r="F254" s="73">
        <f>INDEX(Rohdaten_tab2!$1:$1048576,ROW(Rohdaten_tab2!E240),COLUMN(Rohdaten_tab2!E240)+(4*(Steuerung!$A$3-1)))</f>
        <v>272</v>
      </c>
    </row>
    <row r="255" spans="1:6" ht="15" customHeight="1" x14ac:dyDescent="0.25">
      <c r="A255" s="63" t="s">
        <v>390</v>
      </c>
      <c r="B255" s="43"/>
      <c r="C255" s="71">
        <f>INDEX(Rohdaten_tab2!$1:$1048576,ROW(Rohdaten_tab2!B241),COLUMN(Rohdaten_tab2!B241)+(4*(Steuerung!$A$3-1)))</f>
        <v>613</v>
      </c>
      <c r="D255" s="72">
        <f>INDEX(Rohdaten_tab2!$1:$1048576,ROW(Rohdaten_tab2!C241),COLUMN(Rohdaten_tab2!C241)+(4*(Steuerung!$A$3-1)))</f>
        <v>160</v>
      </c>
      <c r="E255" s="72">
        <f>INDEX(Rohdaten_tab2!$1:$1048576,ROW(Rohdaten_tab2!D241),COLUMN(Rohdaten_tab2!D241)+(4*(Steuerung!$A$3-1)))</f>
        <v>73</v>
      </c>
      <c r="F255" s="73">
        <f>INDEX(Rohdaten_tab2!$1:$1048576,ROW(Rohdaten_tab2!E241),COLUMN(Rohdaten_tab2!E241)+(4*(Steuerung!$A$3-1)))</f>
        <v>273</v>
      </c>
    </row>
    <row r="256" spans="1:6" ht="15" customHeight="1" x14ac:dyDescent="0.25">
      <c r="A256" s="63" t="s">
        <v>391</v>
      </c>
      <c r="B256" s="43"/>
      <c r="C256" s="71">
        <f>INDEX(Rohdaten_tab2!$1:$1048576,ROW(Rohdaten_tab2!B242),COLUMN(Rohdaten_tab2!B242)+(4*(Steuerung!$A$3-1)))</f>
        <v>578</v>
      </c>
      <c r="D256" s="72">
        <f>INDEX(Rohdaten_tab2!$1:$1048576,ROW(Rohdaten_tab2!C242),COLUMN(Rohdaten_tab2!C242)+(4*(Steuerung!$A$3-1)))</f>
        <v>148</v>
      </c>
      <c r="E256" s="72">
        <f>INDEX(Rohdaten_tab2!$1:$1048576,ROW(Rohdaten_tab2!D242),COLUMN(Rohdaten_tab2!D242)+(4*(Steuerung!$A$3-1)))</f>
        <v>59</v>
      </c>
      <c r="F256" s="73">
        <f>INDEX(Rohdaten_tab2!$1:$1048576,ROW(Rohdaten_tab2!E242),COLUMN(Rohdaten_tab2!E242)+(4*(Steuerung!$A$3-1)))</f>
        <v>271</v>
      </c>
    </row>
    <row r="257" spans="1:6" ht="15" customHeight="1" x14ac:dyDescent="0.25">
      <c r="A257" s="63" t="s">
        <v>392</v>
      </c>
      <c r="B257" s="43"/>
      <c r="C257" s="71">
        <f>INDEX(Rohdaten_tab2!$1:$1048576,ROW(Rohdaten_tab2!B243),COLUMN(Rohdaten_tab2!B243)+(4*(Steuerung!$A$3-1)))</f>
        <v>574</v>
      </c>
      <c r="D257" s="72">
        <f>INDEX(Rohdaten_tab2!$1:$1048576,ROW(Rohdaten_tab2!C243),COLUMN(Rohdaten_tab2!C243)+(4*(Steuerung!$A$3-1)))</f>
        <v>137</v>
      </c>
      <c r="E257" s="72">
        <f>INDEX(Rohdaten_tab2!$1:$1048576,ROW(Rohdaten_tab2!D243),COLUMN(Rohdaten_tab2!D243)+(4*(Steuerung!$A$3-1)))</f>
        <v>82</v>
      </c>
      <c r="F257" s="73">
        <f>INDEX(Rohdaten_tab2!$1:$1048576,ROW(Rohdaten_tab2!E243),COLUMN(Rohdaten_tab2!E243)+(4*(Steuerung!$A$3-1)))</f>
        <v>259</v>
      </c>
    </row>
    <row r="258" spans="1:6" ht="15" customHeight="1" x14ac:dyDescent="0.25">
      <c r="A258" s="63" t="s">
        <v>393</v>
      </c>
      <c r="B258" s="43"/>
      <c r="C258" s="71">
        <f>INDEX(Rohdaten_tab2!$1:$1048576,ROW(Rohdaten_tab2!B244),COLUMN(Rohdaten_tab2!B244)+(4*(Steuerung!$A$3-1)))</f>
        <v>572</v>
      </c>
      <c r="D258" s="72">
        <f>INDEX(Rohdaten_tab2!$1:$1048576,ROW(Rohdaten_tab2!C244),COLUMN(Rohdaten_tab2!C244)+(4*(Steuerung!$A$3-1)))</f>
        <v>135</v>
      </c>
      <c r="E258" s="72">
        <f>INDEX(Rohdaten_tab2!$1:$1048576,ROW(Rohdaten_tab2!D244),COLUMN(Rohdaten_tab2!D244)+(4*(Steuerung!$A$3-1)))</f>
        <v>68</v>
      </c>
      <c r="F258" s="73">
        <f>INDEX(Rohdaten_tab2!$1:$1048576,ROW(Rohdaten_tab2!E244),COLUMN(Rohdaten_tab2!E244)+(4*(Steuerung!$A$3-1)))</f>
        <v>263</v>
      </c>
    </row>
    <row r="259" spans="1:6" ht="15" customHeight="1" x14ac:dyDescent="0.25">
      <c r="A259" s="63" t="s">
        <v>394</v>
      </c>
      <c r="B259" s="43"/>
      <c r="C259" s="71">
        <f>INDEX(Rohdaten_tab2!$1:$1048576,ROW(Rohdaten_tab2!B245),COLUMN(Rohdaten_tab2!B245)+(4*(Steuerung!$A$3-1)))</f>
        <v>567</v>
      </c>
      <c r="D259" s="72">
        <f>INDEX(Rohdaten_tab2!$1:$1048576,ROW(Rohdaten_tab2!C245),COLUMN(Rohdaten_tab2!C245)+(4*(Steuerung!$A$3-1)))</f>
        <v>119</v>
      </c>
      <c r="E259" s="72">
        <f>INDEX(Rohdaten_tab2!$1:$1048576,ROW(Rohdaten_tab2!D245),COLUMN(Rohdaten_tab2!D245)+(4*(Steuerung!$A$3-1)))</f>
        <v>74</v>
      </c>
      <c r="F259" s="73">
        <f>INDEX(Rohdaten_tab2!$1:$1048576,ROW(Rohdaten_tab2!E245),COLUMN(Rohdaten_tab2!E245)+(4*(Steuerung!$A$3-1)))</f>
        <v>263</v>
      </c>
    </row>
    <row r="260" spans="1:6" ht="15" customHeight="1" x14ac:dyDescent="0.25">
      <c r="A260" s="63" t="s">
        <v>395</v>
      </c>
      <c r="B260" s="43"/>
      <c r="C260" s="71">
        <f>INDEX(Rohdaten_tab2!$1:$1048576,ROW(Rohdaten_tab2!B246),COLUMN(Rohdaten_tab2!B246)+(4*(Steuerung!$A$3-1)))</f>
        <v>540</v>
      </c>
      <c r="D260" s="72">
        <f>INDEX(Rohdaten_tab2!$1:$1048576,ROW(Rohdaten_tab2!C246),COLUMN(Rohdaten_tab2!C246)+(4*(Steuerung!$A$3-1)))</f>
        <v>96</v>
      </c>
      <c r="E260" s="72">
        <f>INDEX(Rohdaten_tab2!$1:$1048576,ROW(Rohdaten_tab2!D246),COLUMN(Rohdaten_tab2!D246)+(4*(Steuerung!$A$3-1)))</f>
        <v>53</v>
      </c>
      <c r="F260" s="73">
        <f>INDEX(Rohdaten_tab2!$1:$1048576,ROW(Rohdaten_tab2!E246),COLUMN(Rohdaten_tab2!E246)+(4*(Steuerung!$A$3-1)))</f>
        <v>282</v>
      </c>
    </row>
    <row r="261" spans="1:6" ht="15" customHeight="1" x14ac:dyDescent="0.25">
      <c r="A261" s="63" t="s">
        <v>396</v>
      </c>
      <c r="B261" s="43"/>
      <c r="C261" s="71">
        <f>INDEX(Rohdaten_tab2!$1:$1048576,ROW(Rohdaten_tab2!B247),COLUMN(Rohdaten_tab2!B247)+(4*(Steuerung!$A$3-1)))</f>
        <v>568</v>
      </c>
      <c r="D261" s="72">
        <f>INDEX(Rohdaten_tab2!$1:$1048576,ROW(Rohdaten_tab2!C247),COLUMN(Rohdaten_tab2!C247)+(4*(Steuerung!$A$3-1)))</f>
        <v>113</v>
      </c>
      <c r="E261" s="72">
        <f>INDEX(Rohdaten_tab2!$1:$1048576,ROW(Rohdaten_tab2!D247),COLUMN(Rohdaten_tab2!D247)+(4*(Steuerung!$A$3-1)))</f>
        <v>68</v>
      </c>
      <c r="F261" s="73">
        <f>INDEX(Rohdaten_tab2!$1:$1048576,ROW(Rohdaten_tab2!E247),COLUMN(Rohdaten_tab2!E247)+(4*(Steuerung!$A$3-1)))</f>
        <v>283</v>
      </c>
    </row>
    <row r="262" spans="1:6" ht="15" customHeight="1" x14ac:dyDescent="0.25">
      <c r="A262" s="63" t="s">
        <v>397</v>
      </c>
      <c r="B262" s="43"/>
      <c r="C262" s="71">
        <f>INDEX(Rohdaten_tab2!$1:$1048576,ROW(Rohdaten_tab2!B248),COLUMN(Rohdaten_tab2!B248)+(4*(Steuerung!$A$3-1)))</f>
        <v>540</v>
      </c>
      <c r="D262" s="72">
        <f>INDEX(Rohdaten_tab2!$1:$1048576,ROW(Rohdaten_tab2!C248),COLUMN(Rohdaten_tab2!C248)+(4*(Steuerung!$A$3-1)))</f>
        <v>123</v>
      </c>
      <c r="E262" s="72">
        <f>INDEX(Rohdaten_tab2!$1:$1048576,ROW(Rohdaten_tab2!D248),COLUMN(Rohdaten_tab2!D248)+(4*(Steuerung!$A$3-1)))</f>
        <v>67</v>
      </c>
      <c r="F262" s="73">
        <f>INDEX(Rohdaten_tab2!$1:$1048576,ROW(Rohdaten_tab2!E248),COLUMN(Rohdaten_tab2!E248)+(4*(Steuerung!$A$3-1)))</f>
        <v>278</v>
      </c>
    </row>
    <row r="263" spans="1:6" ht="15" customHeight="1" x14ac:dyDescent="0.25">
      <c r="A263" s="63" t="s">
        <v>398</v>
      </c>
      <c r="B263" s="43"/>
      <c r="C263" s="71">
        <f>INDEX(Rohdaten_tab2!$1:$1048576,ROW(Rohdaten_tab2!B249),COLUMN(Rohdaten_tab2!B249)+(4*(Steuerung!$A$3-1)))</f>
        <v>558</v>
      </c>
      <c r="D263" s="72">
        <f>INDEX(Rohdaten_tab2!$1:$1048576,ROW(Rohdaten_tab2!C249),COLUMN(Rohdaten_tab2!C249)+(4*(Steuerung!$A$3-1)))</f>
        <v>121</v>
      </c>
      <c r="E263" s="72">
        <f>INDEX(Rohdaten_tab2!$1:$1048576,ROW(Rohdaten_tab2!D249),COLUMN(Rohdaten_tab2!D249)+(4*(Steuerung!$A$3-1)))</f>
        <v>73</v>
      </c>
      <c r="F263" s="73">
        <f>INDEX(Rohdaten_tab2!$1:$1048576,ROW(Rohdaten_tab2!E249),COLUMN(Rohdaten_tab2!E249)+(4*(Steuerung!$A$3-1)))</f>
        <v>281</v>
      </c>
    </row>
    <row r="264" spans="1:6" ht="15" customHeight="1" x14ac:dyDescent="0.25">
      <c r="A264" s="63" t="s">
        <v>399</v>
      </c>
      <c r="B264" s="43"/>
      <c r="C264" s="71">
        <f>INDEX(Rohdaten_tab2!$1:$1048576,ROW(Rohdaten_tab2!B250),COLUMN(Rohdaten_tab2!B250)+(4*(Steuerung!$A$3-1)))</f>
        <v>588</v>
      </c>
      <c r="D264" s="72">
        <f>INDEX(Rohdaten_tab2!$1:$1048576,ROW(Rohdaten_tab2!C250),COLUMN(Rohdaten_tab2!C250)+(4*(Steuerung!$A$3-1)))</f>
        <v>129</v>
      </c>
      <c r="E264" s="72">
        <f>INDEX(Rohdaten_tab2!$1:$1048576,ROW(Rohdaten_tab2!D250),COLUMN(Rohdaten_tab2!D250)+(4*(Steuerung!$A$3-1)))</f>
        <v>82</v>
      </c>
      <c r="F264" s="73">
        <f>INDEX(Rohdaten_tab2!$1:$1048576,ROW(Rohdaten_tab2!E250),COLUMN(Rohdaten_tab2!E250)+(4*(Steuerung!$A$3-1)))</f>
        <v>280</v>
      </c>
    </row>
    <row r="265" spans="1:6" ht="15" customHeight="1" x14ac:dyDescent="0.25">
      <c r="A265" s="63" t="s">
        <v>400</v>
      </c>
      <c r="B265" s="43"/>
      <c r="C265" s="71">
        <f>INDEX(Rohdaten_tab2!$1:$1048576,ROW(Rohdaten_tab2!B251),COLUMN(Rohdaten_tab2!B251)+(4*(Steuerung!$A$3-1)))</f>
        <v>543</v>
      </c>
      <c r="D265" s="72">
        <f>INDEX(Rohdaten_tab2!$1:$1048576,ROW(Rohdaten_tab2!C251),COLUMN(Rohdaten_tab2!C251)+(4*(Steuerung!$A$3-1)))</f>
        <v>132</v>
      </c>
      <c r="E265" s="72">
        <f>INDEX(Rohdaten_tab2!$1:$1048576,ROW(Rohdaten_tab2!D251),COLUMN(Rohdaten_tab2!D251)+(4*(Steuerung!$A$3-1)))</f>
        <v>58</v>
      </c>
      <c r="F265" s="73">
        <f>INDEX(Rohdaten_tab2!$1:$1048576,ROW(Rohdaten_tab2!E251),COLUMN(Rohdaten_tab2!E251)+(4*(Steuerung!$A$3-1)))</f>
        <v>266</v>
      </c>
    </row>
    <row r="266" spans="1:6" ht="15" customHeight="1" x14ac:dyDescent="0.25">
      <c r="A266" s="63" t="s">
        <v>401</v>
      </c>
      <c r="B266" s="43"/>
      <c r="C266" s="71">
        <f>INDEX(Rohdaten_tab2!$1:$1048576,ROW(Rohdaten_tab2!B252),COLUMN(Rohdaten_tab2!B252)+(4*(Steuerung!$A$3-1)))</f>
        <v>546</v>
      </c>
      <c r="D266" s="72">
        <f>INDEX(Rohdaten_tab2!$1:$1048576,ROW(Rohdaten_tab2!C252),COLUMN(Rohdaten_tab2!C252)+(4*(Steuerung!$A$3-1)))</f>
        <v>123</v>
      </c>
      <c r="E266" s="72">
        <f>INDEX(Rohdaten_tab2!$1:$1048576,ROW(Rohdaten_tab2!D252),COLUMN(Rohdaten_tab2!D252)+(4*(Steuerung!$A$3-1)))</f>
        <v>66</v>
      </c>
      <c r="F266" s="73">
        <f>INDEX(Rohdaten_tab2!$1:$1048576,ROW(Rohdaten_tab2!E252),COLUMN(Rohdaten_tab2!E252)+(4*(Steuerung!$A$3-1)))</f>
        <v>260</v>
      </c>
    </row>
    <row r="267" spans="1:6" ht="15" customHeight="1" x14ac:dyDescent="0.25">
      <c r="A267" s="63" t="s">
        <v>402</v>
      </c>
      <c r="B267" s="43"/>
      <c r="C267" s="71">
        <f>INDEX(Rohdaten_tab2!$1:$1048576,ROW(Rohdaten_tab2!B253),COLUMN(Rohdaten_tab2!B253)+(4*(Steuerung!$A$3-1)))</f>
        <v>567</v>
      </c>
      <c r="D267" s="72">
        <f>INDEX(Rohdaten_tab2!$1:$1048576,ROW(Rohdaten_tab2!C253),COLUMN(Rohdaten_tab2!C253)+(4*(Steuerung!$A$3-1)))</f>
        <v>145</v>
      </c>
      <c r="E267" s="72">
        <f>INDEX(Rohdaten_tab2!$1:$1048576,ROW(Rohdaten_tab2!D253),COLUMN(Rohdaten_tab2!D253)+(4*(Steuerung!$A$3-1)))</f>
        <v>76</v>
      </c>
      <c r="F267" s="73">
        <f>INDEX(Rohdaten_tab2!$1:$1048576,ROW(Rohdaten_tab2!E253),COLUMN(Rohdaten_tab2!E253)+(4*(Steuerung!$A$3-1)))</f>
        <v>268</v>
      </c>
    </row>
    <row r="268" spans="1:6" ht="15" customHeight="1" x14ac:dyDescent="0.25">
      <c r="A268" s="63" t="s">
        <v>403</v>
      </c>
      <c r="B268" s="43"/>
      <c r="C268" s="71">
        <f>INDEX(Rohdaten_tab2!$1:$1048576,ROW(Rohdaten_tab2!B254),COLUMN(Rohdaten_tab2!B254)+(4*(Steuerung!$A$3-1)))</f>
        <v>587</v>
      </c>
      <c r="D268" s="72">
        <f>INDEX(Rohdaten_tab2!$1:$1048576,ROW(Rohdaten_tab2!C254),COLUMN(Rohdaten_tab2!C254)+(4*(Steuerung!$A$3-1)))</f>
        <v>148</v>
      </c>
      <c r="E268" s="72">
        <f>INDEX(Rohdaten_tab2!$1:$1048576,ROW(Rohdaten_tab2!D254),COLUMN(Rohdaten_tab2!D254)+(4*(Steuerung!$A$3-1)))</f>
        <v>75</v>
      </c>
      <c r="F268" s="73">
        <f>INDEX(Rohdaten_tab2!$1:$1048576,ROW(Rohdaten_tab2!E254),COLUMN(Rohdaten_tab2!E254)+(4*(Steuerung!$A$3-1)))</f>
        <v>259</v>
      </c>
    </row>
    <row r="269" spans="1:6" ht="15" customHeight="1" x14ac:dyDescent="0.25">
      <c r="A269" s="63" t="s">
        <v>404</v>
      </c>
      <c r="B269" s="43"/>
      <c r="C269" s="71">
        <f>INDEX(Rohdaten_tab2!$1:$1048576,ROW(Rohdaten_tab2!B255),COLUMN(Rohdaten_tab2!B255)+(4*(Steuerung!$A$3-1)))</f>
        <v>589</v>
      </c>
      <c r="D269" s="72">
        <f>INDEX(Rohdaten_tab2!$1:$1048576,ROW(Rohdaten_tab2!C255),COLUMN(Rohdaten_tab2!C255)+(4*(Steuerung!$A$3-1)))</f>
        <v>146</v>
      </c>
      <c r="E269" s="72">
        <f>INDEX(Rohdaten_tab2!$1:$1048576,ROW(Rohdaten_tab2!D255),COLUMN(Rohdaten_tab2!D255)+(4*(Steuerung!$A$3-1)))</f>
        <v>68</v>
      </c>
      <c r="F269" s="73">
        <f>INDEX(Rohdaten_tab2!$1:$1048576,ROW(Rohdaten_tab2!E255),COLUMN(Rohdaten_tab2!E255)+(4*(Steuerung!$A$3-1)))</f>
        <v>279</v>
      </c>
    </row>
    <row r="270" spans="1:6" ht="15" customHeight="1" x14ac:dyDescent="0.25">
      <c r="A270" s="63" t="s">
        <v>405</v>
      </c>
      <c r="B270" s="43"/>
      <c r="C270" s="71">
        <f>INDEX(Rohdaten_tab2!$1:$1048576,ROW(Rohdaten_tab2!B256),COLUMN(Rohdaten_tab2!B256)+(4*(Steuerung!$A$3-1)))</f>
        <v>559</v>
      </c>
      <c r="D270" s="72">
        <f>INDEX(Rohdaten_tab2!$1:$1048576,ROW(Rohdaten_tab2!C256),COLUMN(Rohdaten_tab2!C256)+(4*(Steuerung!$A$3-1)))</f>
        <v>139</v>
      </c>
      <c r="E270" s="72">
        <f>INDEX(Rohdaten_tab2!$1:$1048576,ROW(Rohdaten_tab2!D256),COLUMN(Rohdaten_tab2!D256)+(4*(Steuerung!$A$3-1)))</f>
        <v>54</v>
      </c>
      <c r="F270" s="73">
        <f>INDEX(Rohdaten_tab2!$1:$1048576,ROW(Rohdaten_tab2!E256),COLUMN(Rohdaten_tab2!E256)+(4*(Steuerung!$A$3-1)))</f>
        <v>268</v>
      </c>
    </row>
    <row r="271" spans="1:6" ht="15" customHeight="1" x14ac:dyDescent="0.25">
      <c r="A271" s="63" t="s">
        <v>406</v>
      </c>
      <c r="B271" s="43"/>
      <c r="C271" s="71">
        <f>INDEX(Rohdaten_tab2!$1:$1048576,ROW(Rohdaten_tab2!B257),COLUMN(Rohdaten_tab2!B257)+(4*(Steuerung!$A$3-1)))</f>
        <v>547</v>
      </c>
      <c r="D271" s="72">
        <f>INDEX(Rohdaten_tab2!$1:$1048576,ROW(Rohdaten_tab2!C257),COLUMN(Rohdaten_tab2!C257)+(4*(Steuerung!$A$3-1)))</f>
        <v>147</v>
      </c>
      <c r="E271" s="72">
        <f>INDEX(Rohdaten_tab2!$1:$1048576,ROW(Rohdaten_tab2!D257),COLUMN(Rohdaten_tab2!D257)+(4*(Steuerung!$A$3-1)))</f>
        <v>51</v>
      </c>
      <c r="F271" s="73">
        <f>INDEX(Rohdaten_tab2!$1:$1048576,ROW(Rohdaten_tab2!E257),COLUMN(Rohdaten_tab2!E257)+(4*(Steuerung!$A$3-1)))</f>
        <v>270</v>
      </c>
    </row>
    <row r="272" spans="1:6" ht="15" customHeight="1" x14ac:dyDescent="0.25">
      <c r="A272" s="63" t="s">
        <v>407</v>
      </c>
      <c r="B272" s="43"/>
      <c r="C272" s="71">
        <f>INDEX(Rohdaten_tab2!$1:$1048576,ROW(Rohdaten_tab2!B258),COLUMN(Rohdaten_tab2!B258)+(4*(Steuerung!$A$3-1)))</f>
        <v>533</v>
      </c>
      <c r="D272" s="72">
        <f>INDEX(Rohdaten_tab2!$1:$1048576,ROW(Rohdaten_tab2!C258),COLUMN(Rohdaten_tab2!C258)+(4*(Steuerung!$A$3-1)))</f>
        <v>133</v>
      </c>
      <c r="E272" s="72">
        <f>INDEX(Rohdaten_tab2!$1:$1048576,ROW(Rohdaten_tab2!D258),COLUMN(Rohdaten_tab2!D258)+(4*(Steuerung!$A$3-1)))</f>
        <v>52</v>
      </c>
      <c r="F272" s="73">
        <f>INDEX(Rohdaten_tab2!$1:$1048576,ROW(Rohdaten_tab2!E258),COLUMN(Rohdaten_tab2!E258)+(4*(Steuerung!$A$3-1)))</f>
        <v>275</v>
      </c>
    </row>
    <row r="273" spans="1:6" ht="15" customHeight="1" x14ac:dyDescent="0.25">
      <c r="A273" s="63" t="s">
        <v>408</v>
      </c>
      <c r="B273" s="43"/>
      <c r="C273" s="71">
        <f>INDEX(Rohdaten_tab2!$1:$1048576,ROW(Rohdaten_tab2!B259),COLUMN(Rohdaten_tab2!B259)+(4*(Steuerung!$A$3-1)))</f>
        <v>567</v>
      </c>
      <c r="D273" s="72">
        <f>INDEX(Rohdaten_tab2!$1:$1048576,ROW(Rohdaten_tab2!C259),COLUMN(Rohdaten_tab2!C259)+(4*(Steuerung!$A$3-1)))</f>
        <v>131</v>
      </c>
      <c r="E273" s="72">
        <f>INDEX(Rohdaten_tab2!$1:$1048576,ROW(Rohdaten_tab2!D259),COLUMN(Rohdaten_tab2!D259)+(4*(Steuerung!$A$3-1)))</f>
        <v>72</v>
      </c>
      <c r="F273" s="73">
        <f>INDEX(Rohdaten_tab2!$1:$1048576,ROW(Rohdaten_tab2!E259),COLUMN(Rohdaten_tab2!E259)+(4*(Steuerung!$A$3-1)))</f>
        <v>284</v>
      </c>
    </row>
    <row r="274" spans="1:6" ht="15" customHeight="1" x14ac:dyDescent="0.25">
      <c r="A274" s="63" t="s">
        <v>409</v>
      </c>
      <c r="B274" s="43"/>
      <c r="C274" s="71">
        <f>INDEX(Rohdaten_tab2!$1:$1048576,ROW(Rohdaten_tab2!B260),COLUMN(Rohdaten_tab2!B260)+(4*(Steuerung!$A$3-1)))</f>
        <v>564</v>
      </c>
      <c r="D274" s="72">
        <f>INDEX(Rohdaten_tab2!$1:$1048576,ROW(Rohdaten_tab2!C260),COLUMN(Rohdaten_tab2!C260)+(4*(Steuerung!$A$3-1)))</f>
        <v>145</v>
      </c>
      <c r="E274" s="72">
        <f>INDEX(Rohdaten_tab2!$1:$1048576,ROW(Rohdaten_tab2!D260),COLUMN(Rohdaten_tab2!D260)+(4*(Steuerung!$A$3-1)))</f>
        <v>68</v>
      </c>
      <c r="F274" s="73">
        <f>INDEX(Rohdaten_tab2!$1:$1048576,ROW(Rohdaten_tab2!E260),COLUMN(Rohdaten_tab2!E260)+(4*(Steuerung!$A$3-1)))</f>
        <v>267</v>
      </c>
    </row>
    <row r="275" spans="1:6" ht="15" customHeight="1" x14ac:dyDescent="0.25">
      <c r="A275" s="63" t="s">
        <v>410</v>
      </c>
      <c r="B275" s="43"/>
      <c r="C275" s="71">
        <f>INDEX(Rohdaten_tab2!$1:$1048576,ROW(Rohdaten_tab2!B261),COLUMN(Rohdaten_tab2!B261)+(4*(Steuerung!$A$3-1)))</f>
        <v>544</v>
      </c>
      <c r="D275" s="72">
        <f>INDEX(Rohdaten_tab2!$1:$1048576,ROW(Rohdaten_tab2!C261),COLUMN(Rohdaten_tab2!C261)+(4*(Steuerung!$A$3-1)))</f>
        <v>157</v>
      </c>
      <c r="E275" s="72">
        <f>INDEX(Rohdaten_tab2!$1:$1048576,ROW(Rohdaten_tab2!D261),COLUMN(Rohdaten_tab2!D261)+(4*(Steuerung!$A$3-1)))</f>
        <v>60</v>
      </c>
      <c r="F275" s="73">
        <f>INDEX(Rohdaten_tab2!$1:$1048576,ROW(Rohdaten_tab2!E261),COLUMN(Rohdaten_tab2!E261)+(4*(Steuerung!$A$3-1)))</f>
        <v>257</v>
      </c>
    </row>
    <row r="276" spans="1:6" ht="15" customHeight="1" x14ac:dyDescent="0.25">
      <c r="A276" s="63" t="s">
        <v>411</v>
      </c>
      <c r="B276" s="43"/>
      <c r="C276" s="71">
        <f>INDEX(Rohdaten_tab2!$1:$1048576,ROW(Rohdaten_tab2!B262),COLUMN(Rohdaten_tab2!B262)+(4*(Steuerung!$A$3-1)))</f>
        <v>605</v>
      </c>
      <c r="D276" s="72">
        <f>INDEX(Rohdaten_tab2!$1:$1048576,ROW(Rohdaten_tab2!C262),COLUMN(Rohdaten_tab2!C262)+(4*(Steuerung!$A$3-1)))</f>
        <v>155</v>
      </c>
      <c r="E276" s="72">
        <f>INDEX(Rohdaten_tab2!$1:$1048576,ROW(Rohdaten_tab2!D262),COLUMN(Rohdaten_tab2!D262)+(4*(Steuerung!$A$3-1)))</f>
        <v>65</v>
      </c>
      <c r="F276" s="73">
        <f>INDEX(Rohdaten_tab2!$1:$1048576,ROW(Rohdaten_tab2!E262),COLUMN(Rohdaten_tab2!E262)+(4*(Steuerung!$A$3-1)))</f>
        <v>269</v>
      </c>
    </row>
    <row r="277" spans="1:6" ht="15" customHeight="1" x14ac:dyDescent="0.25">
      <c r="A277" s="63" t="s">
        <v>412</v>
      </c>
      <c r="B277" s="43"/>
      <c r="C277" s="71">
        <f>INDEX(Rohdaten_tab2!$1:$1048576,ROW(Rohdaten_tab2!B263),COLUMN(Rohdaten_tab2!B263)+(4*(Steuerung!$A$3-1)))</f>
        <v>549</v>
      </c>
      <c r="D277" s="72">
        <f>INDEX(Rohdaten_tab2!$1:$1048576,ROW(Rohdaten_tab2!C263),COLUMN(Rohdaten_tab2!C263)+(4*(Steuerung!$A$3-1)))</f>
        <v>141</v>
      </c>
      <c r="E277" s="72">
        <f>INDEX(Rohdaten_tab2!$1:$1048576,ROW(Rohdaten_tab2!D263),COLUMN(Rohdaten_tab2!D263)+(4*(Steuerung!$A$3-1)))</f>
        <v>64</v>
      </c>
      <c r="F277" s="73">
        <f>INDEX(Rohdaten_tab2!$1:$1048576,ROW(Rohdaten_tab2!E263),COLUMN(Rohdaten_tab2!E263)+(4*(Steuerung!$A$3-1)))</f>
        <v>258</v>
      </c>
    </row>
    <row r="278" spans="1:6" ht="15" customHeight="1" x14ac:dyDescent="0.25">
      <c r="A278" s="63" t="s">
        <v>413</v>
      </c>
      <c r="B278" s="43"/>
      <c r="C278" s="71">
        <f>INDEX(Rohdaten_tab2!$1:$1048576,ROW(Rohdaten_tab2!B264),COLUMN(Rohdaten_tab2!B264)+(4*(Steuerung!$A$3-1)))</f>
        <v>584</v>
      </c>
      <c r="D278" s="72">
        <f>INDEX(Rohdaten_tab2!$1:$1048576,ROW(Rohdaten_tab2!C264),COLUMN(Rohdaten_tab2!C264)+(4*(Steuerung!$A$3-1)))</f>
        <v>151</v>
      </c>
      <c r="E278" s="72">
        <f>INDEX(Rohdaten_tab2!$1:$1048576,ROW(Rohdaten_tab2!D264),COLUMN(Rohdaten_tab2!D264)+(4*(Steuerung!$A$3-1)))</f>
        <v>80</v>
      </c>
      <c r="F278" s="73">
        <f>INDEX(Rohdaten_tab2!$1:$1048576,ROW(Rohdaten_tab2!E264),COLUMN(Rohdaten_tab2!E264)+(4*(Steuerung!$A$3-1)))</f>
        <v>260</v>
      </c>
    </row>
    <row r="279" spans="1:6" ht="15" customHeight="1" x14ac:dyDescent="0.25">
      <c r="A279" s="63" t="s">
        <v>414</v>
      </c>
      <c r="B279" s="43"/>
      <c r="C279" s="71">
        <f>INDEX(Rohdaten_tab2!$1:$1048576,ROW(Rohdaten_tab2!B265),COLUMN(Rohdaten_tab2!B265)+(4*(Steuerung!$A$3-1)))</f>
        <v>584</v>
      </c>
      <c r="D279" s="72">
        <f>INDEX(Rohdaten_tab2!$1:$1048576,ROW(Rohdaten_tab2!C265),COLUMN(Rohdaten_tab2!C265)+(4*(Steuerung!$A$3-1)))</f>
        <v>157</v>
      </c>
      <c r="E279" s="72">
        <f>INDEX(Rohdaten_tab2!$1:$1048576,ROW(Rohdaten_tab2!D265),COLUMN(Rohdaten_tab2!D265)+(4*(Steuerung!$A$3-1)))</f>
        <v>80</v>
      </c>
      <c r="F279" s="73">
        <f>INDEX(Rohdaten_tab2!$1:$1048576,ROW(Rohdaten_tab2!E265),COLUMN(Rohdaten_tab2!E265)+(4*(Steuerung!$A$3-1)))</f>
        <v>263</v>
      </c>
    </row>
    <row r="280" spans="1:6" ht="15" customHeight="1" x14ac:dyDescent="0.25">
      <c r="A280" s="63" t="s">
        <v>415</v>
      </c>
      <c r="B280" s="43"/>
      <c r="C280" s="71">
        <f>INDEX(Rohdaten_tab2!$1:$1048576,ROW(Rohdaten_tab2!B266),COLUMN(Rohdaten_tab2!B266)+(4*(Steuerung!$A$3-1)))</f>
        <v>544</v>
      </c>
      <c r="D280" s="72">
        <f>INDEX(Rohdaten_tab2!$1:$1048576,ROW(Rohdaten_tab2!C266),COLUMN(Rohdaten_tab2!C266)+(4*(Steuerung!$A$3-1)))</f>
        <v>144</v>
      </c>
      <c r="E280" s="72">
        <f>INDEX(Rohdaten_tab2!$1:$1048576,ROW(Rohdaten_tab2!D266),COLUMN(Rohdaten_tab2!D266)+(4*(Steuerung!$A$3-1)))</f>
        <v>62</v>
      </c>
      <c r="F280" s="73">
        <f>INDEX(Rohdaten_tab2!$1:$1048576,ROW(Rohdaten_tab2!E266),COLUMN(Rohdaten_tab2!E266)+(4*(Steuerung!$A$3-1)))</f>
        <v>267</v>
      </c>
    </row>
    <row r="281" spans="1:6" ht="15" customHeight="1" x14ac:dyDescent="0.25">
      <c r="A281" s="63" t="s">
        <v>416</v>
      </c>
      <c r="B281" s="43"/>
      <c r="C281" s="71">
        <f>INDEX(Rohdaten_tab2!$1:$1048576,ROW(Rohdaten_tab2!B267),COLUMN(Rohdaten_tab2!B267)+(4*(Steuerung!$A$3-1)))</f>
        <v>567</v>
      </c>
      <c r="D281" s="72">
        <f>INDEX(Rohdaten_tab2!$1:$1048576,ROW(Rohdaten_tab2!C267),COLUMN(Rohdaten_tab2!C267)+(4*(Steuerung!$A$3-1)))</f>
        <v>143</v>
      </c>
      <c r="E281" s="72">
        <f>INDEX(Rohdaten_tab2!$1:$1048576,ROW(Rohdaten_tab2!D267),COLUMN(Rohdaten_tab2!D267)+(4*(Steuerung!$A$3-1)))</f>
        <v>62</v>
      </c>
      <c r="F281" s="73">
        <f>INDEX(Rohdaten_tab2!$1:$1048576,ROW(Rohdaten_tab2!E267),COLUMN(Rohdaten_tab2!E267)+(4*(Steuerung!$A$3-1)))</f>
        <v>289</v>
      </c>
    </row>
    <row r="282" spans="1:6" ht="15" customHeight="1" x14ac:dyDescent="0.25">
      <c r="A282" s="63" t="s">
        <v>417</v>
      </c>
      <c r="B282" s="43"/>
      <c r="C282" s="71">
        <f>INDEX(Rohdaten_tab2!$1:$1048576,ROW(Rohdaten_tab2!B268),COLUMN(Rohdaten_tab2!B268)+(4*(Steuerung!$A$3-1)))</f>
        <v>575</v>
      </c>
      <c r="D282" s="72">
        <f>INDEX(Rohdaten_tab2!$1:$1048576,ROW(Rohdaten_tab2!C268),COLUMN(Rohdaten_tab2!C268)+(4*(Steuerung!$A$3-1)))</f>
        <v>141</v>
      </c>
      <c r="E282" s="72">
        <f>INDEX(Rohdaten_tab2!$1:$1048576,ROW(Rohdaten_tab2!D268),COLUMN(Rohdaten_tab2!D268)+(4*(Steuerung!$A$3-1)))</f>
        <v>58</v>
      </c>
      <c r="F282" s="73">
        <f>INDEX(Rohdaten_tab2!$1:$1048576,ROW(Rohdaten_tab2!E268),COLUMN(Rohdaten_tab2!E268)+(4*(Steuerung!$A$3-1)))</f>
        <v>309</v>
      </c>
    </row>
    <row r="283" spans="1:6" ht="15" customHeight="1" x14ac:dyDescent="0.25">
      <c r="A283" s="63" t="s">
        <v>418</v>
      </c>
      <c r="B283" s="43"/>
      <c r="C283" s="71">
        <f>INDEX(Rohdaten_tab2!$1:$1048576,ROW(Rohdaten_tab2!B269),COLUMN(Rohdaten_tab2!B269)+(4*(Steuerung!$A$3-1)))</f>
        <v>570</v>
      </c>
      <c r="D283" s="72">
        <f>INDEX(Rohdaten_tab2!$1:$1048576,ROW(Rohdaten_tab2!C269),COLUMN(Rohdaten_tab2!C269)+(4*(Steuerung!$A$3-1)))</f>
        <v>142</v>
      </c>
      <c r="E283" s="72">
        <f>INDEX(Rohdaten_tab2!$1:$1048576,ROW(Rohdaten_tab2!D269),COLUMN(Rohdaten_tab2!D269)+(4*(Steuerung!$A$3-1)))</f>
        <v>45</v>
      </c>
      <c r="F283" s="73">
        <f>INDEX(Rohdaten_tab2!$1:$1048576,ROW(Rohdaten_tab2!E269),COLUMN(Rohdaten_tab2!E269)+(4*(Steuerung!$A$3-1)))</f>
        <v>310</v>
      </c>
    </row>
    <row r="284" spans="1:6" ht="15" customHeight="1" x14ac:dyDescent="0.25">
      <c r="A284" s="63" t="s">
        <v>419</v>
      </c>
      <c r="B284" s="43"/>
      <c r="C284" s="71">
        <f>INDEX(Rohdaten_tab2!$1:$1048576,ROW(Rohdaten_tab2!B270),COLUMN(Rohdaten_tab2!B270)+(4*(Steuerung!$A$3-1)))</f>
        <v>543</v>
      </c>
      <c r="D284" s="72">
        <f>INDEX(Rohdaten_tab2!$1:$1048576,ROW(Rohdaten_tab2!C270),COLUMN(Rohdaten_tab2!C270)+(4*(Steuerung!$A$3-1)))</f>
        <v>131</v>
      </c>
      <c r="E284" s="72">
        <f>INDEX(Rohdaten_tab2!$1:$1048576,ROW(Rohdaten_tab2!D270),COLUMN(Rohdaten_tab2!D270)+(4*(Steuerung!$A$3-1)))</f>
        <v>50</v>
      </c>
      <c r="F284" s="73">
        <f>INDEX(Rohdaten_tab2!$1:$1048576,ROW(Rohdaten_tab2!E270),COLUMN(Rohdaten_tab2!E270)+(4*(Steuerung!$A$3-1)))</f>
        <v>287</v>
      </c>
    </row>
    <row r="285" spans="1:6" ht="15" customHeight="1" x14ac:dyDescent="0.25">
      <c r="A285" s="63" t="s">
        <v>420</v>
      </c>
      <c r="B285" s="43"/>
      <c r="C285" s="71">
        <f>INDEX(Rohdaten_tab2!$1:$1048576,ROW(Rohdaten_tab2!B271),COLUMN(Rohdaten_tab2!B271)+(4*(Steuerung!$A$3-1)))</f>
        <v>563</v>
      </c>
      <c r="D285" s="72">
        <f>INDEX(Rohdaten_tab2!$1:$1048576,ROW(Rohdaten_tab2!C271),COLUMN(Rohdaten_tab2!C271)+(4*(Steuerung!$A$3-1)))</f>
        <v>133</v>
      </c>
      <c r="E285" s="72">
        <f>INDEX(Rohdaten_tab2!$1:$1048576,ROW(Rohdaten_tab2!D271),COLUMN(Rohdaten_tab2!D271)+(4*(Steuerung!$A$3-1)))</f>
        <v>55</v>
      </c>
      <c r="F285" s="73">
        <f>INDEX(Rohdaten_tab2!$1:$1048576,ROW(Rohdaten_tab2!E271),COLUMN(Rohdaten_tab2!E271)+(4*(Steuerung!$A$3-1)))</f>
        <v>288</v>
      </c>
    </row>
    <row r="286" spans="1:6" ht="15" customHeight="1" x14ac:dyDescent="0.25">
      <c r="A286" s="63" t="s">
        <v>421</v>
      </c>
      <c r="B286" s="43"/>
      <c r="C286" s="71">
        <f>INDEX(Rohdaten_tab2!$1:$1048576,ROW(Rohdaten_tab2!B272),COLUMN(Rohdaten_tab2!B272)+(4*(Steuerung!$A$3-1)))</f>
        <v>585</v>
      </c>
      <c r="D286" s="72">
        <f>INDEX(Rohdaten_tab2!$1:$1048576,ROW(Rohdaten_tab2!C272),COLUMN(Rohdaten_tab2!C272)+(4*(Steuerung!$A$3-1)))</f>
        <v>154</v>
      </c>
      <c r="E286" s="72">
        <f>INDEX(Rohdaten_tab2!$1:$1048576,ROW(Rohdaten_tab2!D272),COLUMN(Rohdaten_tab2!D272)+(4*(Steuerung!$A$3-1)))</f>
        <v>66</v>
      </c>
      <c r="F286" s="73">
        <f>INDEX(Rohdaten_tab2!$1:$1048576,ROW(Rohdaten_tab2!E272),COLUMN(Rohdaten_tab2!E272)+(4*(Steuerung!$A$3-1)))</f>
        <v>297</v>
      </c>
    </row>
    <row r="287" spans="1:6" ht="15" customHeight="1" x14ac:dyDescent="0.25">
      <c r="A287" s="63" t="s">
        <v>422</v>
      </c>
      <c r="B287" s="43"/>
      <c r="C287" s="71">
        <f>INDEX(Rohdaten_tab2!$1:$1048576,ROW(Rohdaten_tab2!B273),COLUMN(Rohdaten_tab2!B273)+(4*(Steuerung!$A$3-1)))</f>
        <v>571</v>
      </c>
      <c r="D287" s="72">
        <f>INDEX(Rohdaten_tab2!$1:$1048576,ROW(Rohdaten_tab2!C273),COLUMN(Rohdaten_tab2!C273)+(4*(Steuerung!$A$3-1)))</f>
        <v>155</v>
      </c>
      <c r="E287" s="72">
        <f>INDEX(Rohdaten_tab2!$1:$1048576,ROW(Rohdaten_tab2!D273),COLUMN(Rohdaten_tab2!D273)+(4*(Steuerung!$A$3-1)))</f>
        <v>56</v>
      </c>
      <c r="F287" s="73">
        <f>INDEX(Rohdaten_tab2!$1:$1048576,ROW(Rohdaten_tab2!E273),COLUMN(Rohdaten_tab2!E273)+(4*(Steuerung!$A$3-1)))</f>
        <v>288</v>
      </c>
    </row>
    <row r="288" spans="1:6" ht="15" customHeight="1" x14ac:dyDescent="0.25">
      <c r="A288" s="63" t="s">
        <v>423</v>
      </c>
      <c r="B288" s="43"/>
      <c r="C288" s="71">
        <f>INDEX(Rohdaten_tab2!$1:$1048576,ROW(Rohdaten_tab2!B274),COLUMN(Rohdaten_tab2!B274)+(4*(Steuerung!$A$3-1)))</f>
        <v>576</v>
      </c>
      <c r="D288" s="72">
        <f>INDEX(Rohdaten_tab2!$1:$1048576,ROW(Rohdaten_tab2!C274),COLUMN(Rohdaten_tab2!C274)+(4*(Steuerung!$A$3-1)))</f>
        <v>154</v>
      </c>
      <c r="E288" s="72">
        <f>INDEX(Rohdaten_tab2!$1:$1048576,ROW(Rohdaten_tab2!D274),COLUMN(Rohdaten_tab2!D274)+(4*(Steuerung!$A$3-1)))</f>
        <v>46</v>
      </c>
      <c r="F288" s="73">
        <f>INDEX(Rohdaten_tab2!$1:$1048576,ROW(Rohdaten_tab2!E274),COLUMN(Rohdaten_tab2!E274)+(4*(Steuerung!$A$3-1)))</f>
        <v>285</v>
      </c>
    </row>
    <row r="289" spans="1:8" ht="15" customHeight="1" x14ac:dyDescent="0.25">
      <c r="A289" s="63" t="s">
        <v>424</v>
      </c>
      <c r="B289" s="43"/>
      <c r="C289" s="71">
        <f>INDEX(Rohdaten_tab2!$1:$1048576,ROW(Rohdaten_tab2!B275),COLUMN(Rohdaten_tab2!B275)+(4*(Steuerung!$A$3-1)))</f>
        <v>599</v>
      </c>
      <c r="D289" s="72">
        <f>INDEX(Rohdaten_tab2!$1:$1048576,ROW(Rohdaten_tab2!C275),COLUMN(Rohdaten_tab2!C275)+(4*(Steuerung!$A$3-1)))</f>
        <v>163</v>
      </c>
      <c r="E289" s="72">
        <f>INDEX(Rohdaten_tab2!$1:$1048576,ROW(Rohdaten_tab2!D275),COLUMN(Rohdaten_tab2!D275)+(4*(Steuerung!$A$3-1)))</f>
        <v>63</v>
      </c>
      <c r="F289" s="73">
        <f>INDEX(Rohdaten_tab2!$1:$1048576,ROW(Rohdaten_tab2!E275),COLUMN(Rohdaten_tab2!E275)+(4*(Steuerung!$A$3-1)))</f>
        <v>274</v>
      </c>
    </row>
    <row r="290" spans="1:8" ht="15" customHeight="1" x14ac:dyDescent="0.25">
      <c r="A290" s="63" t="s">
        <v>425</v>
      </c>
      <c r="B290" s="43"/>
      <c r="C290" s="71">
        <f>INDEX(Rohdaten_tab2!$1:$1048576,ROW(Rohdaten_tab2!B276),COLUMN(Rohdaten_tab2!B276)+(4*(Steuerung!$A$3-1)))</f>
        <v>561</v>
      </c>
      <c r="D290" s="72">
        <f>INDEX(Rohdaten_tab2!$1:$1048576,ROW(Rohdaten_tab2!C276),COLUMN(Rohdaten_tab2!C276)+(4*(Steuerung!$A$3-1)))</f>
        <v>153</v>
      </c>
      <c r="E290" s="72">
        <f>INDEX(Rohdaten_tab2!$1:$1048576,ROW(Rohdaten_tab2!D276),COLUMN(Rohdaten_tab2!D276)+(4*(Steuerung!$A$3-1)))</f>
        <v>74</v>
      </c>
      <c r="F290" s="73">
        <f>INDEX(Rohdaten_tab2!$1:$1048576,ROW(Rohdaten_tab2!E276),COLUMN(Rohdaten_tab2!E276)+(4*(Steuerung!$A$3-1)))</f>
        <v>259</v>
      </c>
    </row>
    <row r="291" spans="1:8" ht="15" customHeight="1" x14ac:dyDescent="0.25">
      <c r="A291" s="63" t="s">
        <v>426</v>
      </c>
      <c r="B291" s="43"/>
      <c r="C291" s="71">
        <f>INDEX(Rohdaten_tab2!$1:$1048576,ROW(Rohdaten_tab2!B277),COLUMN(Rohdaten_tab2!B277)+(4*(Steuerung!$A$3-1)))</f>
        <v>578</v>
      </c>
      <c r="D291" s="72">
        <f>INDEX(Rohdaten_tab2!$1:$1048576,ROW(Rohdaten_tab2!C277),COLUMN(Rohdaten_tab2!C277)+(4*(Steuerung!$A$3-1)))</f>
        <v>160</v>
      </c>
      <c r="E291" s="72">
        <f>INDEX(Rohdaten_tab2!$1:$1048576,ROW(Rohdaten_tab2!D277),COLUMN(Rohdaten_tab2!D277)+(4*(Steuerung!$A$3-1)))</f>
        <v>66</v>
      </c>
      <c r="F291" s="73">
        <f>INDEX(Rohdaten_tab2!$1:$1048576,ROW(Rohdaten_tab2!E277),COLUMN(Rohdaten_tab2!E277)+(4*(Steuerung!$A$3-1)))</f>
        <v>252</v>
      </c>
    </row>
    <row r="292" spans="1:8" ht="15" customHeight="1" x14ac:dyDescent="0.25">
      <c r="A292" s="63" t="s">
        <v>427</v>
      </c>
      <c r="B292" s="43"/>
      <c r="C292" s="71">
        <f>INDEX(Rohdaten_tab2!$1:$1048576,ROW(Rohdaten_tab2!B278),COLUMN(Rohdaten_tab2!B278)+(4*(Steuerung!$A$3-1)))</f>
        <v>565</v>
      </c>
      <c r="D292" s="72">
        <f>INDEX(Rohdaten_tab2!$1:$1048576,ROW(Rohdaten_tab2!C278),COLUMN(Rohdaten_tab2!C278)+(4*(Steuerung!$A$3-1)))</f>
        <v>147</v>
      </c>
      <c r="E292" s="72">
        <f>INDEX(Rohdaten_tab2!$1:$1048576,ROW(Rohdaten_tab2!D278),COLUMN(Rohdaten_tab2!D278)+(4*(Steuerung!$A$3-1)))</f>
        <v>57</v>
      </c>
      <c r="F292" s="73">
        <f>INDEX(Rohdaten_tab2!$1:$1048576,ROW(Rohdaten_tab2!E278),COLUMN(Rohdaten_tab2!E278)+(4*(Steuerung!$A$3-1)))</f>
        <v>258</v>
      </c>
    </row>
    <row r="293" spans="1:8" ht="15" customHeight="1" x14ac:dyDescent="0.25">
      <c r="A293" s="63" t="s">
        <v>428</v>
      </c>
      <c r="B293" s="43"/>
      <c r="C293" s="71">
        <f>INDEX(Rohdaten_tab2!$1:$1048576,ROW(Rohdaten_tab2!B279),COLUMN(Rohdaten_tab2!B279)+(4*(Steuerung!$A$3-1)))</f>
        <v>537</v>
      </c>
      <c r="D293" s="72">
        <f>INDEX(Rohdaten_tab2!$1:$1048576,ROW(Rohdaten_tab2!C279),COLUMN(Rohdaten_tab2!C279)+(4*(Steuerung!$A$3-1)))</f>
        <v>148</v>
      </c>
      <c r="E293" s="72">
        <f>INDEX(Rohdaten_tab2!$1:$1048576,ROW(Rohdaten_tab2!D279),COLUMN(Rohdaten_tab2!D279)+(4*(Steuerung!$A$3-1)))</f>
        <v>60</v>
      </c>
      <c r="F293" s="73">
        <f>INDEX(Rohdaten_tab2!$1:$1048576,ROW(Rohdaten_tab2!E279),COLUMN(Rohdaten_tab2!E279)+(4*(Steuerung!$A$3-1)))</f>
        <v>237</v>
      </c>
    </row>
    <row r="294" spans="1:8" ht="15" customHeight="1" x14ac:dyDescent="0.25">
      <c r="A294" s="63" t="s">
        <v>429</v>
      </c>
      <c r="B294" s="43"/>
      <c r="C294" s="71">
        <f>INDEX(Rohdaten_tab2!$1:$1048576,ROW(Rohdaten_tab2!B280),COLUMN(Rohdaten_tab2!B280)+(4*(Steuerung!$A$3-1)))</f>
        <v>517</v>
      </c>
      <c r="D294" s="72">
        <f>INDEX(Rohdaten_tab2!$1:$1048576,ROW(Rohdaten_tab2!C280),COLUMN(Rohdaten_tab2!C280)+(4*(Steuerung!$A$3-1)))</f>
        <v>139</v>
      </c>
      <c r="E294" s="72">
        <f>INDEX(Rohdaten_tab2!$1:$1048576,ROW(Rohdaten_tab2!D280),COLUMN(Rohdaten_tab2!D280)+(4*(Steuerung!$A$3-1)))</f>
        <v>59</v>
      </c>
      <c r="F294" s="73">
        <f>INDEX(Rohdaten_tab2!$1:$1048576,ROW(Rohdaten_tab2!E280),COLUMN(Rohdaten_tab2!E280)+(4*(Steuerung!$A$3-1)))</f>
        <v>232</v>
      </c>
    </row>
    <row r="295" spans="1:8" ht="15" customHeight="1" x14ac:dyDescent="0.25">
      <c r="A295" s="63" t="s">
        <v>430</v>
      </c>
      <c r="B295" s="43"/>
      <c r="C295" s="71">
        <f>INDEX(Rohdaten_tab2!$1:$1048576,ROW(Rohdaten_tab2!B281),COLUMN(Rohdaten_tab2!B281)+(4*(Steuerung!$A$3-1)))</f>
        <v>489</v>
      </c>
      <c r="D295" s="72">
        <f>INDEX(Rohdaten_tab2!$1:$1048576,ROW(Rohdaten_tab2!C281),COLUMN(Rohdaten_tab2!C281)+(4*(Steuerung!$A$3-1)))</f>
        <v>114</v>
      </c>
      <c r="E295" s="72">
        <f>INDEX(Rohdaten_tab2!$1:$1048576,ROW(Rohdaten_tab2!D281),COLUMN(Rohdaten_tab2!D281)+(4*(Steuerung!$A$3-1)))</f>
        <v>60</v>
      </c>
      <c r="F295" s="73">
        <f>INDEX(Rohdaten_tab2!$1:$1048576,ROW(Rohdaten_tab2!E281),COLUMN(Rohdaten_tab2!E281)+(4*(Steuerung!$A$3-1)))</f>
        <v>225</v>
      </c>
    </row>
    <row r="296" spans="1:8" ht="15" customHeight="1" x14ac:dyDescent="0.25">
      <c r="A296" s="63" t="s">
        <v>431</v>
      </c>
      <c r="B296" s="43"/>
      <c r="C296" s="71">
        <f>INDEX(Rohdaten_tab2!$1:$1048576,ROW(Rohdaten_tab2!B282),COLUMN(Rohdaten_tab2!B282)+(4*(Steuerung!$A$3-1)))</f>
        <v>455</v>
      </c>
      <c r="D296" s="72">
        <f>INDEX(Rohdaten_tab2!$1:$1048576,ROW(Rohdaten_tab2!C282),COLUMN(Rohdaten_tab2!C282)+(4*(Steuerung!$A$3-1)))</f>
        <v>109</v>
      </c>
      <c r="E296" s="72">
        <f>INDEX(Rohdaten_tab2!$1:$1048576,ROW(Rohdaten_tab2!D282),COLUMN(Rohdaten_tab2!D282)+(4*(Steuerung!$A$3-1)))</f>
        <v>46</v>
      </c>
      <c r="F296" s="73">
        <f>INDEX(Rohdaten_tab2!$1:$1048576,ROW(Rohdaten_tab2!E282),COLUMN(Rohdaten_tab2!E282)+(4*(Steuerung!$A$3-1)))</f>
        <v>229</v>
      </c>
    </row>
    <row r="297" spans="1:8" ht="12.65" customHeight="1" x14ac:dyDescent="0.25">
      <c r="A297" s="8"/>
      <c r="B297" s="8"/>
      <c r="C297" s="8"/>
      <c r="D297" s="53"/>
      <c r="E297" s="53"/>
      <c r="F297" s="9" t="s">
        <v>18</v>
      </c>
    </row>
    <row r="299" spans="1:8" ht="21" customHeight="1" x14ac:dyDescent="0.25">
      <c r="A299" s="104" t="s">
        <v>86</v>
      </c>
      <c r="B299" s="104"/>
      <c r="C299" s="104"/>
      <c r="D299" s="104"/>
      <c r="E299" s="104"/>
      <c r="F299" s="104"/>
    </row>
    <row r="300" spans="1:8" x14ac:dyDescent="0.25">
      <c r="A300" s="86" t="s">
        <v>100</v>
      </c>
      <c r="B300" s="86"/>
      <c r="C300" s="86"/>
      <c r="D300" s="86"/>
      <c r="E300" s="86"/>
      <c r="F300" s="86"/>
      <c r="G300" s="86"/>
      <c r="H300" s="86"/>
    </row>
    <row r="301" spans="1:8" ht="38.25" customHeight="1" x14ac:dyDescent="0.25">
      <c r="A301" s="104" t="s">
        <v>101</v>
      </c>
      <c r="B301" s="104"/>
      <c r="C301" s="104"/>
      <c r="D301" s="104"/>
      <c r="E301" s="104"/>
      <c r="F301" s="104"/>
      <c r="G301" s="87"/>
      <c r="H301" s="87"/>
    </row>
  </sheetData>
  <autoFilter ref="A15:B15" xr:uid="{00000000-0001-0000-0400-000000000000}"/>
  <mergeCells count="8">
    <mergeCell ref="A301:F301"/>
    <mergeCell ref="A299:F299"/>
    <mergeCell ref="A3:F3"/>
    <mergeCell ref="A7:F7"/>
    <mergeCell ref="A13:A14"/>
    <mergeCell ref="C13:C14"/>
    <mergeCell ref="D13:F13"/>
    <mergeCell ref="A4:F4"/>
  </mergeCells>
  <hyperlinks>
    <hyperlink ref="A301"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5122" r:id="rId5" name="Drop Down 2">
              <controlPr defaultSize="0" print="0" autoLine="0" autoPict="0">
                <anchor moveWithCells="1">
                  <from>
                    <xdr:col>4</xdr:col>
                    <xdr:colOff>1003300</xdr:colOff>
                    <xdr:row>9</xdr:row>
                    <xdr:rowOff>171450</xdr:rowOff>
                  </from>
                  <to>
                    <xdr:col>6</xdr:col>
                    <xdr:colOff>12700</xdr:colOff>
                    <xdr:row>11</xdr:row>
                    <xdr:rowOff>12700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H287"/>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8.7265625" style="51" customWidth="1"/>
    <col min="2" max="2" width="15.26953125" style="51" hidden="1" customWidth="1"/>
    <col min="3" max="6" width="18.26953125" style="51" customWidth="1"/>
    <col min="7" max="16384" width="11.453125" style="51"/>
  </cols>
  <sheetData>
    <row r="1" spans="1:6" ht="33.75" customHeight="1" x14ac:dyDescent="0.25">
      <c r="A1" s="50"/>
      <c r="B1" s="50"/>
      <c r="C1" s="50"/>
      <c r="D1" s="50"/>
      <c r="E1" s="50"/>
      <c r="F1" s="6" t="s">
        <v>95</v>
      </c>
    </row>
    <row r="2" spans="1:6" ht="11.25" customHeight="1" x14ac:dyDescent="0.25"/>
    <row r="3" spans="1:6" ht="15" customHeight="1" x14ac:dyDescent="0.25">
      <c r="A3" s="105" t="str">
        <f>CONCATENATE("3. Zugang an Anspruchsberechtigten und Leistungsbeziehenden", Auswahl_Text)</f>
        <v>3. Zugang an Anspruchsberechtigten und Leistungsbeziehenden</v>
      </c>
      <c r="B3" s="105"/>
      <c r="C3" s="105"/>
      <c r="D3" s="106"/>
      <c r="E3" s="106"/>
      <c r="F3" s="106"/>
    </row>
    <row r="4" spans="1:6" ht="11.25" customHeight="1" x14ac:dyDescent="0.25">
      <c r="A4" s="127" t="s">
        <v>631</v>
      </c>
      <c r="B4" s="127"/>
      <c r="C4" s="127"/>
      <c r="D4" s="127"/>
      <c r="E4" s="127"/>
      <c r="F4" s="127"/>
    </row>
    <row r="5" spans="1:6" ht="11.25" customHeight="1" x14ac:dyDescent="0.25">
      <c r="A5" s="7" t="s">
        <v>34</v>
      </c>
      <c r="B5" s="7"/>
      <c r="C5" s="7"/>
    </row>
    <row r="6" spans="1:6" ht="11.25" customHeight="1" x14ac:dyDescent="0.25"/>
    <row r="7" spans="1:6" ht="12.75" customHeight="1" x14ac:dyDescent="0.25">
      <c r="A7" s="107" t="s">
        <v>92</v>
      </c>
      <c r="B7" s="107"/>
      <c r="C7" s="107"/>
      <c r="D7" s="107"/>
      <c r="E7" s="107"/>
      <c r="F7" s="107"/>
    </row>
    <row r="8" spans="1:6" ht="24" customHeight="1" x14ac:dyDescent="0.25">
      <c r="A8" s="107" t="s">
        <v>97</v>
      </c>
      <c r="B8" s="107"/>
      <c r="C8" s="107"/>
      <c r="D8" s="107"/>
      <c r="E8" s="107"/>
      <c r="F8" s="107"/>
    </row>
    <row r="9" spans="1:6" ht="8.25" hidden="1" customHeight="1" x14ac:dyDescent="0.25">
      <c r="A9" s="46"/>
      <c r="B9" s="46"/>
      <c r="C9" s="46"/>
      <c r="D9" s="46"/>
      <c r="E9" s="46"/>
      <c r="F9" s="46"/>
    </row>
    <row r="10" spans="1:6" ht="15" customHeight="1" x14ac:dyDescent="0.25">
      <c r="A10" s="46"/>
      <c r="B10" s="46"/>
      <c r="C10" s="46"/>
      <c r="D10" s="46"/>
      <c r="E10" s="46"/>
      <c r="F10" s="46"/>
    </row>
    <row r="11" spans="1:6" ht="11.25" customHeight="1" x14ac:dyDescent="0.25"/>
    <row r="12" spans="1:6" ht="12.75" customHeight="1" x14ac:dyDescent="0.25">
      <c r="A12" s="123" t="s">
        <v>47</v>
      </c>
      <c r="B12" s="47"/>
      <c r="C12" s="113" t="s">
        <v>81</v>
      </c>
      <c r="D12" s="108" t="s">
        <v>82</v>
      </c>
      <c r="E12" s="110" t="s">
        <v>89</v>
      </c>
      <c r="F12" s="111"/>
    </row>
    <row r="13" spans="1:6" ht="12.75" customHeight="1" x14ac:dyDescent="0.25">
      <c r="A13" s="124"/>
      <c r="B13" s="48"/>
      <c r="C13" s="114"/>
      <c r="D13" s="109"/>
      <c r="E13" s="119" t="s">
        <v>37</v>
      </c>
      <c r="F13" s="119" t="s">
        <v>87</v>
      </c>
    </row>
    <row r="14" spans="1:6" x14ac:dyDescent="0.25">
      <c r="A14" s="124"/>
      <c r="B14" s="48"/>
      <c r="C14" s="115"/>
      <c r="D14" s="112"/>
      <c r="E14" s="120"/>
      <c r="F14" s="120"/>
    </row>
    <row r="15" spans="1:6" s="52" customFormat="1" ht="11.25" customHeight="1" x14ac:dyDescent="0.25">
      <c r="A15" s="45" t="s">
        <v>36</v>
      </c>
      <c r="B15" s="45"/>
      <c r="C15" s="4">
        <v>1</v>
      </c>
      <c r="D15" s="3">
        <v>2</v>
      </c>
      <c r="E15" s="4">
        <v>3</v>
      </c>
      <c r="F15" s="3">
        <v>4</v>
      </c>
    </row>
    <row r="16" spans="1:6" ht="15" customHeight="1" x14ac:dyDescent="0.25">
      <c r="A16" s="62" t="str">
        <f>IF(INDEX(Rohdaten_tab3!$A:$A,ROW(Rohdaten_tab3!$A2),COLUMN(Rohdaten_tab3!$A:$A))&lt;&gt;"",INDEX(Rohdaten_tab3!$A:$A,ROW(Rohdaten_tab3!$A2),COLUMN(Rohdaten_tab3!$A:$A)),"")</f>
        <v>2006</v>
      </c>
      <c r="B16" s="44"/>
      <c r="C16" s="68">
        <f>INDEX(Rohdaten_tab3!$1:$1048576,ROW(Rohdaten_tab3!B2),COLUMN(Rohdaten_tab3!B2)+(4*(Steuerung!$A$3-1)))</f>
        <v>12650</v>
      </c>
      <c r="D16" s="69">
        <f>INDEX(Rohdaten_tab3!$1:$1048576,ROW(Rohdaten_tab3!C2),COLUMN(Rohdaten_tab3!C2)+(4*(Steuerung!$A$3-1)))</f>
        <v>12798</v>
      </c>
      <c r="E16" s="69">
        <f>INDEX(Rohdaten_tab3!$1:$1048576,ROW(Rohdaten_tab3!D2),COLUMN(Rohdaten_tab3!D2)+(4*(Steuerung!$A$3-1)))</f>
        <v>12755</v>
      </c>
      <c r="F16" s="70">
        <f>INDEX(Rohdaten_tab3!$1:$1048576,ROW(Rohdaten_tab3!E2),COLUMN(Rohdaten_tab3!E2)+(4*(Steuerung!$A$3-1)))</f>
        <v>43</v>
      </c>
    </row>
    <row r="17" spans="1:6" ht="15" customHeight="1" x14ac:dyDescent="0.25">
      <c r="A17" s="63" t="str">
        <f>IF(INDEX(Rohdaten_tab3!$A:$A,ROW(Rohdaten_tab3!$A3),COLUMN(Rohdaten_tab3!$A:$A))&lt;&gt;"",INDEX(Rohdaten_tab3!$A:$A,ROW(Rohdaten_tab3!$A3),COLUMN(Rohdaten_tab3!$A:$A)),"")</f>
        <v>2007</v>
      </c>
      <c r="B17" s="43"/>
      <c r="C17" s="71">
        <f>INDEX(Rohdaten_tab3!$1:$1048576,ROW(Rohdaten_tab3!B3),COLUMN(Rohdaten_tab3!B3)+(4*(Steuerung!$A$3-1)))</f>
        <v>10898</v>
      </c>
      <c r="D17" s="72">
        <f>INDEX(Rohdaten_tab3!$1:$1048576,ROW(Rohdaten_tab3!C3),COLUMN(Rohdaten_tab3!C3)+(4*(Steuerung!$A$3-1)))</f>
        <v>11255</v>
      </c>
      <c r="E17" s="72">
        <f>INDEX(Rohdaten_tab3!$1:$1048576,ROW(Rohdaten_tab3!D3),COLUMN(Rohdaten_tab3!D3)+(4*(Steuerung!$A$3-1)))</f>
        <v>11208</v>
      </c>
      <c r="F17" s="73">
        <f>INDEX(Rohdaten_tab3!$1:$1048576,ROW(Rohdaten_tab3!E3),COLUMN(Rohdaten_tab3!E3)+(4*(Steuerung!$A$3-1)))</f>
        <v>47</v>
      </c>
    </row>
    <row r="18" spans="1:6" ht="15" customHeight="1" x14ac:dyDescent="0.25">
      <c r="A18" s="63" t="str">
        <f>IF(INDEX(Rohdaten_tab3!$A:$A,ROW(Rohdaten_tab3!$A4),COLUMN(Rohdaten_tab3!$A:$A))&lt;&gt;"",INDEX(Rohdaten_tab3!$A:$A,ROW(Rohdaten_tab3!$A4),COLUMN(Rohdaten_tab3!$A:$A)),"")</f>
        <v>2008</v>
      </c>
      <c r="B18" s="42"/>
      <c r="C18" s="71">
        <f>INDEX(Rohdaten_tab3!$1:$1048576,ROW(Rohdaten_tab3!B4),COLUMN(Rohdaten_tab3!B4)+(4*(Steuerung!$A$3-1)))</f>
        <v>11408</v>
      </c>
      <c r="D18" s="72">
        <f>INDEX(Rohdaten_tab3!$1:$1048576,ROW(Rohdaten_tab3!C4),COLUMN(Rohdaten_tab3!C4)+(4*(Steuerung!$A$3-1)))</f>
        <v>11806</v>
      </c>
      <c r="E18" s="72">
        <f>INDEX(Rohdaten_tab3!$1:$1048576,ROW(Rohdaten_tab3!D4),COLUMN(Rohdaten_tab3!D4)+(4*(Steuerung!$A$3-1)))</f>
        <v>11737</v>
      </c>
      <c r="F18" s="73">
        <f>INDEX(Rohdaten_tab3!$1:$1048576,ROW(Rohdaten_tab3!E4),COLUMN(Rohdaten_tab3!E4)+(4*(Steuerung!$A$3-1)))</f>
        <v>69</v>
      </c>
    </row>
    <row r="19" spans="1:6" ht="15" customHeight="1" x14ac:dyDescent="0.25">
      <c r="A19" s="63" t="str">
        <f>IF(INDEX(Rohdaten_tab3!$A:$A,ROW(Rohdaten_tab3!$A5),COLUMN(Rohdaten_tab3!$A:$A))&lt;&gt;"",INDEX(Rohdaten_tab3!$A:$A,ROW(Rohdaten_tab3!$A5),COLUMN(Rohdaten_tab3!$A:$A)),"")</f>
        <v>2009</v>
      </c>
      <c r="B19" s="43"/>
      <c r="C19" s="71">
        <f>INDEX(Rohdaten_tab3!$1:$1048576,ROW(Rohdaten_tab3!B5),COLUMN(Rohdaten_tab3!B5)+(4*(Steuerung!$A$3-1)))</f>
        <v>12216</v>
      </c>
      <c r="D19" s="72">
        <f>INDEX(Rohdaten_tab3!$1:$1048576,ROW(Rohdaten_tab3!C5),COLUMN(Rohdaten_tab3!C5)+(4*(Steuerung!$A$3-1)))</f>
        <v>12515</v>
      </c>
      <c r="E19" s="72">
        <f>INDEX(Rohdaten_tab3!$1:$1048576,ROW(Rohdaten_tab3!D5),COLUMN(Rohdaten_tab3!D5)+(4*(Steuerung!$A$3-1)))</f>
        <v>12464</v>
      </c>
      <c r="F19" s="73">
        <f>INDEX(Rohdaten_tab3!$1:$1048576,ROW(Rohdaten_tab3!E5),COLUMN(Rohdaten_tab3!E5)+(4*(Steuerung!$A$3-1)))</f>
        <v>51</v>
      </c>
    </row>
    <row r="20" spans="1:6" ht="15" customHeight="1" x14ac:dyDescent="0.25">
      <c r="A20" s="63" t="str">
        <f>IF(INDEX(Rohdaten_tab3!$A:$A,ROW(Rohdaten_tab3!$A6),COLUMN(Rohdaten_tab3!$A:$A))&lt;&gt;"",INDEX(Rohdaten_tab3!$A:$A,ROW(Rohdaten_tab3!$A6),COLUMN(Rohdaten_tab3!$A:$A)),"")</f>
        <v>2010</v>
      </c>
      <c r="B20" s="43"/>
      <c r="C20" s="71">
        <f>INDEX(Rohdaten_tab3!$1:$1048576,ROW(Rohdaten_tab3!B6),COLUMN(Rohdaten_tab3!B6)+(4*(Steuerung!$A$3-1)))</f>
        <v>11365</v>
      </c>
      <c r="D20" s="72">
        <f>INDEX(Rohdaten_tab3!$1:$1048576,ROW(Rohdaten_tab3!C6),COLUMN(Rohdaten_tab3!C6)+(4*(Steuerung!$A$3-1)))</f>
        <v>11655</v>
      </c>
      <c r="E20" s="72">
        <f>INDEX(Rohdaten_tab3!$1:$1048576,ROW(Rohdaten_tab3!D6),COLUMN(Rohdaten_tab3!D6)+(4*(Steuerung!$A$3-1)))</f>
        <v>11625</v>
      </c>
      <c r="F20" s="73">
        <f>INDEX(Rohdaten_tab3!$1:$1048576,ROW(Rohdaten_tab3!E6),COLUMN(Rohdaten_tab3!E6)+(4*(Steuerung!$A$3-1)))</f>
        <v>30</v>
      </c>
    </row>
    <row r="21" spans="1:6" ht="15" customHeight="1" x14ac:dyDescent="0.25">
      <c r="A21" s="63" t="str">
        <f>IF(INDEX(Rohdaten_tab3!$A:$A,ROW(Rohdaten_tab3!$A7),COLUMN(Rohdaten_tab3!$A:$A))&lt;&gt;"",INDEX(Rohdaten_tab3!$A:$A,ROW(Rohdaten_tab3!$A7),COLUMN(Rohdaten_tab3!$A:$A)),"")</f>
        <v>2011</v>
      </c>
      <c r="B21" s="43"/>
      <c r="C21" s="71">
        <f>INDEX(Rohdaten_tab3!$1:$1048576,ROW(Rohdaten_tab3!B7),COLUMN(Rohdaten_tab3!B7)+(4*(Steuerung!$A$3-1)))</f>
        <v>10201</v>
      </c>
      <c r="D21" s="72">
        <f>INDEX(Rohdaten_tab3!$1:$1048576,ROW(Rohdaten_tab3!C7),COLUMN(Rohdaten_tab3!C7)+(4*(Steuerung!$A$3-1)))</f>
        <v>10535</v>
      </c>
      <c r="E21" s="72">
        <f>INDEX(Rohdaten_tab3!$1:$1048576,ROW(Rohdaten_tab3!D7),COLUMN(Rohdaten_tab3!D7)+(4*(Steuerung!$A$3-1)))</f>
        <v>10510</v>
      </c>
      <c r="F21" s="73">
        <f>INDEX(Rohdaten_tab3!$1:$1048576,ROW(Rohdaten_tab3!E7),COLUMN(Rohdaten_tab3!E7)+(4*(Steuerung!$A$3-1)))</f>
        <v>25</v>
      </c>
    </row>
    <row r="22" spans="1:6" ht="15" customHeight="1" x14ac:dyDescent="0.25">
      <c r="A22" s="63" t="str">
        <f>IF(INDEX(Rohdaten_tab3!$A:$A,ROW(Rohdaten_tab3!$A8),COLUMN(Rohdaten_tab3!$A:$A))&lt;&gt;"",INDEX(Rohdaten_tab3!$A:$A,ROW(Rohdaten_tab3!$A8),COLUMN(Rohdaten_tab3!$A:$A)),"")</f>
        <v>2012</v>
      </c>
      <c r="B22" s="43"/>
      <c r="C22" s="71">
        <f>INDEX(Rohdaten_tab3!$1:$1048576,ROW(Rohdaten_tab3!B8),COLUMN(Rohdaten_tab3!B8)+(4*(Steuerung!$A$3-1)))</f>
        <v>9659</v>
      </c>
      <c r="D22" s="72">
        <f>INDEX(Rohdaten_tab3!$1:$1048576,ROW(Rohdaten_tab3!C8),COLUMN(Rohdaten_tab3!C8)+(4*(Steuerung!$A$3-1)))</f>
        <v>9944</v>
      </c>
      <c r="E22" s="72">
        <f>INDEX(Rohdaten_tab3!$1:$1048576,ROW(Rohdaten_tab3!D8),COLUMN(Rohdaten_tab3!D8)+(4*(Steuerung!$A$3-1)))</f>
        <v>9923</v>
      </c>
      <c r="F22" s="73">
        <f>INDEX(Rohdaten_tab3!$1:$1048576,ROW(Rohdaten_tab3!E8),COLUMN(Rohdaten_tab3!E8)+(4*(Steuerung!$A$3-1)))</f>
        <v>21</v>
      </c>
    </row>
    <row r="23" spans="1:6" ht="15" customHeight="1" x14ac:dyDescent="0.25">
      <c r="A23" s="63" t="str">
        <f>IF(INDEX(Rohdaten_tab3!$A:$A,ROW(Rohdaten_tab3!$A9),COLUMN(Rohdaten_tab3!$A:$A))&lt;&gt;"",INDEX(Rohdaten_tab3!$A:$A,ROW(Rohdaten_tab3!$A9),COLUMN(Rohdaten_tab3!$A:$A)),"")</f>
        <v>2013</v>
      </c>
      <c r="B23" s="43"/>
      <c r="C23" s="71">
        <f>INDEX(Rohdaten_tab3!$1:$1048576,ROW(Rohdaten_tab3!B9),COLUMN(Rohdaten_tab3!B9)+(4*(Steuerung!$A$3-1)))</f>
        <v>9159</v>
      </c>
      <c r="D23" s="72">
        <f>INDEX(Rohdaten_tab3!$1:$1048576,ROW(Rohdaten_tab3!C9),COLUMN(Rohdaten_tab3!C9)+(4*(Steuerung!$A$3-1)))</f>
        <v>9381</v>
      </c>
      <c r="E23" s="72">
        <f>INDEX(Rohdaten_tab3!$1:$1048576,ROW(Rohdaten_tab3!D9),COLUMN(Rohdaten_tab3!D9)+(4*(Steuerung!$A$3-1)))</f>
        <v>9316</v>
      </c>
      <c r="F23" s="73">
        <f>INDEX(Rohdaten_tab3!$1:$1048576,ROW(Rohdaten_tab3!E9),COLUMN(Rohdaten_tab3!E9)+(4*(Steuerung!$A$3-1)))</f>
        <v>65</v>
      </c>
    </row>
    <row r="24" spans="1:6" ht="15" customHeight="1" x14ac:dyDescent="0.25">
      <c r="A24" s="63" t="str">
        <f>IF(INDEX(Rohdaten_tab3!$A:$A,ROW(Rohdaten_tab3!$A10),COLUMN(Rohdaten_tab3!$A:$A))&lt;&gt;"",INDEX(Rohdaten_tab3!$A:$A,ROW(Rohdaten_tab3!$A10),COLUMN(Rohdaten_tab3!$A:$A)),"")</f>
        <v>2014</v>
      </c>
      <c r="B24" s="43"/>
      <c r="C24" s="71">
        <f>INDEX(Rohdaten_tab3!$1:$1048576,ROW(Rohdaten_tab3!B10),COLUMN(Rohdaten_tab3!B10)+(4*(Steuerung!$A$3-1)))</f>
        <v>8354</v>
      </c>
      <c r="D24" s="72">
        <f>INDEX(Rohdaten_tab3!$1:$1048576,ROW(Rohdaten_tab3!C10),COLUMN(Rohdaten_tab3!C10)+(4*(Steuerung!$A$3-1)))</f>
        <v>8515</v>
      </c>
      <c r="E24" s="72">
        <f>INDEX(Rohdaten_tab3!$1:$1048576,ROW(Rohdaten_tab3!D10),COLUMN(Rohdaten_tab3!D10)+(4*(Steuerung!$A$3-1)))</f>
        <v>8451</v>
      </c>
      <c r="F24" s="73">
        <f>INDEX(Rohdaten_tab3!$1:$1048576,ROW(Rohdaten_tab3!E10),COLUMN(Rohdaten_tab3!E10)+(4*(Steuerung!$A$3-1)))</f>
        <v>64</v>
      </c>
    </row>
    <row r="25" spans="1:6" ht="15" customHeight="1" x14ac:dyDescent="0.25">
      <c r="A25" s="63" t="str">
        <f>IF(INDEX(Rohdaten_tab3!$A:$A,ROW(Rohdaten_tab3!$A11),COLUMN(Rohdaten_tab3!$A:$A))&lt;&gt;"",INDEX(Rohdaten_tab3!$A:$A,ROW(Rohdaten_tab3!$A11),COLUMN(Rohdaten_tab3!$A:$A)),"")</f>
        <v>2015</v>
      </c>
      <c r="B25" s="43"/>
      <c r="C25" s="71">
        <f>INDEX(Rohdaten_tab3!$1:$1048576,ROW(Rohdaten_tab3!B11),COLUMN(Rohdaten_tab3!B11)+(4*(Steuerung!$A$3-1)))</f>
        <v>7717</v>
      </c>
      <c r="D25" s="72">
        <f>INDEX(Rohdaten_tab3!$1:$1048576,ROW(Rohdaten_tab3!C11),COLUMN(Rohdaten_tab3!C11)+(4*(Steuerung!$A$3-1)))</f>
        <v>7824</v>
      </c>
      <c r="E25" s="72">
        <f>INDEX(Rohdaten_tab3!$1:$1048576,ROW(Rohdaten_tab3!D11),COLUMN(Rohdaten_tab3!D11)+(4*(Steuerung!$A$3-1)))</f>
        <v>7779</v>
      </c>
      <c r="F25" s="73">
        <f>INDEX(Rohdaten_tab3!$1:$1048576,ROW(Rohdaten_tab3!E11),COLUMN(Rohdaten_tab3!E11)+(4*(Steuerung!$A$3-1)))</f>
        <v>45</v>
      </c>
    </row>
    <row r="26" spans="1:6" ht="15" customHeight="1" x14ac:dyDescent="0.25">
      <c r="A26" s="63" t="str">
        <f>IF(INDEX(Rohdaten_tab3!$A:$A,ROW(Rohdaten_tab3!$A12),COLUMN(Rohdaten_tab3!$A:$A))&lt;&gt;"",INDEX(Rohdaten_tab3!$A:$A,ROW(Rohdaten_tab3!$A12),COLUMN(Rohdaten_tab3!$A:$A)),"")</f>
        <v>2016</v>
      </c>
      <c r="B26" s="43"/>
      <c r="C26" s="71">
        <f>INDEX(Rohdaten_tab3!$1:$1048576,ROW(Rohdaten_tab3!B12),COLUMN(Rohdaten_tab3!B12)+(4*(Steuerung!$A$3-1)))</f>
        <v>7254</v>
      </c>
      <c r="D26" s="72">
        <f>INDEX(Rohdaten_tab3!$1:$1048576,ROW(Rohdaten_tab3!C12),COLUMN(Rohdaten_tab3!C12)+(4*(Steuerung!$A$3-1)))</f>
        <v>7341</v>
      </c>
      <c r="E26" s="72">
        <f>INDEX(Rohdaten_tab3!$1:$1048576,ROW(Rohdaten_tab3!D12),COLUMN(Rohdaten_tab3!D12)+(4*(Steuerung!$A$3-1)))</f>
        <v>7305</v>
      </c>
      <c r="F26" s="73">
        <f>INDEX(Rohdaten_tab3!$1:$1048576,ROW(Rohdaten_tab3!E12),COLUMN(Rohdaten_tab3!E12)+(4*(Steuerung!$A$3-1)))</f>
        <v>36</v>
      </c>
    </row>
    <row r="27" spans="1:6" ht="15" customHeight="1" x14ac:dyDescent="0.25">
      <c r="A27" s="63" t="str">
        <f>IF(INDEX(Rohdaten_tab3!$A:$A,ROW(Rohdaten_tab3!$A13),COLUMN(Rohdaten_tab3!$A:$A))&lt;&gt;"",INDEX(Rohdaten_tab3!$A:$A,ROW(Rohdaten_tab3!$A13),COLUMN(Rohdaten_tab3!$A:$A)),"")</f>
        <v>2017</v>
      </c>
      <c r="B27" s="43"/>
      <c r="C27" s="71">
        <f>INDEX(Rohdaten_tab3!$1:$1048576,ROW(Rohdaten_tab3!B13),COLUMN(Rohdaten_tab3!B13)+(4*(Steuerung!$A$3-1)))</f>
        <v>6642</v>
      </c>
      <c r="D27" s="72">
        <f>INDEX(Rohdaten_tab3!$1:$1048576,ROW(Rohdaten_tab3!C13),COLUMN(Rohdaten_tab3!C13)+(4*(Steuerung!$A$3-1)))</f>
        <v>6838</v>
      </c>
      <c r="E27" s="72">
        <f>INDEX(Rohdaten_tab3!$1:$1048576,ROW(Rohdaten_tab3!D13),COLUMN(Rohdaten_tab3!D13)+(4*(Steuerung!$A$3-1)))</f>
        <v>6820</v>
      </c>
      <c r="F27" s="73">
        <f>INDEX(Rohdaten_tab3!$1:$1048576,ROW(Rohdaten_tab3!E13),COLUMN(Rohdaten_tab3!E13)+(4*(Steuerung!$A$3-1)))</f>
        <v>18</v>
      </c>
    </row>
    <row r="28" spans="1:6" ht="15" customHeight="1" x14ac:dyDescent="0.25">
      <c r="A28" s="63" t="str">
        <f>IF(INDEX(Rohdaten_tab3!$A:$A,ROW(Rohdaten_tab3!$A14),COLUMN(Rohdaten_tab3!$A:$A))&lt;&gt;"",INDEX(Rohdaten_tab3!$A:$A,ROW(Rohdaten_tab3!$A14),COLUMN(Rohdaten_tab3!$A:$A)),"")</f>
        <v>2018</v>
      </c>
      <c r="B28" s="43"/>
      <c r="C28" s="71">
        <f>INDEX(Rohdaten_tab3!$1:$1048576,ROW(Rohdaten_tab3!B14),COLUMN(Rohdaten_tab3!B14)+(4*(Steuerung!$A$3-1)))</f>
        <v>6185</v>
      </c>
      <c r="D28" s="72">
        <f>INDEX(Rohdaten_tab3!$1:$1048576,ROW(Rohdaten_tab3!C14),COLUMN(Rohdaten_tab3!C14)+(4*(Steuerung!$A$3-1)))</f>
        <v>6298</v>
      </c>
      <c r="E28" s="72">
        <f>INDEX(Rohdaten_tab3!$1:$1048576,ROW(Rohdaten_tab3!D14),COLUMN(Rohdaten_tab3!D14)+(4*(Steuerung!$A$3-1)))</f>
        <v>6261</v>
      </c>
      <c r="F28" s="73">
        <f>INDEX(Rohdaten_tab3!$1:$1048576,ROW(Rohdaten_tab3!E14),COLUMN(Rohdaten_tab3!E14)+(4*(Steuerung!$A$3-1)))</f>
        <v>37</v>
      </c>
    </row>
    <row r="29" spans="1:6" ht="15" customHeight="1" x14ac:dyDescent="0.25">
      <c r="A29" s="63" t="str">
        <f>IF(INDEX(Rohdaten_tab3!$A:$A,ROW(Rohdaten_tab3!$A15),COLUMN(Rohdaten_tab3!$A:$A))&lt;&gt;"",INDEX(Rohdaten_tab3!$A:$A,ROW(Rohdaten_tab3!$A15),COLUMN(Rohdaten_tab3!$A:$A)),"")</f>
        <v>2019</v>
      </c>
      <c r="B29" s="43"/>
      <c r="C29" s="71">
        <f>INDEX(Rohdaten_tab3!$1:$1048576,ROW(Rohdaten_tab3!B15),COLUMN(Rohdaten_tab3!B15)+(4*(Steuerung!$A$3-1)))</f>
        <v>5562</v>
      </c>
      <c r="D29" s="72">
        <f>INDEX(Rohdaten_tab3!$1:$1048576,ROW(Rohdaten_tab3!C15),COLUMN(Rohdaten_tab3!C15)+(4*(Steuerung!$A$3-1)))</f>
        <v>5725</v>
      </c>
      <c r="E29" s="72">
        <f>INDEX(Rohdaten_tab3!$1:$1048576,ROW(Rohdaten_tab3!D15),COLUMN(Rohdaten_tab3!D15)+(4*(Steuerung!$A$3-1)))</f>
        <v>5689</v>
      </c>
      <c r="F29" s="73">
        <f>INDEX(Rohdaten_tab3!$1:$1048576,ROW(Rohdaten_tab3!E15),COLUMN(Rohdaten_tab3!E15)+(4*(Steuerung!$A$3-1)))</f>
        <v>36</v>
      </c>
    </row>
    <row r="30" spans="1:6" ht="15" customHeight="1" x14ac:dyDescent="0.25">
      <c r="A30" s="63" t="str">
        <f>IF(INDEX(Rohdaten_tab3!$A:$A,ROW(Rohdaten_tab3!$A16),COLUMN(Rohdaten_tab3!$A:$A))&lt;&gt;"",INDEX(Rohdaten_tab3!$A:$A,ROW(Rohdaten_tab3!$A16),COLUMN(Rohdaten_tab3!$A:$A)),"")</f>
        <v>2020</v>
      </c>
      <c r="B30" s="43"/>
      <c r="C30" s="71">
        <f>INDEX(Rohdaten_tab3!$1:$1048576,ROW(Rohdaten_tab3!B16),COLUMN(Rohdaten_tab3!B16)+(4*(Steuerung!$A$3-1)))</f>
        <v>5788</v>
      </c>
      <c r="D30" s="72">
        <f>INDEX(Rohdaten_tab3!$1:$1048576,ROW(Rohdaten_tab3!C16),COLUMN(Rohdaten_tab3!C16)+(4*(Steuerung!$A$3-1)))</f>
        <v>5929</v>
      </c>
      <c r="E30" s="72">
        <f>INDEX(Rohdaten_tab3!$1:$1048576,ROW(Rohdaten_tab3!D16),COLUMN(Rohdaten_tab3!D16)+(4*(Steuerung!$A$3-1)))</f>
        <v>5906</v>
      </c>
      <c r="F30" s="73">
        <f>INDEX(Rohdaten_tab3!$1:$1048576,ROW(Rohdaten_tab3!E16),COLUMN(Rohdaten_tab3!E16)+(4*(Steuerung!$A$3-1)))</f>
        <v>23</v>
      </c>
    </row>
    <row r="31" spans="1:6" ht="15" customHeight="1" x14ac:dyDescent="0.25">
      <c r="A31" s="63" t="str">
        <f>IF(INDEX(Rohdaten_tab3!$A:$A,ROW(Rohdaten_tab3!$A17),COLUMN(Rohdaten_tab3!$A:$A))&lt;&gt;"",INDEX(Rohdaten_tab3!$A:$A,ROW(Rohdaten_tab3!$A17),COLUMN(Rohdaten_tab3!$A:$A)),"")</f>
        <v>2021</v>
      </c>
      <c r="B31" s="43"/>
      <c r="C31" s="71">
        <f>INDEX(Rohdaten_tab3!$1:$1048576,ROW(Rohdaten_tab3!B17),COLUMN(Rohdaten_tab3!B17)+(4*(Steuerung!$A$3-1)))</f>
        <v>4958</v>
      </c>
      <c r="D31" s="72">
        <f>INDEX(Rohdaten_tab3!$1:$1048576,ROW(Rohdaten_tab3!C17),COLUMN(Rohdaten_tab3!C17)+(4*(Steuerung!$A$3-1)))</f>
        <v>5009</v>
      </c>
      <c r="E31" s="72">
        <f>INDEX(Rohdaten_tab3!$1:$1048576,ROW(Rohdaten_tab3!D17),COLUMN(Rohdaten_tab3!D17)+(4*(Steuerung!$A$3-1)))</f>
        <v>4995</v>
      </c>
      <c r="F31" s="73">
        <f>INDEX(Rohdaten_tab3!$1:$1048576,ROW(Rohdaten_tab3!E17),COLUMN(Rohdaten_tab3!E17)+(4*(Steuerung!$A$3-1)))</f>
        <v>14</v>
      </c>
    </row>
    <row r="32" spans="1:6" ht="15" customHeight="1" x14ac:dyDescent="0.25">
      <c r="A32" s="63" t="str">
        <f>IF(INDEX(Rohdaten_tab3!$A:$A,ROW(Rohdaten_tab3!$A18),COLUMN(Rohdaten_tab3!$A:$A))&lt;&gt;"",INDEX(Rohdaten_tab3!$A:$A,ROW(Rohdaten_tab3!$A18),COLUMN(Rohdaten_tab3!$A:$A)),"")</f>
        <v>2022</v>
      </c>
      <c r="B32" s="43"/>
      <c r="C32" s="71">
        <f>INDEX(Rohdaten_tab3!$1:$1048576,ROW(Rohdaten_tab3!B18),COLUMN(Rohdaten_tab3!B18)+(4*(Steuerung!$A$3-1)))</f>
        <v>4936</v>
      </c>
      <c r="D32" s="72">
        <f>INDEX(Rohdaten_tab3!$1:$1048576,ROW(Rohdaten_tab3!C18),COLUMN(Rohdaten_tab3!C18)+(4*(Steuerung!$A$3-1)))</f>
        <v>5001</v>
      </c>
      <c r="E32" s="72">
        <f>INDEX(Rohdaten_tab3!$1:$1048576,ROW(Rohdaten_tab3!D18),COLUMN(Rohdaten_tab3!D18)+(4*(Steuerung!$A$3-1)))</f>
        <v>4985</v>
      </c>
      <c r="F32" s="73">
        <f>INDEX(Rohdaten_tab3!$1:$1048576,ROW(Rohdaten_tab3!E18),COLUMN(Rohdaten_tab3!E18)+(4*(Steuerung!$A$3-1)))</f>
        <v>16</v>
      </c>
    </row>
    <row r="33" spans="1:6" ht="15" customHeight="1" x14ac:dyDescent="0.25">
      <c r="A33" s="63" t="str">
        <f>IF(INDEX(Rohdaten_tab3!$A:$A,ROW(Rohdaten_tab3!$A19),COLUMN(Rohdaten_tab3!$A:$A))&lt;&gt;"",INDEX(Rohdaten_tab3!$A:$A,ROW(Rohdaten_tab3!$A19),COLUMN(Rohdaten_tab3!$A:$A)),"")</f>
        <v>2023</v>
      </c>
      <c r="B33" s="43"/>
      <c r="C33" s="71">
        <f>INDEX(Rohdaten_tab3!$1:$1048576,ROW(Rohdaten_tab3!B19),COLUMN(Rohdaten_tab3!B19)+(4*(Steuerung!$A$3-1)))</f>
        <v>5375</v>
      </c>
      <c r="D33" s="72">
        <f>INDEX(Rohdaten_tab3!$1:$1048576,ROW(Rohdaten_tab3!C19),COLUMN(Rohdaten_tab3!C19)+(4*(Steuerung!$A$3-1)))</f>
        <v>5439</v>
      </c>
      <c r="E33" s="72">
        <f>INDEX(Rohdaten_tab3!$1:$1048576,ROW(Rohdaten_tab3!D19),COLUMN(Rohdaten_tab3!D19)+(4*(Steuerung!$A$3-1)))</f>
        <v>5415</v>
      </c>
      <c r="F33" s="73">
        <f>INDEX(Rohdaten_tab3!$1:$1048576,ROW(Rohdaten_tab3!E19),COLUMN(Rohdaten_tab3!E19)+(4*(Steuerung!$A$3-1)))</f>
        <v>24</v>
      </c>
    </row>
    <row r="34" spans="1:6" ht="15" customHeight="1" x14ac:dyDescent="0.25">
      <c r="A34" s="63" t="str">
        <f>IF(INDEX(Rohdaten_tab3!$A:$A,ROW(Rohdaten_tab3!$A20),COLUMN(Rohdaten_tab3!$A:$A))&lt;&gt;"",INDEX(Rohdaten_tab3!$A:$A,ROW(Rohdaten_tab3!$A20),COLUMN(Rohdaten_tab3!$A:$A)),"")</f>
        <v>2024</v>
      </c>
      <c r="B34" s="43"/>
      <c r="C34" s="71">
        <f>INDEX(Rohdaten_tab3!$1:$1048576,ROW(Rohdaten_tab3!B20),COLUMN(Rohdaten_tab3!B20)+(4*(Steuerung!$A$3-1)))</f>
        <v>5217</v>
      </c>
      <c r="D34" s="72">
        <f>INDEX(Rohdaten_tab3!$1:$1048576,ROW(Rohdaten_tab3!C20),COLUMN(Rohdaten_tab3!C20)+(4*(Steuerung!$A$3-1)))</f>
        <v>5280</v>
      </c>
      <c r="E34" s="72">
        <f>INDEX(Rohdaten_tab3!$1:$1048576,ROW(Rohdaten_tab3!D20),COLUMN(Rohdaten_tab3!D20)+(4*(Steuerung!$A$3-1)))</f>
        <v>5259</v>
      </c>
      <c r="F34" s="73">
        <f>INDEX(Rohdaten_tab3!$1:$1048576,ROW(Rohdaten_tab3!E20),COLUMN(Rohdaten_tab3!E20)+(4*(Steuerung!$A$3-1)))</f>
        <v>21</v>
      </c>
    </row>
    <row r="35" spans="1:6" ht="15" customHeight="1" x14ac:dyDescent="0.25">
      <c r="A35" s="63" t="str">
        <f>IF(INDEX(Rohdaten_tab3!$A:$A,ROW(Rohdaten_tab3!$A21),COLUMN(Rohdaten_tab3!$A:$A))&lt;&gt;"",INDEX(Rohdaten_tab3!$A:$A,ROW(Rohdaten_tab3!$A21),COLUMN(Rohdaten_tab3!$A:$A)),"")</f>
        <v>2025</v>
      </c>
      <c r="B35" s="43"/>
      <c r="C35" s="71">
        <f>INDEX(Rohdaten_tab3!$1:$1048576,ROW(Rohdaten_tab3!B21),COLUMN(Rohdaten_tab3!B21)+(4*(Steuerung!$A$3-1)))</f>
        <v>5438</v>
      </c>
      <c r="D35" s="72">
        <f>INDEX(Rohdaten_tab3!$1:$1048576,ROW(Rohdaten_tab3!C21),COLUMN(Rohdaten_tab3!C21)+(4*(Steuerung!$A$3-1)))</f>
        <v>5478</v>
      </c>
      <c r="E35" s="72">
        <f>INDEX(Rohdaten_tab3!$1:$1048576,ROW(Rohdaten_tab3!D21),COLUMN(Rohdaten_tab3!D21)+(4*(Steuerung!$A$3-1)))</f>
        <v>5455</v>
      </c>
      <c r="F35" s="73">
        <f>INDEX(Rohdaten_tab3!$1:$1048576,ROW(Rohdaten_tab3!E21),COLUMN(Rohdaten_tab3!E21)+(4*(Steuerung!$A$3-1)))</f>
        <v>23</v>
      </c>
    </row>
    <row r="36" spans="1:6" ht="15" customHeight="1" x14ac:dyDescent="0.25">
      <c r="A36" s="63" t="str">
        <f>IF(INDEX(Rohdaten_tab3!$A:$A,ROW(Rohdaten_tab3!$A22),COLUMN(Rohdaten_tab3!$A:$A))&lt;&gt;"",INDEX(Rohdaten_tab3!$A:$A,ROW(Rohdaten_tab3!$A22),COLUMN(Rohdaten_tab3!$A:$A)),"")</f>
        <v>Januar 2006</v>
      </c>
      <c r="B36" s="43"/>
      <c r="C36" s="71">
        <f>INDEX(Rohdaten_tab3!$1:$1048576,ROW(Rohdaten_tab3!B22),COLUMN(Rohdaten_tab3!B22)+(4*(Steuerung!$A$3-1)))</f>
        <v>2813</v>
      </c>
      <c r="D36" s="72">
        <f>INDEX(Rohdaten_tab3!$1:$1048576,ROW(Rohdaten_tab3!C22),COLUMN(Rohdaten_tab3!C22)+(4*(Steuerung!$A$3-1)))</f>
        <v>2805</v>
      </c>
      <c r="E36" s="72">
        <f>INDEX(Rohdaten_tab3!$1:$1048576,ROW(Rohdaten_tab3!D22),COLUMN(Rohdaten_tab3!D22)+(4*(Steuerung!$A$3-1)))</f>
        <v>2801</v>
      </c>
      <c r="F36" s="73">
        <f>INDEX(Rohdaten_tab3!$1:$1048576,ROW(Rohdaten_tab3!E22),COLUMN(Rohdaten_tab3!E22)+(4*(Steuerung!$A$3-1)))</f>
        <v>4</v>
      </c>
    </row>
    <row r="37" spans="1:6" ht="15" customHeight="1" x14ac:dyDescent="0.25">
      <c r="A37" s="63" t="str">
        <f>IF(INDEX(Rohdaten_tab3!$A:$A,ROW(Rohdaten_tab3!$A23),COLUMN(Rohdaten_tab3!$A:$A))&lt;&gt;"",INDEX(Rohdaten_tab3!$A:$A,ROW(Rohdaten_tab3!$A23),COLUMN(Rohdaten_tab3!$A:$A)),"")</f>
        <v>Februar 2006</v>
      </c>
      <c r="B37" s="43"/>
      <c r="C37" s="71">
        <f>INDEX(Rohdaten_tab3!$1:$1048576,ROW(Rohdaten_tab3!B23),COLUMN(Rohdaten_tab3!B23)+(4*(Steuerung!$A$3-1)))</f>
        <v>1374</v>
      </c>
      <c r="D37" s="72">
        <f>INDEX(Rohdaten_tab3!$1:$1048576,ROW(Rohdaten_tab3!C23),COLUMN(Rohdaten_tab3!C23)+(4*(Steuerung!$A$3-1)))</f>
        <v>1381</v>
      </c>
      <c r="E37" s="72">
        <f>INDEX(Rohdaten_tab3!$1:$1048576,ROW(Rohdaten_tab3!D23),COLUMN(Rohdaten_tab3!D23)+(4*(Steuerung!$A$3-1)))</f>
        <v>1377</v>
      </c>
      <c r="F37" s="73">
        <f>INDEX(Rohdaten_tab3!$1:$1048576,ROW(Rohdaten_tab3!E23),COLUMN(Rohdaten_tab3!E23)+(4*(Steuerung!$A$3-1)))</f>
        <v>4</v>
      </c>
    </row>
    <row r="38" spans="1:6" ht="15" customHeight="1" x14ac:dyDescent="0.25">
      <c r="A38" s="63" t="str">
        <f>IF(INDEX(Rohdaten_tab3!$A:$A,ROW(Rohdaten_tab3!$A24),COLUMN(Rohdaten_tab3!$A:$A))&lt;&gt;"",INDEX(Rohdaten_tab3!$A:$A,ROW(Rohdaten_tab3!$A24),COLUMN(Rohdaten_tab3!$A:$A)),"")</f>
        <v>März 2006</v>
      </c>
      <c r="B38" s="43"/>
      <c r="C38" s="71">
        <f>INDEX(Rohdaten_tab3!$1:$1048576,ROW(Rohdaten_tab3!B24),COLUMN(Rohdaten_tab3!B24)+(4*(Steuerung!$A$3-1)))</f>
        <v>842</v>
      </c>
      <c r="D38" s="72">
        <f>INDEX(Rohdaten_tab3!$1:$1048576,ROW(Rohdaten_tab3!C24),COLUMN(Rohdaten_tab3!C24)+(4*(Steuerung!$A$3-1)))</f>
        <v>856</v>
      </c>
      <c r="E38" s="72">
        <f>INDEX(Rohdaten_tab3!$1:$1048576,ROW(Rohdaten_tab3!D24),COLUMN(Rohdaten_tab3!D24)+(4*(Steuerung!$A$3-1)))</f>
        <v>852</v>
      </c>
      <c r="F38" s="73">
        <f>INDEX(Rohdaten_tab3!$1:$1048576,ROW(Rohdaten_tab3!E24),COLUMN(Rohdaten_tab3!E24)+(4*(Steuerung!$A$3-1)))</f>
        <v>4</v>
      </c>
    </row>
    <row r="39" spans="1:6" ht="15" customHeight="1" x14ac:dyDescent="0.25">
      <c r="A39" s="63" t="str">
        <f>IF(INDEX(Rohdaten_tab3!$A:$A,ROW(Rohdaten_tab3!$A25),COLUMN(Rohdaten_tab3!$A:$A))&lt;&gt;"",INDEX(Rohdaten_tab3!$A:$A,ROW(Rohdaten_tab3!$A25),COLUMN(Rohdaten_tab3!$A:$A)),"")</f>
        <v>April 2006</v>
      </c>
      <c r="B39" s="43"/>
      <c r="C39" s="71">
        <f>INDEX(Rohdaten_tab3!$1:$1048576,ROW(Rohdaten_tab3!B25),COLUMN(Rohdaten_tab3!B25)+(4*(Steuerung!$A$3-1)))</f>
        <v>655</v>
      </c>
      <c r="D39" s="72">
        <f>INDEX(Rohdaten_tab3!$1:$1048576,ROW(Rohdaten_tab3!C25),COLUMN(Rohdaten_tab3!C25)+(4*(Steuerung!$A$3-1)))</f>
        <v>671</v>
      </c>
      <c r="E39" s="72">
        <f>INDEX(Rohdaten_tab3!$1:$1048576,ROW(Rohdaten_tab3!D25),COLUMN(Rohdaten_tab3!D25)+(4*(Steuerung!$A$3-1)))</f>
        <v>671</v>
      </c>
      <c r="F39" s="73">
        <f>INDEX(Rohdaten_tab3!$1:$1048576,ROW(Rohdaten_tab3!E25),COLUMN(Rohdaten_tab3!E25)+(4*(Steuerung!$A$3-1)))</f>
        <v>0</v>
      </c>
    </row>
    <row r="40" spans="1:6" ht="15" customHeight="1" x14ac:dyDescent="0.25">
      <c r="A40" s="63" t="str">
        <f>IF(INDEX(Rohdaten_tab3!$A:$A,ROW(Rohdaten_tab3!$A26),COLUMN(Rohdaten_tab3!$A:$A))&lt;&gt;"",INDEX(Rohdaten_tab3!$A:$A,ROW(Rohdaten_tab3!$A26),COLUMN(Rohdaten_tab3!$A:$A)),"")</f>
        <v>Mai 2006</v>
      </c>
      <c r="B40" s="43"/>
      <c r="C40" s="71">
        <f>INDEX(Rohdaten_tab3!$1:$1048576,ROW(Rohdaten_tab3!B26),COLUMN(Rohdaten_tab3!B26)+(4*(Steuerung!$A$3-1)))</f>
        <v>681</v>
      </c>
      <c r="D40" s="72">
        <f>INDEX(Rohdaten_tab3!$1:$1048576,ROW(Rohdaten_tab3!C26),COLUMN(Rohdaten_tab3!C26)+(4*(Steuerung!$A$3-1)))</f>
        <v>691</v>
      </c>
      <c r="E40" s="72">
        <f>INDEX(Rohdaten_tab3!$1:$1048576,ROW(Rohdaten_tab3!D26),COLUMN(Rohdaten_tab3!D26)+(4*(Steuerung!$A$3-1)))</f>
        <v>685</v>
      </c>
      <c r="F40" s="73">
        <f>INDEX(Rohdaten_tab3!$1:$1048576,ROW(Rohdaten_tab3!E26),COLUMN(Rohdaten_tab3!E26)+(4*(Steuerung!$A$3-1)))</f>
        <v>6</v>
      </c>
    </row>
    <row r="41" spans="1:6" ht="15" customHeight="1" x14ac:dyDescent="0.25">
      <c r="A41" s="63" t="str">
        <f>IF(INDEX(Rohdaten_tab3!$A:$A,ROW(Rohdaten_tab3!$A27),COLUMN(Rohdaten_tab3!$A:$A))&lt;&gt;"",INDEX(Rohdaten_tab3!$A:$A,ROW(Rohdaten_tab3!$A27),COLUMN(Rohdaten_tab3!$A:$A)),"")</f>
        <v>Juni 2006</v>
      </c>
      <c r="B41" s="43"/>
      <c r="C41" s="71">
        <f>INDEX(Rohdaten_tab3!$1:$1048576,ROW(Rohdaten_tab3!B27),COLUMN(Rohdaten_tab3!B27)+(4*(Steuerung!$A$3-1)))</f>
        <v>674</v>
      </c>
      <c r="D41" s="72">
        <f>INDEX(Rohdaten_tab3!$1:$1048576,ROW(Rohdaten_tab3!C27),COLUMN(Rohdaten_tab3!C27)+(4*(Steuerung!$A$3-1)))</f>
        <v>683</v>
      </c>
      <c r="E41" s="72">
        <f>INDEX(Rohdaten_tab3!$1:$1048576,ROW(Rohdaten_tab3!D27),COLUMN(Rohdaten_tab3!D27)+(4*(Steuerung!$A$3-1)))</f>
        <v>678</v>
      </c>
      <c r="F41" s="73">
        <f>INDEX(Rohdaten_tab3!$1:$1048576,ROW(Rohdaten_tab3!E27),COLUMN(Rohdaten_tab3!E27)+(4*(Steuerung!$A$3-1)))</f>
        <v>5</v>
      </c>
    </row>
    <row r="42" spans="1:6" ht="15" customHeight="1" x14ac:dyDescent="0.25">
      <c r="A42" s="63" t="str">
        <f>IF(INDEX(Rohdaten_tab3!$A:$A,ROW(Rohdaten_tab3!$A28),COLUMN(Rohdaten_tab3!$A:$A))&lt;&gt;"",INDEX(Rohdaten_tab3!$A:$A,ROW(Rohdaten_tab3!$A28),COLUMN(Rohdaten_tab3!$A:$A)),"")</f>
        <v>Juli 2006</v>
      </c>
      <c r="B42" s="43"/>
      <c r="C42" s="71">
        <f>INDEX(Rohdaten_tab3!$1:$1048576,ROW(Rohdaten_tab3!B28),COLUMN(Rohdaten_tab3!B28)+(4*(Steuerung!$A$3-1)))</f>
        <v>1106</v>
      </c>
      <c r="D42" s="72">
        <f>INDEX(Rohdaten_tab3!$1:$1048576,ROW(Rohdaten_tab3!C28),COLUMN(Rohdaten_tab3!C28)+(4*(Steuerung!$A$3-1)))</f>
        <v>1125</v>
      </c>
      <c r="E42" s="72">
        <f>INDEX(Rohdaten_tab3!$1:$1048576,ROW(Rohdaten_tab3!D28),COLUMN(Rohdaten_tab3!D28)+(4*(Steuerung!$A$3-1)))</f>
        <v>1119</v>
      </c>
      <c r="F42" s="73">
        <f>INDEX(Rohdaten_tab3!$1:$1048576,ROW(Rohdaten_tab3!E28),COLUMN(Rohdaten_tab3!E28)+(4*(Steuerung!$A$3-1)))</f>
        <v>6</v>
      </c>
    </row>
    <row r="43" spans="1:6" ht="15" customHeight="1" x14ac:dyDescent="0.25">
      <c r="A43" s="63" t="str">
        <f>IF(INDEX(Rohdaten_tab3!$A:$A,ROW(Rohdaten_tab3!$A29),COLUMN(Rohdaten_tab3!$A:$A))&lt;&gt;"",INDEX(Rohdaten_tab3!$A:$A,ROW(Rohdaten_tab3!$A29),COLUMN(Rohdaten_tab3!$A:$A)),"")</f>
        <v>August 2006</v>
      </c>
      <c r="B43" s="43"/>
      <c r="C43" s="71">
        <f>INDEX(Rohdaten_tab3!$1:$1048576,ROW(Rohdaten_tab3!B29),COLUMN(Rohdaten_tab3!B29)+(4*(Steuerung!$A$3-1)))</f>
        <v>745</v>
      </c>
      <c r="D43" s="72">
        <f>INDEX(Rohdaten_tab3!$1:$1048576,ROW(Rohdaten_tab3!C29),COLUMN(Rohdaten_tab3!C29)+(4*(Steuerung!$A$3-1)))</f>
        <v>769</v>
      </c>
      <c r="E43" s="72">
        <f>INDEX(Rohdaten_tab3!$1:$1048576,ROW(Rohdaten_tab3!D29),COLUMN(Rohdaten_tab3!D29)+(4*(Steuerung!$A$3-1)))</f>
        <v>763</v>
      </c>
      <c r="F43" s="73">
        <f>INDEX(Rohdaten_tab3!$1:$1048576,ROW(Rohdaten_tab3!E29),COLUMN(Rohdaten_tab3!E29)+(4*(Steuerung!$A$3-1)))</f>
        <v>6</v>
      </c>
    </row>
    <row r="44" spans="1:6" ht="15" customHeight="1" x14ac:dyDescent="0.25">
      <c r="A44" s="63" t="str">
        <f>IF(INDEX(Rohdaten_tab3!$A:$A,ROW(Rohdaten_tab3!$A30),COLUMN(Rohdaten_tab3!$A:$A))&lt;&gt;"",INDEX(Rohdaten_tab3!$A:$A,ROW(Rohdaten_tab3!$A30),COLUMN(Rohdaten_tab3!$A:$A)),"")</f>
        <v>September 2006</v>
      </c>
      <c r="B44" s="43"/>
      <c r="C44" s="71">
        <f>INDEX(Rohdaten_tab3!$1:$1048576,ROW(Rohdaten_tab3!B30),COLUMN(Rohdaten_tab3!B30)+(4*(Steuerung!$A$3-1)))</f>
        <v>1046</v>
      </c>
      <c r="D44" s="72" t="str">
        <f>INDEX(Rohdaten_tab3!$1:$1048576,ROW(Rohdaten_tab3!C30),COLUMN(Rohdaten_tab3!C30)+(4*(Steuerung!$A$3-1)))</f>
        <v>*</v>
      </c>
      <c r="E44" s="72">
        <f>INDEX(Rohdaten_tab3!$1:$1048576,ROW(Rohdaten_tab3!D30),COLUMN(Rohdaten_tab3!D30)+(4*(Steuerung!$A$3-1)))</f>
        <v>1048</v>
      </c>
      <c r="F44" s="73" t="str">
        <f>INDEX(Rohdaten_tab3!$1:$1048576,ROW(Rohdaten_tab3!E30),COLUMN(Rohdaten_tab3!E30)+(4*(Steuerung!$A$3-1)))</f>
        <v>*</v>
      </c>
    </row>
    <row r="45" spans="1:6" ht="15" customHeight="1" x14ac:dyDescent="0.25">
      <c r="A45" s="63" t="str">
        <f>IF(INDEX(Rohdaten_tab3!$A:$A,ROW(Rohdaten_tab3!$A31),COLUMN(Rohdaten_tab3!$A:$A))&lt;&gt;"",INDEX(Rohdaten_tab3!$A:$A,ROW(Rohdaten_tab3!$A31),COLUMN(Rohdaten_tab3!$A:$A)),"")</f>
        <v>Oktober 2006</v>
      </c>
      <c r="B45" s="43"/>
      <c r="C45" s="71">
        <f>INDEX(Rohdaten_tab3!$1:$1048576,ROW(Rohdaten_tab3!B31),COLUMN(Rohdaten_tab3!B31)+(4*(Steuerung!$A$3-1)))</f>
        <v>752</v>
      </c>
      <c r="D45" s="72">
        <f>INDEX(Rohdaten_tab3!$1:$1048576,ROW(Rohdaten_tab3!C31),COLUMN(Rohdaten_tab3!C31)+(4*(Steuerung!$A$3-1)))</f>
        <v>762</v>
      </c>
      <c r="E45" s="72">
        <f>INDEX(Rohdaten_tab3!$1:$1048576,ROW(Rohdaten_tab3!D31),COLUMN(Rohdaten_tab3!D31)+(4*(Steuerung!$A$3-1)))</f>
        <v>759</v>
      </c>
      <c r="F45" s="73">
        <f>INDEX(Rohdaten_tab3!$1:$1048576,ROW(Rohdaten_tab3!E31),COLUMN(Rohdaten_tab3!E31)+(4*(Steuerung!$A$3-1)))</f>
        <v>3</v>
      </c>
    </row>
    <row r="46" spans="1:6" ht="15" customHeight="1" x14ac:dyDescent="0.25">
      <c r="A46" s="63" t="str">
        <f>IF(INDEX(Rohdaten_tab3!$A:$A,ROW(Rohdaten_tab3!$A32),COLUMN(Rohdaten_tab3!$A:$A))&lt;&gt;"",INDEX(Rohdaten_tab3!$A:$A,ROW(Rohdaten_tab3!$A32),COLUMN(Rohdaten_tab3!$A:$A)),"")</f>
        <v>November 2006</v>
      </c>
      <c r="B46" s="43"/>
      <c r="C46" s="71">
        <f>INDEX(Rohdaten_tab3!$1:$1048576,ROW(Rohdaten_tab3!B32),COLUMN(Rohdaten_tab3!B32)+(4*(Steuerung!$A$3-1)))</f>
        <v>969</v>
      </c>
      <c r="D46" s="72">
        <f>INDEX(Rohdaten_tab3!$1:$1048576,ROW(Rohdaten_tab3!C32),COLUMN(Rohdaten_tab3!C32)+(4*(Steuerung!$A$3-1)))</f>
        <v>1003</v>
      </c>
      <c r="E46" s="72">
        <f>INDEX(Rohdaten_tab3!$1:$1048576,ROW(Rohdaten_tab3!D32),COLUMN(Rohdaten_tab3!D32)+(4*(Steuerung!$A$3-1)))</f>
        <v>1003</v>
      </c>
      <c r="F46" s="73">
        <f>INDEX(Rohdaten_tab3!$1:$1048576,ROW(Rohdaten_tab3!E32),COLUMN(Rohdaten_tab3!E32)+(4*(Steuerung!$A$3-1)))</f>
        <v>0</v>
      </c>
    </row>
    <row r="47" spans="1:6" ht="15" customHeight="1" x14ac:dyDescent="0.25">
      <c r="A47" s="63" t="str">
        <f>IF(INDEX(Rohdaten_tab3!$A:$A,ROW(Rohdaten_tab3!$A33),COLUMN(Rohdaten_tab3!$A:$A))&lt;&gt;"",INDEX(Rohdaten_tab3!$A:$A,ROW(Rohdaten_tab3!$A33),COLUMN(Rohdaten_tab3!$A:$A)),"")</f>
        <v>Dezember 2006</v>
      </c>
      <c r="B47" s="43"/>
      <c r="C47" s="71">
        <f>INDEX(Rohdaten_tab3!$1:$1048576,ROW(Rohdaten_tab3!B33),COLUMN(Rohdaten_tab3!B33)+(4*(Steuerung!$A$3-1)))</f>
        <v>993</v>
      </c>
      <c r="D47" s="72" t="str">
        <f>INDEX(Rohdaten_tab3!$1:$1048576,ROW(Rohdaten_tab3!C33),COLUMN(Rohdaten_tab3!C33)+(4*(Steuerung!$A$3-1)))</f>
        <v>*</v>
      </c>
      <c r="E47" s="72">
        <f>INDEX(Rohdaten_tab3!$1:$1048576,ROW(Rohdaten_tab3!D33),COLUMN(Rohdaten_tab3!D33)+(4*(Steuerung!$A$3-1)))</f>
        <v>999</v>
      </c>
      <c r="F47" s="73" t="str">
        <f>INDEX(Rohdaten_tab3!$1:$1048576,ROW(Rohdaten_tab3!E33),COLUMN(Rohdaten_tab3!E33)+(4*(Steuerung!$A$3-1)))</f>
        <v>*</v>
      </c>
    </row>
    <row r="48" spans="1:6" ht="15" customHeight="1" x14ac:dyDescent="0.25">
      <c r="A48" s="63" t="str">
        <f>IF(INDEX(Rohdaten_tab3!$A:$A,ROW(Rohdaten_tab3!$A34),COLUMN(Rohdaten_tab3!$A:$A))&lt;&gt;"",INDEX(Rohdaten_tab3!$A:$A,ROW(Rohdaten_tab3!$A34),COLUMN(Rohdaten_tab3!$A:$A)),"")</f>
        <v>Januar 2007</v>
      </c>
      <c r="B48" s="43"/>
      <c r="C48" s="71">
        <f>INDEX(Rohdaten_tab3!$1:$1048576,ROW(Rohdaten_tab3!B34),COLUMN(Rohdaten_tab3!B34)+(4*(Steuerung!$A$3-1)))</f>
        <v>2009</v>
      </c>
      <c r="D48" s="72" t="str">
        <f>INDEX(Rohdaten_tab3!$1:$1048576,ROW(Rohdaten_tab3!C34),COLUMN(Rohdaten_tab3!C34)+(4*(Steuerung!$A$3-1)))</f>
        <v>*</v>
      </c>
      <c r="E48" s="72">
        <f>INDEX(Rohdaten_tab3!$1:$1048576,ROW(Rohdaten_tab3!D34),COLUMN(Rohdaten_tab3!D34)+(4*(Steuerung!$A$3-1)))</f>
        <v>2008</v>
      </c>
      <c r="F48" s="73" t="str">
        <f>INDEX(Rohdaten_tab3!$1:$1048576,ROW(Rohdaten_tab3!E34),COLUMN(Rohdaten_tab3!E34)+(4*(Steuerung!$A$3-1)))</f>
        <v>*</v>
      </c>
    </row>
    <row r="49" spans="1:6" ht="15" customHeight="1" x14ac:dyDescent="0.25">
      <c r="A49" s="63" t="str">
        <f>IF(INDEX(Rohdaten_tab3!$A:$A,ROW(Rohdaten_tab3!$A35),COLUMN(Rohdaten_tab3!$A:$A))&lt;&gt;"",INDEX(Rohdaten_tab3!$A:$A,ROW(Rohdaten_tab3!$A35),COLUMN(Rohdaten_tab3!$A:$A)),"")</f>
        <v>Februar 2007</v>
      </c>
      <c r="B49" s="43"/>
      <c r="C49" s="71">
        <f>INDEX(Rohdaten_tab3!$1:$1048576,ROW(Rohdaten_tab3!B35),COLUMN(Rohdaten_tab3!B35)+(4*(Steuerung!$A$3-1)))</f>
        <v>833</v>
      </c>
      <c r="D49" s="72">
        <f>INDEX(Rohdaten_tab3!$1:$1048576,ROW(Rohdaten_tab3!C35),COLUMN(Rohdaten_tab3!C35)+(4*(Steuerung!$A$3-1)))</f>
        <v>852</v>
      </c>
      <c r="E49" s="72">
        <f>INDEX(Rohdaten_tab3!$1:$1048576,ROW(Rohdaten_tab3!D35),COLUMN(Rohdaten_tab3!D35)+(4*(Steuerung!$A$3-1)))</f>
        <v>847</v>
      </c>
      <c r="F49" s="73">
        <f>INDEX(Rohdaten_tab3!$1:$1048576,ROW(Rohdaten_tab3!E35),COLUMN(Rohdaten_tab3!E35)+(4*(Steuerung!$A$3-1)))</f>
        <v>5</v>
      </c>
    </row>
    <row r="50" spans="1:6" ht="15" customHeight="1" x14ac:dyDescent="0.25">
      <c r="A50" s="63" t="str">
        <f>IF(INDEX(Rohdaten_tab3!$A:$A,ROW(Rohdaten_tab3!$A36),COLUMN(Rohdaten_tab3!$A:$A))&lt;&gt;"",INDEX(Rohdaten_tab3!$A:$A,ROW(Rohdaten_tab3!$A36),COLUMN(Rohdaten_tab3!$A:$A)),"")</f>
        <v>März 2007</v>
      </c>
      <c r="B50" s="43"/>
      <c r="C50" s="71">
        <f>INDEX(Rohdaten_tab3!$1:$1048576,ROW(Rohdaten_tab3!B36),COLUMN(Rohdaten_tab3!B36)+(4*(Steuerung!$A$3-1)))</f>
        <v>698</v>
      </c>
      <c r="D50" s="72">
        <f>INDEX(Rohdaten_tab3!$1:$1048576,ROW(Rohdaten_tab3!C36),COLUMN(Rohdaten_tab3!C36)+(4*(Steuerung!$A$3-1)))</f>
        <v>739</v>
      </c>
      <c r="E50" s="72">
        <f>INDEX(Rohdaten_tab3!$1:$1048576,ROW(Rohdaten_tab3!D36),COLUMN(Rohdaten_tab3!D36)+(4*(Steuerung!$A$3-1)))</f>
        <v>735</v>
      </c>
      <c r="F50" s="73">
        <f>INDEX(Rohdaten_tab3!$1:$1048576,ROW(Rohdaten_tab3!E36),COLUMN(Rohdaten_tab3!E36)+(4*(Steuerung!$A$3-1)))</f>
        <v>4</v>
      </c>
    </row>
    <row r="51" spans="1:6" ht="15" customHeight="1" x14ac:dyDescent="0.25">
      <c r="A51" s="63" t="str">
        <f>IF(INDEX(Rohdaten_tab3!$A:$A,ROW(Rohdaten_tab3!$A37),COLUMN(Rohdaten_tab3!$A:$A))&lt;&gt;"",INDEX(Rohdaten_tab3!$A:$A,ROW(Rohdaten_tab3!$A37),COLUMN(Rohdaten_tab3!$A:$A)),"")</f>
        <v>April 2007</v>
      </c>
      <c r="B51" s="43"/>
      <c r="C51" s="71">
        <f>INDEX(Rohdaten_tab3!$1:$1048576,ROW(Rohdaten_tab3!B37),COLUMN(Rohdaten_tab3!B37)+(4*(Steuerung!$A$3-1)))</f>
        <v>698</v>
      </c>
      <c r="D51" s="72">
        <f>INDEX(Rohdaten_tab3!$1:$1048576,ROW(Rohdaten_tab3!C37),COLUMN(Rohdaten_tab3!C37)+(4*(Steuerung!$A$3-1)))</f>
        <v>767</v>
      </c>
      <c r="E51" s="72">
        <f>INDEX(Rohdaten_tab3!$1:$1048576,ROW(Rohdaten_tab3!D37),COLUMN(Rohdaten_tab3!D37)+(4*(Steuerung!$A$3-1)))</f>
        <v>764</v>
      </c>
      <c r="F51" s="73">
        <f>INDEX(Rohdaten_tab3!$1:$1048576,ROW(Rohdaten_tab3!E37),COLUMN(Rohdaten_tab3!E37)+(4*(Steuerung!$A$3-1)))</f>
        <v>3</v>
      </c>
    </row>
    <row r="52" spans="1:6" ht="15" customHeight="1" x14ac:dyDescent="0.25">
      <c r="A52" s="63" t="str">
        <f>IF(INDEX(Rohdaten_tab3!$A:$A,ROW(Rohdaten_tab3!$A38),COLUMN(Rohdaten_tab3!$A:$A))&lt;&gt;"",INDEX(Rohdaten_tab3!$A:$A,ROW(Rohdaten_tab3!$A38),COLUMN(Rohdaten_tab3!$A:$A)),"")</f>
        <v>Mai 2007</v>
      </c>
      <c r="B52" s="43"/>
      <c r="C52" s="71">
        <f>INDEX(Rohdaten_tab3!$1:$1048576,ROW(Rohdaten_tab3!B38),COLUMN(Rohdaten_tab3!B38)+(4*(Steuerung!$A$3-1)))</f>
        <v>592</v>
      </c>
      <c r="D52" s="72">
        <f>INDEX(Rohdaten_tab3!$1:$1048576,ROW(Rohdaten_tab3!C38),COLUMN(Rohdaten_tab3!C38)+(4*(Steuerung!$A$3-1)))</f>
        <v>615</v>
      </c>
      <c r="E52" s="72">
        <f>INDEX(Rohdaten_tab3!$1:$1048576,ROW(Rohdaten_tab3!D38),COLUMN(Rohdaten_tab3!D38)+(4*(Steuerung!$A$3-1)))</f>
        <v>610</v>
      </c>
      <c r="F52" s="73">
        <f>INDEX(Rohdaten_tab3!$1:$1048576,ROW(Rohdaten_tab3!E38),COLUMN(Rohdaten_tab3!E38)+(4*(Steuerung!$A$3-1)))</f>
        <v>5</v>
      </c>
    </row>
    <row r="53" spans="1:6" ht="15" customHeight="1" x14ac:dyDescent="0.25">
      <c r="A53" s="63" t="str">
        <f>IF(INDEX(Rohdaten_tab3!$A:$A,ROW(Rohdaten_tab3!$A39),COLUMN(Rohdaten_tab3!$A:$A))&lt;&gt;"",INDEX(Rohdaten_tab3!$A:$A,ROW(Rohdaten_tab3!$A39),COLUMN(Rohdaten_tab3!$A:$A)),"")</f>
        <v>Juni 2007</v>
      </c>
      <c r="B53" s="43"/>
      <c r="C53" s="71">
        <f>INDEX(Rohdaten_tab3!$1:$1048576,ROW(Rohdaten_tab3!B39),COLUMN(Rohdaten_tab3!B39)+(4*(Steuerung!$A$3-1)))</f>
        <v>541</v>
      </c>
      <c r="D53" s="72" t="str">
        <f>INDEX(Rohdaten_tab3!$1:$1048576,ROW(Rohdaten_tab3!C39),COLUMN(Rohdaten_tab3!C39)+(4*(Steuerung!$A$3-1)))</f>
        <v>*</v>
      </c>
      <c r="E53" s="72">
        <f>INDEX(Rohdaten_tab3!$1:$1048576,ROW(Rohdaten_tab3!D39),COLUMN(Rohdaten_tab3!D39)+(4*(Steuerung!$A$3-1)))</f>
        <v>572</v>
      </c>
      <c r="F53" s="73" t="str">
        <f>INDEX(Rohdaten_tab3!$1:$1048576,ROW(Rohdaten_tab3!E39),COLUMN(Rohdaten_tab3!E39)+(4*(Steuerung!$A$3-1)))</f>
        <v>*</v>
      </c>
    </row>
    <row r="54" spans="1:6" ht="15" customHeight="1" x14ac:dyDescent="0.25">
      <c r="A54" s="63" t="str">
        <f>IF(INDEX(Rohdaten_tab3!$A:$A,ROW(Rohdaten_tab3!$A40),COLUMN(Rohdaten_tab3!$A:$A))&lt;&gt;"",INDEX(Rohdaten_tab3!$A:$A,ROW(Rohdaten_tab3!$A40),COLUMN(Rohdaten_tab3!$A:$A)),"")</f>
        <v>Juli 2007</v>
      </c>
      <c r="B54" s="43"/>
      <c r="C54" s="71">
        <f>INDEX(Rohdaten_tab3!$1:$1048576,ROW(Rohdaten_tab3!B40),COLUMN(Rohdaten_tab3!B40)+(4*(Steuerung!$A$3-1)))</f>
        <v>1009</v>
      </c>
      <c r="D54" s="72">
        <f>INDEX(Rohdaten_tab3!$1:$1048576,ROW(Rohdaten_tab3!C40),COLUMN(Rohdaten_tab3!C40)+(4*(Steuerung!$A$3-1)))</f>
        <v>1041</v>
      </c>
      <c r="E54" s="72">
        <f>INDEX(Rohdaten_tab3!$1:$1048576,ROW(Rohdaten_tab3!D40),COLUMN(Rohdaten_tab3!D40)+(4*(Steuerung!$A$3-1)))</f>
        <v>1036</v>
      </c>
      <c r="F54" s="73">
        <f>INDEX(Rohdaten_tab3!$1:$1048576,ROW(Rohdaten_tab3!E40),COLUMN(Rohdaten_tab3!E40)+(4*(Steuerung!$A$3-1)))</f>
        <v>5</v>
      </c>
    </row>
    <row r="55" spans="1:6" ht="15" customHeight="1" x14ac:dyDescent="0.25">
      <c r="A55" s="63" t="str">
        <f>IF(INDEX(Rohdaten_tab3!$A:$A,ROW(Rohdaten_tab3!$A41),COLUMN(Rohdaten_tab3!$A:$A))&lt;&gt;"",INDEX(Rohdaten_tab3!$A:$A,ROW(Rohdaten_tab3!$A41),COLUMN(Rohdaten_tab3!$A:$A)),"")</f>
        <v>August 2007</v>
      </c>
      <c r="B55" s="43"/>
      <c r="C55" s="71">
        <f>INDEX(Rohdaten_tab3!$1:$1048576,ROW(Rohdaten_tab3!B41),COLUMN(Rohdaten_tab3!B41)+(4*(Steuerung!$A$3-1)))</f>
        <v>788</v>
      </c>
      <c r="D55" s="72">
        <f>INDEX(Rohdaten_tab3!$1:$1048576,ROW(Rohdaten_tab3!C41),COLUMN(Rohdaten_tab3!C41)+(4*(Steuerung!$A$3-1)))</f>
        <v>815</v>
      </c>
      <c r="E55" s="72">
        <f>INDEX(Rohdaten_tab3!$1:$1048576,ROW(Rohdaten_tab3!D41),COLUMN(Rohdaten_tab3!D41)+(4*(Steuerung!$A$3-1)))</f>
        <v>815</v>
      </c>
      <c r="F55" s="73">
        <f>INDEX(Rohdaten_tab3!$1:$1048576,ROW(Rohdaten_tab3!E41),COLUMN(Rohdaten_tab3!E41)+(4*(Steuerung!$A$3-1)))</f>
        <v>0</v>
      </c>
    </row>
    <row r="56" spans="1:6" ht="15" customHeight="1" x14ac:dyDescent="0.25">
      <c r="A56" s="63" t="str">
        <f>IF(INDEX(Rohdaten_tab3!$A:$A,ROW(Rohdaten_tab3!$A42),COLUMN(Rohdaten_tab3!$A:$A))&lt;&gt;"",INDEX(Rohdaten_tab3!$A:$A,ROW(Rohdaten_tab3!$A42),COLUMN(Rohdaten_tab3!$A:$A)),"")</f>
        <v>September 2007</v>
      </c>
      <c r="B56" s="43"/>
      <c r="C56" s="71">
        <f>INDEX(Rohdaten_tab3!$1:$1048576,ROW(Rohdaten_tab3!B42),COLUMN(Rohdaten_tab3!B42)+(4*(Steuerung!$A$3-1)))</f>
        <v>908</v>
      </c>
      <c r="D56" s="72">
        <f>INDEX(Rohdaten_tab3!$1:$1048576,ROW(Rohdaten_tab3!C42),COLUMN(Rohdaten_tab3!C42)+(4*(Steuerung!$A$3-1)))</f>
        <v>939</v>
      </c>
      <c r="E56" s="72">
        <f>INDEX(Rohdaten_tab3!$1:$1048576,ROW(Rohdaten_tab3!D42),COLUMN(Rohdaten_tab3!D42)+(4*(Steuerung!$A$3-1)))</f>
        <v>936</v>
      </c>
      <c r="F56" s="73">
        <f>INDEX(Rohdaten_tab3!$1:$1048576,ROW(Rohdaten_tab3!E42),COLUMN(Rohdaten_tab3!E42)+(4*(Steuerung!$A$3-1)))</f>
        <v>3</v>
      </c>
    </row>
    <row r="57" spans="1:6" ht="15" customHeight="1" x14ac:dyDescent="0.25">
      <c r="A57" s="63" t="str">
        <f>IF(INDEX(Rohdaten_tab3!$A:$A,ROW(Rohdaten_tab3!$A43),COLUMN(Rohdaten_tab3!$A:$A))&lt;&gt;"",INDEX(Rohdaten_tab3!$A:$A,ROW(Rohdaten_tab3!$A43),COLUMN(Rohdaten_tab3!$A:$A)),"")</f>
        <v>Oktober 2007</v>
      </c>
      <c r="B57" s="43"/>
      <c r="C57" s="71">
        <f>INDEX(Rohdaten_tab3!$1:$1048576,ROW(Rohdaten_tab3!B43),COLUMN(Rohdaten_tab3!B43)+(4*(Steuerung!$A$3-1)))</f>
        <v>769</v>
      </c>
      <c r="D57" s="72">
        <f>INDEX(Rohdaten_tab3!$1:$1048576,ROW(Rohdaten_tab3!C43),COLUMN(Rohdaten_tab3!C43)+(4*(Steuerung!$A$3-1)))</f>
        <v>806</v>
      </c>
      <c r="E57" s="72">
        <f>INDEX(Rohdaten_tab3!$1:$1048576,ROW(Rohdaten_tab3!D43),COLUMN(Rohdaten_tab3!D43)+(4*(Steuerung!$A$3-1)))</f>
        <v>799</v>
      </c>
      <c r="F57" s="73">
        <f>INDEX(Rohdaten_tab3!$1:$1048576,ROW(Rohdaten_tab3!E43),COLUMN(Rohdaten_tab3!E43)+(4*(Steuerung!$A$3-1)))</f>
        <v>7</v>
      </c>
    </row>
    <row r="58" spans="1:6" ht="15" customHeight="1" x14ac:dyDescent="0.25">
      <c r="A58" s="63" t="str">
        <f>IF(INDEX(Rohdaten_tab3!$A:$A,ROW(Rohdaten_tab3!$A44),COLUMN(Rohdaten_tab3!$A:$A))&lt;&gt;"",INDEX(Rohdaten_tab3!$A:$A,ROW(Rohdaten_tab3!$A44),COLUMN(Rohdaten_tab3!$A:$A)),"")</f>
        <v>November 2007</v>
      </c>
      <c r="B58" s="43"/>
      <c r="C58" s="71">
        <f>INDEX(Rohdaten_tab3!$1:$1048576,ROW(Rohdaten_tab3!B44),COLUMN(Rohdaten_tab3!B44)+(4*(Steuerung!$A$3-1)))</f>
        <v>956</v>
      </c>
      <c r="D58" s="72">
        <f>INDEX(Rohdaten_tab3!$1:$1048576,ROW(Rohdaten_tab3!C44),COLUMN(Rohdaten_tab3!C44)+(4*(Steuerung!$A$3-1)))</f>
        <v>975</v>
      </c>
      <c r="E58" s="72">
        <f>INDEX(Rohdaten_tab3!$1:$1048576,ROW(Rohdaten_tab3!D44),COLUMN(Rohdaten_tab3!D44)+(4*(Steuerung!$A$3-1)))</f>
        <v>971</v>
      </c>
      <c r="F58" s="73">
        <f>INDEX(Rohdaten_tab3!$1:$1048576,ROW(Rohdaten_tab3!E44),COLUMN(Rohdaten_tab3!E44)+(4*(Steuerung!$A$3-1)))</f>
        <v>4</v>
      </c>
    </row>
    <row r="59" spans="1:6" ht="15" customHeight="1" x14ac:dyDescent="0.25">
      <c r="A59" s="63" t="str">
        <f>IF(INDEX(Rohdaten_tab3!$A:$A,ROW(Rohdaten_tab3!$A45),COLUMN(Rohdaten_tab3!$A:$A))&lt;&gt;"",INDEX(Rohdaten_tab3!$A:$A,ROW(Rohdaten_tab3!$A45),COLUMN(Rohdaten_tab3!$A:$A)),"")</f>
        <v>Dezember 2007</v>
      </c>
      <c r="B59" s="43"/>
      <c r="C59" s="71">
        <f>INDEX(Rohdaten_tab3!$1:$1048576,ROW(Rohdaten_tab3!B45),COLUMN(Rohdaten_tab3!B45)+(4*(Steuerung!$A$3-1)))</f>
        <v>1097</v>
      </c>
      <c r="D59" s="72">
        <f>INDEX(Rohdaten_tab3!$1:$1048576,ROW(Rohdaten_tab3!C45),COLUMN(Rohdaten_tab3!C45)+(4*(Steuerung!$A$3-1)))</f>
        <v>1121</v>
      </c>
      <c r="E59" s="72">
        <f>INDEX(Rohdaten_tab3!$1:$1048576,ROW(Rohdaten_tab3!D45),COLUMN(Rohdaten_tab3!D45)+(4*(Steuerung!$A$3-1)))</f>
        <v>1115</v>
      </c>
      <c r="F59" s="73">
        <f>INDEX(Rohdaten_tab3!$1:$1048576,ROW(Rohdaten_tab3!E45),COLUMN(Rohdaten_tab3!E45)+(4*(Steuerung!$A$3-1)))</f>
        <v>6</v>
      </c>
    </row>
    <row r="60" spans="1:6" ht="15" customHeight="1" x14ac:dyDescent="0.25">
      <c r="A60" s="63" t="str">
        <f>IF(INDEX(Rohdaten_tab3!$A:$A,ROW(Rohdaten_tab3!$A46),COLUMN(Rohdaten_tab3!$A:$A))&lt;&gt;"",INDEX(Rohdaten_tab3!$A:$A,ROW(Rohdaten_tab3!$A46),COLUMN(Rohdaten_tab3!$A:$A)),"")</f>
        <v>Januar 2008</v>
      </c>
      <c r="B60" s="43"/>
      <c r="C60" s="71">
        <f>INDEX(Rohdaten_tab3!$1:$1048576,ROW(Rohdaten_tab3!B46),COLUMN(Rohdaten_tab3!B46)+(4*(Steuerung!$A$3-1)))</f>
        <v>1924</v>
      </c>
      <c r="D60" s="72">
        <f>INDEX(Rohdaten_tab3!$1:$1048576,ROW(Rohdaten_tab3!C46),COLUMN(Rohdaten_tab3!C46)+(4*(Steuerung!$A$3-1)))</f>
        <v>1985</v>
      </c>
      <c r="E60" s="72">
        <f>INDEX(Rohdaten_tab3!$1:$1048576,ROW(Rohdaten_tab3!D46),COLUMN(Rohdaten_tab3!D46)+(4*(Steuerung!$A$3-1)))</f>
        <v>1980</v>
      </c>
      <c r="F60" s="73">
        <f>INDEX(Rohdaten_tab3!$1:$1048576,ROW(Rohdaten_tab3!E46),COLUMN(Rohdaten_tab3!E46)+(4*(Steuerung!$A$3-1)))</f>
        <v>5</v>
      </c>
    </row>
    <row r="61" spans="1:6" ht="15" customHeight="1" x14ac:dyDescent="0.25">
      <c r="A61" s="63" t="str">
        <f>IF(INDEX(Rohdaten_tab3!$A:$A,ROW(Rohdaten_tab3!$A47),COLUMN(Rohdaten_tab3!$A:$A))&lt;&gt;"",INDEX(Rohdaten_tab3!$A:$A,ROW(Rohdaten_tab3!$A47),COLUMN(Rohdaten_tab3!$A:$A)),"")</f>
        <v>Februar 2008</v>
      </c>
      <c r="B61" s="43"/>
      <c r="C61" s="71">
        <f>INDEX(Rohdaten_tab3!$1:$1048576,ROW(Rohdaten_tab3!B47),COLUMN(Rohdaten_tab3!B47)+(4*(Steuerung!$A$3-1)))</f>
        <v>853</v>
      </c>
      <c r="D61" s="72" t="str">
        <f>INDEX(Rohdaten_tab3!$1:$1048576,ROW(Rohdaten_tab3!C47),COLUMN(Rohdaten_tab3!C47)+(4*(Steuerung!$A$3-1)))</f>
        <v>*</v>
      </c>
      <c r="E61" s="72">
        <f>INDEX(Rohdaten_tab3!$1:$1048576,ROW(Rohdaten_tab3!D47),COLUMN(Rohdaten_tab3!D47)+(4*(Steuerung!$A$3-1)))</f>
        <v>890</v>
      </c>
      <c r="F61" s="73" t="str">
        <f>INDEX(Rohdaten_tab3!$1:$1048576,ROW(Rohdaten_tab3!E47),COLUMN(Rohdaten_tab3!E47)+(4*(Steuerung!$A$3-1)))</f>
        <v>*</v>
      </c>
    </row>
    <row r="62" spans="1:6" ht="15" customHeight="1" x14ac:dyDescent="0.25">
      <c r="A62" s="63" t="str">
        <f>IF(INDEX(Rohdaten_tab3!$A:$A,ROW(Rohdaten_tab3!$A48),COLUMN(Rohdaten_tab3!$A:$A))&lt;&gt;"",INDEX(Rohdaten_tab3!$A:$A,ROW(Rohdaten_tab3!$A48),COLUMN(Rohdaten_tab3!$A:$A)),"")</f>
        <v>März 2008</v>
      </c>
      <c r="B62" s="43"/>
      <c r="C62" s="71">
        <f>INDEX(Rohdaten_tab3!$1:$1048576,ROW(Rohdaten_tab3!B48),COLUMN(Rohdaten_tab3!B48)+(4*(Steuerung!$A$3-1)))</f>
        <v>730</v>
      </c>
      <c r="D62" s="72" t="str">
        <f>INDEX(Rohdaten_tab3!$1:$1048576,ROW(Rohdaten_tab3!C48),COLUMN(Rohdaten_tab3!C48)+(4*(Steuerung!$A$3-1)))</f>
        <v>*</v>
      </c>
      <c r="E62" s="72">
        <f>INDEX(Rohdaten_tab3!$1:$1048576,ROW(Rohdaten_tab3!D48),COLUMN(Rohdaten_tab3!D48)+(4*(Steuerung!$A$3-1)))</f>
        <v>746</v>
      </c>
      <c r="F62" s="73" t="str">
        <f>INDEX(Rohdaten_tab3!$1:$1048576,ROW(Rohdaten_tab3!E48),COLUMN(Rohdaten_tab3!E48)+(4*(Steuerung!$A$3-1)))</f>
        <v>*</v>
      </c>
    </row>
    <row r="63" spans="1:6" ht="15" customHeight="1" x14ac:dyDescent="0.25">
      <c r="A63" s="63" t="str">
        <f>IF(INDEX(Rohdaten_tab3!$A:$A,ROW(Rohdaten_tab3!$A49),COLUMN(Rohdaten_tab3!$A:$A))&lt;&gt;"",INDEX(Rohdaten_tab3!$A:$A,ROW(Rohdaten_tab3!$A49),COLUMN(Rohdaten_tab3!$A:$A)),"")</f>
        <v>April 2008</v>
      </c>
      <c r="B63" s="43"/>
      <c r="C63" s="71">
        <f>INDEX(Rohdaten_tab3!$1:$1048576,ROW(Rohdaten_tab3!B49),COLUMN(Rohdaten_tab3!B49)+(4*(Steuerung!$A$3-1)))</f>
        <v>760</v>
      </c>
      <c r="D63" s="72">
        <f>INDEX(Rohdaten_tab3!$1:$1048576,ROW(Rohdaten_tab3!C49),COLUMN(Rohdaten_tab3!C49)+(4*(Steuerung!$A$3-1)))</f>
        <v>808</v>
      </c>
      <c r="E63" s="72">
        <f>INDEX(Rohdaten_tab3!$1:$1048576,ROW(Rohdaten_tab3!D49),COLUMN(Rohdaten_tab3!D49)+(4*(Steuerung!$A$3-1)))</f>
        <v>803</v>
      </c>
      <c r="F63" s="73">
        <f>INDEX(Rohdaten_tab3!$1:$1048576,ROW(Rohdaten_tab3!E49),COLUMN(Rohdaten_tab3!E49)+(4*(Steuerung!$A$3-1)))</f>
        <v>5</v>
      </c>
    </row>
    <row r="64" spans="1:6" ht="15" customHeight="1" x14ac:dyDescent="0.25">
      <c r="A64" s="63" t="str">
        <f>IF(INDEX(Rohdaten_tab3!$A:$A,ROW(Rohdaten_tab3!$A50),COLUMN(Rohdaten_tab3!$A:$A))&lt;&gt;"",INDEX(Rohdaten_tab3!$A:$A,ROW(Rohdaten_tab3!$A50),COLUMN(Rohdaten_tab3!$A:$A)),"")</f>
        <v>Mai 2008</v>
      </c>
      <c r="B64" s="43"/>
      <c r="C64" s="71">
        <f>INDEX(Rohdaten_tab3!$1:$1048576,ROW(Rohdaten_tab3!B50),COLUMN(Rohdaten_tab3!B50)+(4*(Steuerung!$A$3-1)))</f>
        <v>670</v>
      </c>
      <c r="D64" s="72">
        <f>INDEX(Rohdaten_tab3!$1:$1048576,ROW(Rohdaten_tab3!C50),COLUMN(Rohdaten_tab3!C50)+(4*(Steuerung!$A$3-1)))</f>
        <v>707</v>
      </c>
      <c r="E64" s="72">
        <f>INDEX(Rohdaten_tab3!$1:$1048576,ROW(Rohdaten_tab3!D50),COLUMN(Rohdaten_tab3!D50)+(4*(Steuerung!$A$3-1)))</f>
        <v>703</v>
      </c>
      <c r="F64" s="73">
        <f>INDEX(Rohdaten_tab3!$1:$1048576,ROW(Rohdaten_tab3!E50),COLUMN(Rohdaten_tab3!E50)+(4*(Steuerung!$A$3-1)))</f>
        <v>4</v>
      </c>
    </row>
    <row r="65" spans="1:6" ht="15" customHeight="1" x14ac:dyDescent="0.25">
      <c r="A65" s="63" t="str">
        <f>IF(INDEX(Rohdaten_tab3!$A:$A,ROW(Rohdaten_tab3!$A51),COLUMN(Rohdaten_tab3!$A:$A))&lt;&gt;"",INDEX(Rohdaten_tab3!$A:$A,ROW(Rohdaten_tab3!$A51),COLUMN(Rohdaten_tab3!$A:$A)),"")</f>
        <v>Juni 2008</v>
      </c>
      <c r="B65" s="43"/>
      <c r="C65" s="71">
        <f>INDEX(Rohdaten_tab3!$1:$1048576,ROW(Rohdaten_tab3!B51),COLUMN(Rohdaten_tab3!B51)+(4*(Steuerung!$A$3-1)))</f>
        <v>573</v>
      </c>
      <c r="D65" s="72">
        <f>INDEX(Rohdaten_tab3!$1:$1048576,ROW(Rohdaten_tab3!C51),COLUMN(Rohdaten_tab3!C51)+(4*(Steuerung!$A$3-1)))</f>
        <v>609</v>
      </c>
      <c r="E65" s="72">
        <f>INDEX(Rohdaten_tab3!$1:$1048576,ROW(Rohdaten_tab3!D51),COLUMN(Rohdaten_tab3!D51)+(4*(Steuerung!$A$3-1)))</f>
        <v>604</v>
      </c>
      <c r="F65" s="73">
        <f>INDEX(Rohdaten_tab3!$1:$1048576,ROW(Rohdaten_tab3!E51),COLUMN(Rohdaten_tab3!E51)+(4*(Steuerung!$A$3-1)))</f>
        <v>5</v>
      </c>
    </row>
    <row r="66" spans="1:6" ht="15" customHeight="1" x14ac:dyDescent="0.25">
      <c r="A66" s="63" t="str">
        <f>IF(INDEX(Rohdaten_tab3!$A:$A,ROW(Rohdaten_tab3!$A52),COLUMN(Rohdaten_tab3!$A:$A))&lt;&gt;"",INDEX(Rohdaten_tab3!$A:$A,ROW(Rohdaten_tab3!$A52),COLUMN(Rohdaten_tab3!$A:$A)),"")</f>
        <v>Juli 2008</v>
      </c>
      <c r="B66" s="43"/>
      <c r="C66" s="71">
        <f>INDEX(Rohdaten_tab3!$1:$1048576,ROW(Rohdaten_tab3!B52),COLUMN(Rohdaten_tab3!B52)+(4*(Steuerung!$A$3-1)))</f>
        <v>923</v>
      </c>
      <c r="D66" s="72">
        <f>INDEX(Rohdaten_tab3!$1:$1048576,ROW(Rohdaten_tab3!C52),COLUMN(Rohdaten_tab3!C52)+(4*(Steuerung!$A$3-1)))</f>
        <v>946</v>
      </c>
      <c r="E66" s="72">
        <f>INDEX(Rohdaten_tab3!$1:$1048576,ROW(Rohdaten_tab3!D52),COLUMN(Rohdaten_tab3!D52)+(4*(Steuerung!$A$3-1)))</f>
        <v>941</v>
      </c>
      <c r="F66" s="73">
        <f>INDEX(Rohdaten_tab3!$1:$1048576,ROW(Rohdaten_tab3!E52),COLUMN(Rohdaten_tab3!E52)+(4*(Steuerung!$A$3-1)))</f>
        <v>5</v>
      </c>
    </row>
    <row r="67" spans="1:6" ht="15" customHeight="1" x14ac:dyDescent="0.25">
      <c r="A67" s="63" t="str">
        <f>IF(INDEX(Rohdaten_tab3!$A:$A,ROW(Rohdaten_tab3!$A53),COLUMN(Rohdaten_tab3!$A:$A))&lt;&gt;"",INDEX(Rohdaten_tab3!$A:$A,ROW(Rohdaten_tab3!$A53),COLUMN(Rohdaten_tab3!$A:$A)),"")</f>
        <v>August 2008</v>
      </c>
      <c r="B67" s="43"/>
      <c r="C67" s="71">
        <f>INDEX(Rohdaten_tab3!$1:$1048576,ROW(Rohdaten_tab3!B53),COLUMN(Rohdaten_tab3!B53)+(4*(Steuerung!$A$3-1)))</f>
        <v>912</v>
      </c>
      <c r="D67" s="72">
        <f>INDEX(Rohdaten_tab3!$1:$1048576,ROW(Rohdaten_tab3!C53),COLUMN(Rohdaten_tab3!C53)+(4*(Steuerung!$A$3-1)))</f>
        <v>948</v>
      </c>
      <c r="E67" s="72">
        <f>INDEX(Rohdaten_tab3!$1:$1048576,ROW(Rohdaten_tab3!D53),COLUMN(Rohdaten_tab3!D53)+(4*(Steuerung!$A$3-1)))</f>
        <v>941</v>
      </c>
      <c r="F67" s="73">
        <f>INDEX(Rohdaten_tab3!$1:$1048576,ROW(Rohdaten_tab3!E53),COLUMN(Rohdaten_tab3!E53)+(4*(Steuerung!$A$3-1)))</f>
        <v>7</v>
      </c>
    </row>
    <row r="68" spans="1:6" ht="15" customHeight="1" x14ac:dyDescent="0.25">
      <c r="A68" s="63" t="str">
        <f>IF(INDEX(Rohdaten_tab3!$A:$A,ROW(Rohdaten_tab3!$A54),COLUMN(Rohdaten_tab3!$A:$A))&lt;&gt;"",INDEX(Rohdaten_tab3!$A:$A,ROW(Rohdaten_tab3!$A54),COLUMN(Rohdaten_tab3!$A:$A)),"")</f>
        <v>September 2008</v>
      </c>
      <c r="B68" s="43"/>
      <c r="C68" s="71">
        <f>INDEX(Rohdaten_tab3!$1:$1048576,ROW(Rohdaten_tab3!B54),COLUMN(Rohdaten_tab3!B54)+(4*(Steuerung!$A$3-1)))</f>
        <v>895</v>
      </c>
      <c r="D68" s="72">
        <f>INDEX(Rohdaten_tab3!$1:$1048576,ROW(Rohdaten_tab3!C54),COLUMN(Rohdaten_tab3!C54)+(4*(Steuerung!$A$3-1)))</f>
        <v>916</v>
      </c>
      <c r="E68" s="72">
        <f>INDEX(Rohdaten_tab3!$1:$1048576,ROW(Rohdaten_tab3!D54),COLUMN(Rohdaten_tab3!D54)+(4*(Steuerung!$A$3-1)))</f>
        <v>907</v>
      </c>
      <c r="F68" s="73">
        <f>INDEX(Rohdaten_tab3!$1:$1048576,ROW(Rohdaten_tab3!E54),COLUMN(Rohdaten_tab3!E54)+(4*(Steuerung!$A$3-1)))</f>
        <v>9</v>
      </c>
    </row>
    <row r="69" spans="1:6" ht="15" customHeight="1" x14ac:dyDescent="0.25">
      <c r="A69" s="63" t="str">
        <f>IF(INDEX(Rohdaten_tab3!$A:$A,ROW(Rohdaten_tab3!$A55),COLUMN(Rohdaten_tab3!$A:$A))&lt;&gt;"",INDEX(Rohdaten_tab3!$A:$A,ROW(Rohdaten_tab3!$A55),COLUMN(Rohdaten_tab3!$A:$A)),"")</f>
        <v>Oktober 2008</v>
      </c>
      <c r="B69" s="43"/>
      <c r="C69" s="71">
        <f>INDEX(Rohdaten_tab3!$1:$1048576,ROW(Rohdaten_tab3!B55),COLUMN(Rohdaten_tab3!B55)+(4*(Steuerung!$A$3-1)))</f>
        <v>809</v>
      </c>
      <c r="D69" s="72">
        <f>INDEX(Rohdaten_tab3!$1:$1048576,ROW(Rohdaten_tab3!C55),COLUMN(Rohdaten_tab3!C55)+(4*(Steuerung!$A$3-1)))</f>
        <v>843</v>
      </c>
      <c r="E69" s="72">
        <f>INDEX(Rohdaten_tab3!$1:$1048576,ROW(Rohdaten_tab3!D55),COLUMN(Rohdaten_tab3!D55)+(4*(Steuerung!$A$3-1)))</f>
        <v>831</v>
      </c>
      <c r="F69" s="73">
        <f>INDEX(Rohdaten_tab3!$1:$1048576,ROW(Rohdaten_tab3!E55),COLUMN(Rohdaten_tab3!E55)+(4*(Steuerung!$A$3-1)))</f>
        <v>12</v>
      </c>
    </row>
    <row r="70" spans="1:6" ht="15" customHeight="1" x14ac:dyDescent="0.25">
      <c r="A70" s="63" t="str">
        <f>IF(INDEX(Rohdaten_tab3!$A:$A,ROW(Rohdaten_tab3!$A56),COLUMN(Rohdaten_tab3!$A:$A))&lt;&gt;"",INDEX(Rohdaten_tab3!$A:$A,ROW(Rohdaten_tab3!$A56),COLUMN(Rohdaten_tab3!$A:$A)),"")</f>
        <v>November 2008</v>
      </c>
      <c r="B70" s="43"/>
      <c r="C70" s="71">
        <f>INDEX(Rohdaten_tab3!$1:$1048576,ROW(Rohdaten_tab3!B56),COLUMN(Rohdaten_tab3!B56)+(4*(Steuerung!$A$3-1)))</f>
        <v>1149</v>
      </c>
      <c r="D70" s="72">
        <f>INDEX(Rohdaten_tab3!$1:$1048576,ROW(Rohdaten_tab3!C56),COLUMN(Rohdaten_tab3!C56)+(4*(Steuerung!$A$3-1)))</f>
        <v>1186</v>
      </c>
      <c r="E70" s="72">
        <f>INDEX(Rohdaten_tab3!$1:$1048576,ROW(Rohdaten_tab3!D56),COLUMN(Rohdaten_tab3!D56)+(4*(Steuerung!$A$3-1)))</f>
        <v>1181</v>
      </c>
      <c r="F70" s="73">
        <f>INDEX(Rohdaten_tab3!$1:$1048576,ROW(Rohdaten_tab3!E56),COLUMN(Rohdaten_tab3!E56)+(4*(Steuerung!$A$3-1)))</f>
        <v>5</v>
      </c>
    </row>
    <row r="71" spans="1:6" ht="15" customHeight="1" x14ac:dyDescent="0.25">
      <c r="A71" s="63" t="s">
        <v>219</v>
      </c>
      <c r="B71" s="43"/>
      <c r="C71" s="71">
        <f>INDEX(Rohdaten_tab3!$1:$1048576,ROW(Rohdaten_tab3!B57),COLUMN(Rohdaten_tab3!B57)+(4*(Steuerung!$A$3-1)))</f>
        <v>1210</v>
      </c>
      <c r="D71" s="72">
        <f>INDEX(Rohdaten_tab3!$1:$1048576,ROW(Rohdaten_tab3!C57),COLUMN(Rohdaten_tab3!C57)+(4*(Steuerung!$A$3-1)))</f>
        <v>1217</v>
      </c>
      <c r="E71" s="72">
        <f>INDEX(Rohdaten_tab3!$1:$1048576,ROW(Rohdaten_tab3!D57),COLUMN(Rohdaten_tab3!D57)+(4*(Steuerung!$A$3-1)))</f>
        <v>1210</v>
      </c>
      <c r="F71" s="73">
        <f>INDEX(Rohdaten_tab3!$1:$1048576,ROW(Rohdaten_tab3!E57),COLUMN(Rohdaten_tab3!E57)+(4*(Steuerung!$A$3-1)))</f>
        <v>7</v>
      </c>
    </row>
    <row r="72" spans="1:6" ht="15" customHeight="1" x14ac:dyDescent="0.25">
      <c r="A72" s="63" t="s">
        <v>220</v>
      </c>
      <c r="B72" s="43"/>
      <c r="C72" s="71">
        <f>INDEX(Rohdaten_tab3!$1:$1048576,ROW(Rohdaten_tab3!B58),COLUMN(Rohdaten_tab3!B58)+(4*(Steuerung!$A$3-1)))</f>
        <v>2085</v>
      </c>
      <c r="D72" s="72" t="str">
        <f>INDEX(Rohdaten_tab3!$1:$1048576,ROW(Rohdaten_tab3!C58),COLUMN(Rohdaten_tab3!C58)+(4*(Steuerung!$A$3-1)))</f>
        <v>*</v>
      </c>
      <c r="E72" s="72">
        <f>INDEX(Rohdaten_tab3!$1:$1048576,ROW(Rohdaten_tab3!D58),COLUMN(Rohdaten_tab3!D58)+(4*(Steuerung!$A$3-1)))</f>
        <v>2106</v>
      </c>
      <c r="F72" s="73" t="str">
        <f>INDEX(Rohdaten_tab3!$1:$1048576,ROW(Rohdaten_tab3!E58),COLUMN(Rohdaten_tab3!E58)+(4*(Steuerung!$A$3-1)))</f>
        <v>*</v>
      </c>
    </row>
    <row r="73" spans="1:6" ht="15" customHeight="1" x14ac:dyDescent="0.25">
      <c r="A73" s="63" t="s">
        <v>221</v>
      </c>
      <c r="B73" s="43"/>
      <c r="C73" s="71">
        <f>INDEX(Rohdaten_tab3!$1:$1048576,ROW(Rohdaten_tab3!B59),COLUMN(Rohdaten_tab3!B59)+(4*(Steuerung!$A$3-1)))</f>
        <v>1085</v>
      </c>
      <c r="D73" s="72">
        <f>INDEX(Rohdaten_tab3!$1:$1048576,ROW(Rohdaten_tab3!C59),COLUMN(Rohdaten_tab3!C59)+(4*(Steuerung!$A$3-1)))</f>
        <v>1119</v>
      </c>
      <c r="E73" s="72">
        <f>INDEX(Rohdaten_tab3!$1:$1048576,ROW(Rohdaten_tab3!D59),COLUMN(Rohdaten_tab3!D59)+(4*(Steuerung!$A$3-1)))</f>
        <v>1114</v>
      </c>
      <c r="F73" s="73">
        <f>INDEX(Rohdaten_tab3!$1:$1048576,ROW(Rohdaten_tab3!E59),COLUMN(Rohdaten_tab3!E59)+(4*(Steuerung!$A$3-1)))</f>
        <v>5</v>
      </c>
    </row>
    <row r="74" spans="1:6" ht="15" customHeight="1" x14ac:dyDescent="0.25">
      <c r="A74" s="63" t="s">
        <v>222</v>
      </c>
      <c r="B74" s="43"/>
      <c r="C74" s="71">
        <f>INDEX(Rohdaten_tab3!$1:$1048576,ROW(Rohdaten_tab3!B60),COLUMN(Rohdaten_tab3!B60)+(4*(Steuerung!$A$3-1)))</f>
        <v>934</v>
      </c>
      <c r="D74" s="72">
        <f>INDEX(Rohdaten_tab3!$1:$1048576,ROW(Rohdaten_tab3!C60),COLUMN(Rohdaten_tab3!C60)+(4*(Steuerung!$A$3-1)))</f>
        <v>967</v>
      </c>
      <c r="E74" s="72">
        <f>INDEX(Rohdaten_tab3!$1:$1048576,ROW(Rohdaten_tab3!D60),COLUMN(Rohdaten_tab3!D60)+(4*(Steuerung!$A$3-1)))</f>
        <v>963</v>
      </c>
      <c r="F74" s="73">
        <f>INDEX(Rohdaten_tab3!$1:$1048576,ROW(Rohdaten_tab3!E60),COLUMN(Rohdaten_tab3!E60)+(4*(Steuerung!$A$3-1)))</f>
        <v>4</v>
      </c>
    </row>
    <row r="75" spans="1:6" ht="15" customHeight="1" x14ac:dyDescent="0.25">
      <c r="A75" s="63" t="s">
        <v>223</v>
      </c>
      <c r="B75" s="43"/>
      <c r="C75" s="71">
        <f>INDEX(Rohdaten_tab3!$1:$1048576,ROW(Rohdaten_tab3!B61),COLUMN(Rohdaten_tab3!B61)+(4*(Steuerung!$A$3-1)))</f>
        <v>810</v>
      </c>
      <c r="D75" s="72">
        <f>INDEX(Rohdaten_tab3!$1:$1048576,ROW(Rohdaten_tab3!C61),COLUMN(Rohdaten_tab3!C61)+(4*(Steuerung!$A$3-1)))</f>
        <v>830</v>
      </c>
      <c r="E75" s="72">
        <f>INDEX(Rohdaten_tab3!$1:$1048576,ROW(Rohdaten_tab3!D61),COLUMN(Rohdaten_tab3!D61)+(4*(Steuerung!$A$3-1)))</f>
        <v>824</v>
      </c>
      <c r="F75" s="73">
        <f>INDEX(Rohdaten_tab3!$1:$1048576,ROW(Rohdaten_tab3!E61),COLUMN(Rohdaten_tab3!E61)+(4*(Steuerung!$A$3-1)))</f>
        <v>6</v>
      </c>
    </row>
    <row r="76" spans="1:6" ht="15" customHeight="1" x14ac:dyDescent="0.25">
      <c r="A76" s="63" t="s">
        <v>224</v>
      </c>
      <c r="B76" s="43"/>
      <c r="C76" s="71">
        <f>INDEX(Rohdaten_tab3!$1:$1048576,ROW(Rohdaten_tab3!B62),COLUMN(Rohdaten_tab3!B62)+(4*(Steuerung!$A$3-1)))</f>
        <v>692</v>
      </c>
      <c r="D76" s="72" t="str">
        <f>INDEX(Rohdaten_tab3!$1:$1048576,ROW(Rohdaten_tab3!C62),COLUMN(Rohdaten_tab3!C62)+(4*(Steuerung!$A$3-1)))</f>
        <v>*</v>
      </c>
      <c r="E76" s="72">
        <f>INDEX(Rohdaten_tab3!$1:$1048576,ROW(Rohdaten_tab3!D62),COLUMN(Rohdaten_tab3!D62)+(4*(Steuerung!$A$3-1)))</f>
        <v>725</v>
      </c>
      <c r="F76" s="73" t="str">
        <f>INDEX(Rohdaten_tab3!$1:$1048576,ROW(Rohdaten_tab3!E62),COLUMN(Rohdaten_tab3!E62)+(4*(Steuerung!$A$3-1)))</f>
        <v>*</v>
      </c>
    </row>
    <row r="77" spans="1:6" ht="15" customHeight="1" x14ac:dyDescent="0.25">
      <c r="A77" s="63" t="s">
        <v>225</v>
      </c>
      <c r="B77" s="43"/>
      <c r="C77" s="71">
        <f>INDEX(Rohdaten_tab3!$1:$1048576,ROW(Rohdaten_tab3!B63),COLUMN(Rohdaten_tab3!B63)+(4*(Steuerung!$A$3-1)))</f>
        <v>723</v>
      </c>
      <c r="D77" s="72">
        <f>INDEX(Rohdaten_tab3!$1:$1048576,ROW(Rohdaten_tab3!C63),COLUMN(Rohdaten_tab3!C63)+(4*(Steuerung!$A$3-1)))</f>
        <v>749</v>
      </c>
      <c r="E77" s="72">
        <f>INDEX(Rohdaten_tab3!$1:$1048576,ROW(Rohdaten_tab3!D63),COLUMN(Rohdaten_tab3!D63)+(4*(Steuerung!$A$3-1)))</f>
        <v>744</v>
      </c>
      <c r="F77" s="73">
        <f>INDEX(Rohdaten_tab3!$1:$1048576,ROW(Rohdaten_tab3!E63),COLUMN(Rohdaten_tab3!E63)+(4*(Steuerung!$A$3-1)))</f>
        <v>5</v>
      </c>
    </row>
    <row r="78" spans="1:6" ht="15" customHeight="1" x14ac:dyDescent="0.25">
      <c r="A78" s="63" t="s">
        <v>226</v>
      </c>
      <c r="B78" s="43"/>
      <c r="C78" s="71">
        <f>INDEX(Rohdaten_tab3!$1:$1048576,ROW(Rohdaten_tab3!B64),COLUMN(Rohdaten_tab3!B64)+(4*(Steuerung!$A$3-1)))</f>
        <v>912</v>
      </c>
      <c r="D78" s="72" t="str">
        <f>INDEX(Rohdaten_tab3!$1:$1048576,ROW(Rohdaten_tab3!C64),COLUMN(Rohdaten_tab3!C64)+(4*(Steuerung!$A$3-1)))</f>
        <v>*</v>
      </c>
      <c r="E78" s="72">
        <f>INDEX(Rohdaten_tab3!$1:$1048576,ROW(Rohdaten_tab3!D64),COLUMN(Rohdaten_tab3!D64)+(4*(Steuerung!$A$3-1)))</f>
        <v>945</v>
      </c>
      <c r="F78" s="73" t="str">
        <f>INDEX(Rohdaten_tab3!$1:$1048576,ROW(Rohdaten_tab3!E64),COLUMN(Rohdaten_tab3!E64)+(4*(Steuerung!$A$3-1)))</f>
        <v>*</v>
      </c>
    </row>
    <row r="79" spans="1:6" ht="15" customHeight="1" x14ac:dyDescent="0.25">
      <c r="A79" s="63" t="s">
        <v>227</v>
      </c>
      <c r="B79" s="43"/>
      <c r="C79" s="71">
        <f>INDEX(Rohdaten_tab3!$1:$1048576,ROW(Rohdaten_tab3!B65),COLUMN(Rohdaten_tab3!B65)+(4*(Steuerung!$A$3-1)))</f>
        <v>954</v>
      </c>
      <c r="D79" s="72">
        <f>INDEX(Rohdaten_tab3!$1:$1048576,ROW(Rohdaten_tab3!C65),COLUMN(Rohdaten_tab3!C65)+(4*(Steuerung!$A$3-1)))</f>
        <v>974</v>
      </c>
      <c r="E79" s="72">
        <f>INDEX(Rohdaten_tab3!$1:$1048576,ROW(Rohdaten_tab3!D65),COLUMN(Rohdaten_tab3!D65)+(4*(Steuerung!$A$3-1)))</f>
        <v>971</v>
      </c>
      <c r="F79" s="73">
        <f>INDEX(Rohdaten_tab3!$1:$1048576,ROW(Rohdaten_tab3!E65),COLUMN(Rohdaten_tab3!E65)+(4*(Steuerung!$A$3-1)))</f>
        <v>3</v>
      </c>
    </row>
    <row r="80" spans="1:6" ht="15" customHeight="1" x14ac:dyDescent="0.25">
      <c r="A80" s="63" t="s">
        <v>228</v>
      </c>
      <c r="B80" s="43"/>
      <c r="C80" s="71">
        <f>INDEX(Rohdaten_tab3!$1:$1048576,ROW(Rohdaten_tab3!B66),COLUMN(Rohdaten_tab3!B66)+(4*(Steuerung!$A$3-1)))</f>
        <v>917</v>
      </c>
      <c r="D80" s="72">
        <f>INDEX(Rohdaten_tab3!$1:$1048576,ROW(Rohdaten_tab3!C66),COLUMN(Rohdaten_tab3!C66)+(4*(Steuerung!$A$3-1)))</f>
        <v>939</v>
      </c>
      <c r="E80" s="72">
        <f>INDEX(Rohdaten_tab3!$1:$1048576,ROW(Rohdaten_tab3!D66),COLUMN(Rohdaten_tab3!D66)+(4*(Steuerung!$A$3-1)))</f>
        <v>932</v>
      </c>
      <c r="F80" s="73">
        <f>INDEX(Rohdaten_tab3!$1:$1048576,ROW(Rohdaten_tab3!E66),COLUMN(Rohdaten_tab3!E66)+(4*(Steuerung!$A$3-1)))</f>
        <v>7</v>
      </c>
    </row>
    <row r="81" spans="1:6" ht="15" customHeight="1" x14ac:dyDescent="0.25">
      <c r="A81" s="63" t="s">
        <v>229</v>
      </c>
      <c r="B81" s="43"/>
      <c r="C81" s="71">
        <f>INDEX(Rohdaten_tab3!$1:$1048576,ROW(Rohdaten_tab3!B67),COLUMN(Rohdaten_tab3!B67)+(4*(Steuerung!$A$3-1)))</f>
        <v>801</v>
      </c>
      <c r="D81" s="72">
        <f>INDEX(Rohdaten_tab3!$1:$1048576,ROW(Rohdaten_tab3!C67),COLUMN(Rohdaten_tab3!C67)+(4*(Steuerung!$A$3-1)))</f>
        <v>814</v>
      </c>
      <c r="E81" s="72">
        <f>INDEX(Rohdaten_tab3!$1:$1048576,ROW(Rohdaten_tab3!D67),COLUMN(Rohdaten_tab3!D67)+(4*(Steuerung!$A$3-1)))</f>
        <v>809</v>
      </c>
      <c r="F81" s="73">
        <f>INDEX(Rohdaten_tab3!$1:$1048576,ROW(Rohdaten_tab3!E67),COLUMN(Rohdaten_tab3!E67)+(4*(Steuerung!$A$3-1)))</f>
        <v>5</v>
      </c>
    </row>
    <row r="82" spans="1:6" ht="15" customHeight="1" x14ac:dyDescent="0.25">
      <c r="A82" s="63" t="s">
        <v>230</v>
      </c>
      <c r="B82" s="43"/>
      <c r="C82" s="71">
        <f>INDEX(Rohdaten_tab3!$1:$1048576,ROW(Rohdaten_tab3!B68),COLUMN(Rohdaten_tab3!B68)+(4*(Steuerung!$A$3-1)))</f>
        <v>1140</v>
      </c>
      <c r="D82" s="72">
        <f>INDEX(Rohdaten_tab3!$1:$1048576,ROW(Rohdaten_tab3!C68),COLUMN(Rohdaten_tab3!C68)+(4*(Steuerung!$A$3-1)))</f>
        <v>1150</v>
      </c>
      <c r="E82" s="72">
        <f>INDEX(Rohdaten_tab3!$1:$1048576,ROW(Rohdaten_tab3!D68),COLUMN(Rohdaten_tab3!D68)+(4*(Steuerung!$A$3-1)))</f>
        <v>1147</v>
      </c>
      <c r="F82" s="73">
        <f>INDEX(Rohdaten_tab3!$1:$1048576,ROW(Rohdaten_tab3!E68),COLUMN(Rohdaten_tab3!E68)+(4*(Steuerung!$A$3-1)))</f>
        <v>3</v>
      </c>
    </row>
    <row r="83" spans="1:6" ht="15" customHeight="1" x14ac:dyDescent="0.25">
      <c r="A83" s="63" t="s">
        <v>231</v>
      </c>
      <c r="B83" s="43"/>
      <c r="C83" s="71">
        <f>INDEX(Rohdaten_tab3!$1:$1048576,ROW(Rohdaten_tab3!B69),COLUMN(Rohdaten_tab3!B69)+(4*(Steuerung!$A$3-1)))</f>
        <v>1163</v>
      </c>
      <c r="D83" s="72">
        <f>INDEX(Rohdaten_tab3!$1:$1048576,ROW(Rohdaten_tab3!C69),COLUMN(Rohdaten_tab3!C69)+(4*(Steuerung!$A$3-1)))</f>
        <v>1189</v>
      </c>
      <c r="E83" s="72">
        <f>INDEX(Rohdaten_tab3!$1:$1048576,ROW(Rohdaten_tab3!D69),COLUMN(Rohdaten_tab3!D69)+(4*(Steuerung!$A$3-1)))</f>
        <v>1184</v>
      </c>
      <c r="F83" s="73">
        <f>INDEX(Rohdaten_tab3!$1:$1048576,ROW(Rohdaten_tab3!E69),COLUMN(Rohdaten_tab3!E69)+(4*(Steuerung!$A$3-1)))</f>
        <v>5</v>
      </c>
    </row>
    <row r="84" spans="1:6" ht="15" customHeight="1" x14ac:dyDescent="0.25">
      <c r="A84" s="63" t="s">
        <v>232</v>
      </c>
      <c r="B84" s="43"/>
      <c r="C84" s="71">
        <f>INDEX(Rohdaten_tab3!$1:$1048576,ROW(Rohdaten_tab3!B70),COLUMN(Rohdaten_tab3!B70)+(4*(Steuerung!$A$3-1)))</f>
        <v>2026</v>
      </c>
      <c r="D84" s="72">
        <f>INDEX(Rohdaten_tab3!$1:$1048576,ROW(Rohdaten_tab3!C70),COLUMN(Rohdaten_tab3!C70)+(4*(Steuerung!$A$3-1)))</f>
        <v>2042</v>
      </c>
      <c r="E84" s="72">
        <f>INDEX(Rohdaten_tab3!$1:$1048576,ROW(Rohdaten_tab3!D70),COLUMN(Rohdaten_tab3!D70)+(4*(Steuerung!$A$3-1)))</f>
        <v>2037</v>
      </c>
      <c r="F84" s="73">
        <f>INDEX(Rohdaten_tab3!$1:$1048576,ROW(Rohdaten_tab3!E70),COLUMN(Rohdaten_tab3!E70)+(4*(Steuerung!$A$3-1)))</f>
        <v>5</v>
      </c>
    </row>
    <row r="85" spans="1:6" ht="15" customHeight="1" x14ac:dyDescent="0.25">
      <c r="A85" s="63" t="s">
        <v>233</v>
      </c>
      <c r="B85" s="43"/>
      <c r="C85" s="71">
        <f>INDEX(Rohdaten_tab3!$1:$1048576,ROW(Rohdaten_tab3!B71),COLUMN(Rohdaten_tab3!B71)+(4*(Steuerung!$A$3-1)))</f>
        <v>1149</v>
      </c>
      <c r="D85" s="72">
        <f>INDEX(Rohdaten_tab3!$1:$1048576,ROW(Rohdaten_tab3!C71),COLUMN(Rohdaten_tab3!C71)+(4*(Steuerung!$A$3-1)))</f>
        <v>1177</v>
      </c>
      <c r="E85" s="72">
        <f>INDEX(Rohdaten_tab3!$1:$1048576,ROW(Rohdaten_tab3!D71),COLUMN(Rohdaten_tab3!D71)+(4*(Steuerung!$A$3-1)))</f>
        <v>1174</v>
      </c>
      <c r="F85" s="73">
        <f>INDEX(Rohdaten_tab3!$1:$1048576,ROW(Rohdaten_tab3!E71),COLUMN(Rohdaten_tab3!E71)+(4*(Steuerung!$A$3-1)))</f>
        <v>3</v>
      </c>
    </row>
    <row r="86" spans="1:6" ht="15" customHeight="1" x14ac:dyDescent="0.25">
      <c r="A86" s="63" t="s">
        <v>234</v>
      </c>
      <c r="B86" s="43"/>
      <c r="C86" s="71">
        <f>INDEX(Rohdaten_tab3!$1:$1048576,ROW(Rohdaten_tab3!B72),COLUMN(Rohdaten_tab3!B72)+(4*(Steuerung!$A$3-1)))</f>
        <v>793</v>
      </c>
      <c r="D86" s="72">
        <f>INDEX(Rohdaten_tab3!$1:$1048576,ROW(Rohdaten_tab3!C72),COLUMN(Rohdaten_tab3!C72)+(4*(Steuerung!$A$3-1)))</f>
        <v>803</v>
      </c>
      <c r="E86" s="72">
        <f>INDEX(Rohdaten_tab3!$1:$1048576,ROW(Rohdaten_tab3!D72),COLUMN(Rohdaten_tab3!D72)+(4*(Steuerung!$A$3-1)))</f>
        <v>803</v>
      </c>
      <c r="F86" s="73">
        <f>INDEX(Rohdaten_tab3!$1:$1048576,ROW(Rohdaten_tab3!E72),COLUMN(Rohdaten_tab3!E72)+(4*(Steuerung!$A$3-1)))</f>
        <v>0</v>
      </c>
    </row>
    <row r="87" spans="1:6" ht="15" customHeight="1" x14ac:dyDescent="0.25">
      <c r="A87" s="63" t="s">
        <v>235</v>
      </c>
      <c r="B87" s="43"/>
      <c r="C87" s="71">
        <f>INDEX(Rohdaten_tab3!$1:$1048576,ROW(Rohdaten_tab3!B73),COLUMN(Rohdaten_tab3!B73)+(4*(Steuerung!$A$3-1)))</f>
        <v>671</v>
      </c>
      <c r="D87" s="72" t="str">
        <f>INDEX(Rohdaten_tab3!$1:$1048576,ROW(Rohdaten_tab3!C73),COLUMN(Rohdaten_tab3!C73)+(4*(Steuerung!$A$3-1)))</f>
        <v>*</v>
      </c>
      <c r="E87" s="72">
        <f>INDEX(Rohdaten_tab3!$1:$1048576,ROW(Rohdaten_tab3!D73),COLUMN(Rohdaten_tab3!D73)+(4*(Steuerung!$A$3-1)))</f>
        <v>706</v>
      </c>
      <c r="F87" s="73" t="str">
        <f>INDEX(Rohdaten_tab3!$1:$1048576,ROW(Rohdaten_tab3!E73),COLUMN(Rohdaten_tab3!E73)+(4*(Steuerung!$A$3-1)))</f>
        <v>*</v>
      </c>
    </row>
    <row r="88" spans="1:6" ht="15" customHeight="1" x14ac:dyDescent="0.25">
      <c r="A88" s="63" t="s">
        <v>236</v>
      </c>
      <c r="B88" s="43"/>
      <c r="C88" s="71">
        <f>INDEX(Rohdaten_tab3!$1:$1048576,ROW(Rohdaten_tab3!B74),COLUMN(Rohdaten_tab3!B74)+(4*(Steuerung!$A$3-1)))</f>
        <v>636</v>
      </c>
      <c r="D88" s="72">
        <f>INDEX(Rohdaten_tab3!$1:$1048576,ROW(Rohdaten_tab3!C74),COLUMN(Rohdaten_tab3!C74)+(4*(Steuerung!$A$3-1)))</f>
        <v>681</v>
      </c>
      <c r="E88" s="72">
        <f>INDEX(Rohdaten_tab3!$1:$1048576,ROW(Rohdaten_tab3!D74),COLUMN(Rohdaten_tab3!D74)+(4*(Steuerung!$A$3-1)))</f>
        <v>678</v>
      </c>
      <c r="F88" s="73">
        <f>INDEX(Rohdaten_tab3!$1:$1048576,ROW(Rohdaten_tab3!E74),COLUMN(Rohdaten_tab3!E74)+(4*(Steuerung!$A$3-1)))</f>
        <v>3</v>
      </c>
    </row>
    <row r="89" spans="1:6" ht="15" customHeight="1" x14ac:dyDescent="0.25">
      <c r="A89" s="63" t="s">
        <v>237</v>
      </c>
      <c r="B89" s="43"/>
      <c r="C89" s="71">
        <f>INDEX(Rohdaten_tab3!$1:$1048576,ROW(Rohdaten_tab3!B75),COLUMN(Rohdaten_tab3!B75)+(4*(Steuerung!$A$3-1)))</f>
        <v>620</v>
      </c>
      <c r="D89" s="72" t="str">
        <f>INDEX(Rohdaten_tab3!$1:$1048576,ROW(Rohdaten_tab3!C75),COLUMN(Rohdaten_tab3!C75)+(4*(Steuerung!$A$3-1)))</f>
        <v>*</v>
      </c>
      <c r="E89" s="72">
        <f>INDEX(Rohdaten_tab3!$1:$1048576,ROW(Rohdaten_tab3!D75),COLUMN(Rohdaten_tab3!D75)+(4*(Steuerung!$A$3-1)))</f>
        <v>663</v>
      </c>
      <c r="F89" s="73" t="str">
        <f>INDEX(Rohdaten_tab3!$1:$1048576,ROW(Rohdaten_tab3!E75),COLUMN(Rohdaten_tab3!E75)+(4*(Steuerung!$A$3-1)))</f>
        <v>*</v>
      </c>
    </row>
    <row r="90" spans="1:6" ht="15" customHeight="1" x14ac:dyDescent="0.25">
      <c r="A90" s="63" t="s">
        <v>238</v>
      </c>
      <c r="B90" s="43"/>
      <c r="C90" s="71">
        <f>INDEX(Rohdaten_tab3!$1:$1048576,ROW(Rohdaten_tab3!B76),COLUMN(Rohdaten_tab3!B76)+(4*(Steuerung!$A$3-1)))</f>
        <v>866</v>
      </c>
      <c r="D90" s="72">
        <f>INDEX(Rohdaten_tab3!$1:$1048576,ROW(Rohdaten_tab3!C76),COLUMN(Rohdaten_tab3!C76)+(4*(Steuerung!$A$3-1)))</f>
        <v>881</v>
      </c>
      <c r="E90" s="72">
        <f>INDEX(Rohdaten_tab3!$1:$1048576,ROW(Rohdaten_tab3!D76),COLUMN(Rohdaten_tab3!D76)+(4*(Steuerung!$A$3-1)))</f>
        <v>878</v>
      </c>
      <c r="F90" s="73">
        <f>INDEX(Rohdaten_tab3!$1:$1048576,ROW(Rohdaten_tab3!E76),COLUMN(Rohdaten_tab3!E76)+(4*(Steuerung!$A$3-1)))</f>
        <v>3</v>
      </c>
    </row>
    <row r="91" spans="1:6" ht="15" customHeight="1" x14ac:dyDescent="0.25">
      <c r="A91" s="63" t="s">
        <v>239</v>
      </c>
      <c r="B91" s="43"/>
      <c r="C91" s="71">
        <f>INDEX(Rohdaten_tab3!$1:$1048576,ROW(Rohdaten_tab3!B77),COLUMN(Rohdaten_tab3!B77)+(4*(Steuerung!$A$3-1)))</f>
        <v>955</v>
      </c>
      <c r="D91" s="72">
        <f>INDEX(Rohdaten_tab3!$1:$1048576,ROW(Rohdaten_tab3!C77),COLUMN(Rohdaten_tab3!C77)+(4*(Steuerung!$A$3-1)))</f>
        <v>973</v>
      </c>
      <c r="E91" s="72">
        <f>INDEX(Rohdaten_tab3!$1:$1048576,ROW(Rohdaten_tab3!D77),COLUMN(Rohdaten_tab3!D77)+(4*(Steuerung!$A$3-1)))</f>
        <v>973</v>
      </c>
      <c r="F91" s="73">
        <f>INDEX(Rohdaten_tab3!$1:$1048576,ROW(Rohdaten_tab3!E77),COLUMN(Rohdaten_tab3!E77)+(4*(Steuerung!$A$3-1)))</f>
        <v>0</v>
      </c>
    </row>
    <row r="92" spans="1:6" ht="15" customHeight="1" x14ac:dyDescent="0.25">
      <c r="A92" s="63" t="s">
        <v>240</v>
      </c>
      <c r="B92" s="43"/>
      <c r="C92" s="71">
        <f>INDEX(Rohdaten_tab3!$1:$1048576,ROW(Rohdaten_tab3!B78),COLUMN(Rohdaten_tab3!B78)+(4*(Steuerung!$A$3-1)))</f>
        <v>800</v>
      </c>
      <c r="D92" s="72">
        <f>INDEX(Rohdaten_tab3!$1:$1048576,ROW(Rohdaten_tab3!C78),COLUMN(Rohdaten_tab3!C78)+(4*(Steuerung!$A$3-1)))</f>
        <v>821</v>
      </c>
      <c r="E92" s="72">
        <f>INDEX(Rohdaten_tab3!$1:$1048576,ROW(Rohdaten_tab3!D78),COLUMN(Rohdaten_tab3!D78)+(4*(Steuerung!$A$3-1)))</f>
        <v>818</v>
      </c>
      <c r="F92" s="73">
        <f>INDEX(Rohdaten_tab3!$1:$1048576,ROW(Rohdaten_tab3!E78),COLUMN(Rohdaten_tab3!E78)+(4*(Steuerung!$A$3-1)))</f>
        <v>3</v>
      </c>
    </row>
    <row r="93" spans="1:6" ht="15" customHeight="1" x14ac:dyDescent="0.25">
      <c r="A93" s="63" t="s">
        <v>241</v>
      </c>
      <c r="B93" s="43"/>
      <c r="C93" s="71">
        <f>INDEX(Rohdaten_tab3!$1:$1048576,ROW(Rohdaten_tab3!B79),COLUMN(Rohdaten_tab3!B79)+(4*(Steuerung!$A$3-1)))</f>
        <v>705</v>
      </c>
      <c r="D93" s="72" t="str">
        <f>INDEX(Rohdaten_tab3!$1:$1048576,ROW(Rohdaten_tab3!C79),COLUMN(Rohdaten_tab3!C79)+(4*(Steuerung!$A$3-1)))</f>
        <v>*</v>
      </c>
      <c r="E93" s="72">
        <f>INDEX(Rohdaten_tab3!$1:$1048576,ROW(Rohdaten_tab3!D79),COLUMN(Rohdaten_tab3!D79)+(4*(Steuerung!$A$3-1)))</f>
        <v>718</v>
      </c>
      <c r="F93" s="73" t="str">
        <f>INDEX(Rohdaten_tab3!$1:$1048576,ROW(Rohdaten_tab3!E79),COLUMN(Rohdaten_tab3!E79)+(4*(Steuerung!$A$3-1)))</f>
        <v>*</v>
      </c>
    </row>
    <row r="94" spans="1:6" ht="15" customHeight="1" x14ac:dyDescent="0.25">
      <c r="A94" s="63" t="s">
        <v>242</v>
      </c>
      <c r="B94" s="43"/>
      <c r="C94" s="71">
        <f>INDEX(Rohdaten_tab3!$1:$1048576,ROW(Rohdaten_tab3!B80),COLUMN(Rohdaten_tab3!B80)+(4*(Steuerung!$A$3-1)))</f>
        <v>1015</v>
      </c>
      <c r="D94" s="72">
        <f>INDEX(Rohdaten_tab3!$1:$1048576,ROW(Rohdaten_tab3!C80),COLUMN(Rohdaten_tab3!C80)+(4*(Steuerung!$A$3-1)))</f>
        <v>1026</v>
      </c>
      <c r="E94" s="72">
        <f>INDEX(Rohdaten_tab3!$1:$1048576,ROW(Rohdaten_tab3!D80),COLUMN(Rohdaten_tab3!D80)+(4*(Steuerung!$A$3-1)))</f>
        <v>1022</v>
      </c>
      <c r="F94" s="73">
        <f>INDEX(Rohdaten_tab3!$1:$1048576,ROW(Rohdaten_tab3!E80),COLUMN(Rohdaten_tab3!E80)+(4*(Steuerung!$A$3-1)))</f>
        <v>4</v>
      </c>
    </row>
    <row r="95" spans="1:6" ht="15" customHeight="1" x14ac:dyDescent="0.25">
      <c r="A95" s="63" t="s">
        <v>243</v>
      </c>
      <c r="B95" s="43"/>
      <c r="C95" s="71">
        <f>INDEX(Rohdaten_tab3!$1:$1048576,ROW(Rohdaten_tab3!B81),COLUMN(Rohdaten_tab3!B81)+(4*(Steuerung!$A$3-1)))</f>
        <v>1129</v>
      </c>
      <c r="D95" s="72">
        <f>INDEX(Rohdaten_tab3!$1:$1048576,ROW(Rohdaten_tab3!C81),COLUMN(Rohdaten_tab3!C81)+(4*(Steuerung!$A$3-1)))</f>
        <v>1159</v>
      </c>
      <c r="E95" s="72">
        <f>INDEX(Rohdaten_tab3!$1:$1048576,ROW(Rohdaten_tab3!D81),COLUMN(Rohdaten_tab3!D81)+(4*(Steuerung!$A$3-1)))</f>
        <v>1155</v>
      </c>
      <c r="F95" s="73">
        <f>INDEX(Rohdaten_tab3!$1:$1048576,ROW(Rohdaten_tab3!E81),COLUMN(Rohdaten_tab3!E81)+(4*(Steuerung!$A$3-1)))</f>
        <v>4</v>
      </c>
    </row>
    <row r="96" spans="1:6" ht="15" customHeight="1" x14ac:dyDescent="0.25">
      <c r="A96" s="63" t="s">
        <v>244</v>
      </c>
      <c r="B96" s="43"/>
      <c r="C96" s="71">
        <f>INDEX(Rohdaten_tab3!$1:$1048576,ROW(Rohdaten_tab3!B82),COLUMN(Rohdaten_tab3!B82)+(4*(Steuerung!$A$3-1)))</f>
        <v>2061</v>
      </c>
      <c r="D96" s="72" t="str">
        <f>INDEX(Rohdaten_tab3!$1:$1048576,ROW(Rohdaten_tab3!C82),COLUMN(Rohdaten_tab3!C82)+(4*(Steuerung!$A$3-1)))</f>
        <v>*</v>
      </c>
      <c r="E96" s="72">
        <f>INDEX(Rohdaten_tab3!$1:$1048576,ROW(Rohdaten_tab3!D82),COLUMN(Rohdaten_tab3!D82)+(4*(Steuerung!$A$3-1)))</f>
        <v>2093</v>
      </c>
      <c r="F96" s="73" t="str">
        <f>INDEX(Rohdaten_tab3!$1:$1048576,ROW(Rohdaten_tab3!E82),COLUMN(Rohdaten_tab3!E82)+(4*(Steuerung!$A$3-1)))</f>
        <v>*</v>
      </c>
    </row>
    <row r="97" spans="1:6" ht="15" customHeight="1" x14ac:dyDescent="0.25">
      <c r="A97" s="63" t="s">
        <v>245</v>
      </c>
      <c r="B97" s="43"/>
      <c r="C97" s="71">
        <f>INDEX(Rohdaten_tab3!$1:$1048576,ROW(Rohdaten_tab3!B83),COLUMN(Rohdaten_tab3!B83)+(4*(Steuerung!$A$3-1)))</f>
        <v>790</v>
      </c>
      <c r="D97" s="72" t="str">
        <f>INDEX(Rohdaten_tab3!$1:$1048576,ROW(Rohdaten_tab3!C83),COLUMN(Rohdaten_tab3!C83)+(4*(Steuerung!$A$3-1)))</f>
        <v>*</v>
      </c>
      <c r="E97" s="72">
        <f>INDEX(Rohdaten_tab3!$1:$1048576,ROW(Rohdaten_tab3!D83),COLUMN(Rohdaten_tab3!D83)+(4*(Steuerung!$A$3-1)))</f>
        <v>810</v>
      </c>
      <c r="F97" s="73" t="str">
        <f>INDEX(Rohdaten_tab3!$1:$1048576,ROW(Rohdaten_tab3!E83),COLUMN(Rohdaten_tab3!E83)+(4*(Steuerung!$A$3-1)))</f>
        <v>*</v>
      </c>
    </row>
    <row r="98" spans="1:6" ht="15" customHeight="1" x14ac:dyDescent="0.25">
      <c r="A98" s="63" t="s">
        <v>246</v>
      </c>
      <c r="B98" s="43"/>
      <c r="C98" s="71">
        <f>INDEX(Rohdaten_tab3!$1:$1048576,ROW(Rohdaten_tab3!B84),COLUMN(Rohdaten_tab3!B84)+(4*(Steuerung!$A$3-1)))</f>
        <v>669</v>
      </c>
      <c r="D98" s="72">
        <f>INDEX(Rohdaten_tab3!$1:$1048576,ROW(Rohdaten_tab3!C84),COLUMN(Rohdaten_tab3!C84)+(4*(Steuerung!$A$3-1)))</f>
        <v>698</v>
      </c>
      <c r="E98" s="72">
        <f>INDEX(Rohdaten_tab3!$1:$1048576,ROW(Rohdaten_tab3!D84),COLUMN(Rohdaten_tab3!D84)+(4*(Steuerung!$A$3-1)))</f>
        <v>698</v>
      </c>
      <c r="F98" s="73">
        <f>INDEX(Rohdaten_tab3!$1:$1048576,ROW(Rohdaten_tab3!E84),COLUMN(Rohdaten_tab3!E84)+(4*(Steuerung!$A$3-1)))</f>
        <v>0</v>
      </c>
    </row>
    <row r="99" spans="1:6" ht="15" customHeight="1" x14ac:dyDescent="0.25">
      <c r="A99" s="63" t="s">
        <v>247</v>
      </c>
      <c r="B99" s="43"/>
      <c r="C99" s="71">
        <f>INDEX(Rohdaten_tab3!$1:$1048576,ROW(Rohdaten_tab3!B85),COLUMN(Rohdaten_tab3!B85)+(4*(Steuerung!$A$3-1)))</f>
        <v>611</v>
      </c>
      <c r="D99" s="72" t="str">
        <f>INDEX(Rohdaten_tab3!$1:$1048576,ROW(Rohdaten_tab3!C85),COLUMN(Rohdaten_tab3!C85)+(4*(Steuerung!$A$3-1)))</f>
        <v>*</v>
      </c>
      <c r="E99" s="72">
        <f>INDEX(Rohdaten_tab3!$1:$1048576,ROW(Rohdaten_tab3!D85),COLUMN(Rohdaten_tab3!D85)+(4*(Steuerung!$A$3-1)))</f>
        <v>650</v>
      </c>
      <c r="F99" s="73" t="str">
        <f>INDEX(Rohdaten_tab3!$1:$1048576,ROW(Rohdaten_tab3!E85),COLUMN(Rohdaten_tab3!E85)+(4*(Steuerung!$A$3-1)))</f>
        <v>*</v>
      </c>
    </row>
    <row r="100" spans="1:6" ht="15" customHeight="1" x14ac:dyDescent="0.25">
      <c r="A100" s="63" t="s">
        <v>248</v>
      </c>
      <c r="B100" s="43"/>
      <c r="C100" s="71">
        <f>INDEX(Rohdaten_tab3!$1:$1048576,ROW(Rohdaten_tab3!B86),COLUMN(Rohdaten_tab3!B86)+(4*(Steuerung!$A$3-1)))</f>
        <v>557</v>
      </c>
      <c r="D100" s="72">
        <f>INDEX(Rohdaten_tab3!$1:$1048576,ROW(Rohdaten_tab3!C86),COLUMN(Rohdaten_tab3!C86)+(4*(Steuerung!$A$3-1)))</f>
        <v>591</v>
      </c>
      <c r="E100" s="72">
        <f>INDEX(Rohdaten_tab3!$1:$1048576,ROW(Rohdaten_tab3!D86),COLUMN(Rohdaten_tab3!D86)+(4*(Steuerung!$A$3-1)))</f>
        <v>591</v>
      </c>
      <c r="F100" s="73">
        <f>INDEX(Rohdaten_tab3!$1:$1048576,ROW(Rohdaten_tab3!E86),COLUMN(Rohdaten_tab3!E86)+(4*(Steuerung!$A$3-1)))</f>
        <v>0</v>
      </c>
    </row>
    <row r="101" spans="1:6" ht="15" customHeight="1" x14ac:dyDescent="0.25">
      <c r="A101" s="63" t="s">
        <v>249</v>
      </c>
      <c r="B101" s="43"/>
      <c r="C101" s="71">
        <f>INDEX(Rohdaten_tab3!$1:$1048576,ROW(Rohdaten_tab3!B87),COLUMN(Rohdaten_tab3!B87)+(4*(Steuerung!$A$3-1)))</f>
        <v>580</v>
      </c>
      <c r="D101" s="72" t="str">
        <f>INDEX(Rohdaten_tab3!$1:$1048576,ROW(Rohdaten_tab3!C87),COLUMN(Rohdaten_tab3!C87)+(4*(Steuerung!$A$3-1)))</f>
        <v>*</v>
      </c>
      <c r="E101" s="72">
        <f>INDEX(Rohdaten_tab3!$1:$1048576,ROW(Rohdaten_tab3!D87),COLUMN(Rohdaten_tab3!D87)+(4*(Steuerung!$A$3-1)))</f>
        <v>627</v>
      </c>
      <c r="F101" s="73" t="str">
        <f>INDEX(Rohdaten_tab3!$1:$1048576,ROW(Rohdaten_tab3!E87),COLUMN(Rohdaten_tab3!E87)+(4*(Steuerung!$A$3-1)))</f>
        <v>*</v>
      </c>
    </row>
    <row r="102" spans="1:6" ht="15" customHeight="1" x14ac:dyDescent="0.25">
      <c r="A102" s="63" t="s">
        <v>250</v>
      </c>
      <c r="B102" s="43"/>
      <c r="C102" s="71">
        <f>INDEX(Rohdaten_tab3!$1:$1048576,ROW(Rohdaten_tab3!B88),COLUMN(Rohdaten_tab3!B88)+(4*(Steuerung!$A$3-1)))</f>
        <v>814</v>
      </c>
      <c r="D102" s="72">
        <f>INDEX(Rohdaten_tab3!$1:$1048576,ROW(Rohdaten_tab3!C88),COLUMN(Rohdaten_tab3!C88)+(4*(Steuerung!$A$3-1)))</f>
        <v>835</v>
      </c>
      <c r="E102" s="72">
        <f>INDEX(Rohdaten_tab3!$1:$1048576,ROW(Rohdaten_tab3!D88),COLUMN(Rohdaten_tab3!D88)+(4*(Steuerung!$A$3-1)))</f>
        <v>831</v>
      </c>
      <c r="F102" s="73">
        <f>INDEX(Rohdaten_tab3!$1:$1048576,ROW(Rohdaten_tab3!E88),COLUMN(Rohdaten_tab3!E88)+(4*(Steuerung!$A$3-1)))</f>
        <v>4</v>
      </c>
    </row>
    <row r="103" spans="1:6" ht="15" customHeight="1" x14ac:dyDescent="0.25">
      <c r="A103" s="63" t="s">
        <v>251</v>
      </c>
      <c r="B103" s="43"/>
      <c r="C103" s="71">
        <f>INDEX(Rohdaten_tab3!$1:$1048576,ROW(Rohdaten_tab3!B89),COLUMN(Rohdaten_tab3!B89)+(4*(Steuerung!$A$3-1)))</f>
        <v>707</v>
      </c>
      <c r="D103" s="72">
        <f>INDEX(Rohdaten_tab3!$1:$1048576,ROW(Rohdaten_tab3!C89),COLUMN(Rohdaten_tab3!C89)+(4*(Steuerung!$A$3-1)))</f>
        <v>723</v>
      </c>
      <c r="E103" s="72">
        <f>INDEX(Rohdaten_tab3!$1:$1048576,ROW(Rohdaten_tab3!D89),COLUMN(Rohdaten_tab3!D89)+(4*(Steuerung!$A$3-1)))</f>
        <v>720</v>
      </c>
      <c r="F103" s="73">
        <f>INDEX(Rohdaten_tab3!$1:$1048576,ROW(Rohdaten_tab3!E89),COLUMN(Rohdaten_tab3!E89)+(4*(Steuerung!$A$3-1)))</f>
        <v>3</v>
      </c>
    </row>
    <row r="104" spans="1:6" ht="15" customHeight="1" x14ac:dyDescent="0.25">
      <c r="A104" s="63" t="s">
        <v>252</v>
      </c>
      <c r="B104" s="43"/>
      <c r="C104" s="71">
        <f>INDEX(Rohdaten_tab3!$1:$1048576,ROW(Rohdaten_tab3!B90),COLUMN(Rohdaten_tab3!B90)+(4*(Steuerung!$A$3-1)))</f>
        <v>660</v>
      </c>
      <c r="D104" s="72">
        <f>INDEX(Rohdaten_tab3!$1:$1048576,ROW(Rohdaten_tab3!C90),COLUMN(Rohdaten_tab3!C90)+(4*(Steuerung!$A$3-1)))</f>
        <v>696</v>
      </c>
      <c r="E104" s="72">
        <f>INDEX(Rohdaten_tab3!$1:$1048576,ROW(Rohdaten_tab3!D90),COLUMN(Rohdaten_tab3!D90)+(4*(Steuerung!$A$3-1)))</f>
        <v>692</v>
      </c>
      <c r="F104" s="73">
        <f>INDEX(Rohdaten_tab3!$1:$1048576,ROW(Rohdaten_tab3!E90),COLUMN(Rohdaten_tab3!E90)+(4*(Steuerung!$A$3-1)))</f>
        <v>4</v>
      </c>
    </row>
    <row r="105" spans="1:6" ht="15" customHeight="1" x14ac:dyDescent="0.25">
      <c r="A105" s="63" t="s">
        <v>253</v>
      </c>
      <c r="B105" s="43"/>
      <c r="C105" s="71">
        <f>INDEX(Rohdaten_tab3!$1:$1048576,ROW(Rohdaten_tab3!B91),COLUMN(Rohdaten_tab3!B91)+(4*(Steuerung!$A$3-1)))</f>
        <v>668</v>
      </c>
      <c r="D105" s="72" t="str">
        <f>INDEX(Rohdaten_tab3!$1:$1048576,ROW(Rohdaten_tab3!C91),COLUMN(Rohdaten_tab3!C91)+(4*(Steuerung!$A$3-1)))</f>
        <v>*</v>
      </c>
      <c r="E105" s="72">
        <f>INDEX(Rohdaten_tab3!$1:$1048576,ROW(Rohdaten_tab3!D91),COLUMN(Rohdaten_tab3!D91)+(4*(Steuerung!$A$3-1)))</f>
        <v>666</v>
      </c>
      <c r="F105" s="73" t="str">
        <f>INDEX(Rohdaten_tab3!$1:$1048576,ROW(Rohdaten_tab3!E91),COLUMN(Rohdaten_tab3!E91)+(4*(Steuerung!$A$3-1)))</f>
        <v>*</v>
      </c>
    </row>
    <row r="106" spans="1:6" ht="15" customHeight="1" x14ac:dyDescent="0.25">
      <c r="A106" s="63" t="s">
        <v>254</v>
      </c>
      <c r="B106" s="43"/>
      <c r="C106" s="71">
        <f>INDEX(Rohdaten_tab3!$1:$1048576,ROW(Rohdaten_tab3!B92),COLUMN(Rohdaten_tab3!B92)+(4*(Steuerung!$A$3-1)))</f>
        <v>1054</v>
      </c>
      <c r="D106" s="72" t="str">
        <f>INDEX(Rohdaten_tab3!$1:$1048576,ROW(Rohdaten_tab3!C92),COLUMN(Rohdaten_tab3!C92)+(4*(Steuerung!$A$3-1)))</f>
        <v>*</v>
      </c>
      <c r="E106" s="72">
        <f>INDEX(Rohdaten_tab3!$1:$1048576,ROW(Rohdaten_tab3!D92),COLUMN(Rohdaten_tab3!D92)+(4*(Steuerung!$A$3-1)))</f>
        <v>1067</v>
      </c>
      <c r="F106" s="73" t="str">
        <f>INDEX(Rohdaten_tab3!$1:$1048576,ROW(Rohdaten_tab3!E92),COLUMN(Rohdaten_tab3!E92)+(4*(Steuerung!$A$3-1)))</f>
        <v>*</v>
      </c>
    </row>
    <row r="107" spans="1:6" ht="15" customHeight="1" x14ac:dyDescent="0.25">
      <c r="A107" s="63" t="s">
        <v>255</v>
      </c>
      <c r="B107" s="43"/>
      <c r="C107" s="71">
        <f>INDEX(Rohdaten_tab3!$1:$1048576,ROW(Rohdaten_tab3!B93),COLUMN(Rohdaten_tab3!B93)+(4*(Steuerung!$A$3-1)))</f>
        <v>1030</v>
      </c>
      <c r="D107" s="72" t="str">
        <f>INDEX(Rohdaten_tab3!$1:$1048576,ROW(Rohdaten_tab3!C93),COLUMN(Rohdaten_tab3!C93)+(4*(Steuerung!$A$3-1)))</f>
        <v>*</v>
      </c>
      <c r="E107" s="72">
        <f>INDEX(Rohdaten_tab3!$1:$1048576,ROW(Rohdaten_tab3!D93),COLUMN(Rohdaten_tab3!D93)+(4*(Steuerung!$A$3-1)))</f>
        <v>1065</v>
      </c>
      <c r="F107" s="73" t="str">
        <f>INDEX(Rohdaten_tab3!$1:$1048576,ROW(Rohdaten_tab3!E93),COLUMN(Rohdaten_tab3!E93)+(4*(Steuerung!$A$3-1)))</f>
        <v>*</v>
      </c>
    </row>
    <row r="108" spans="1:6" ht="15" customHeight="1" x14ac:dyDescent="0.25">
      <c r="A108" s="63" t="s">
        <v>256</v>
      </c>
      <c r="B108" s="43"/>
      <c r="C108" s="71">
        <f>INDEX(Rohdaten_tab3!$1:$1048576,ROW(Rohdaten_tab3!B94),COLUMN(Rohdaten_tab3!B94)+(4*(Steuerung!$A$3-1)))</f>
        <v>1710</v>
      </c>
      <c r="D108" s="72">
        <f>INDEX(Rohdaten_tab3!$1:$1048576,ROW(Rohdaten_tab3!C94),COLUMN(Rohdaten_tab3!C94)+(4*(Steuerung!$A$3-1)))</f>
        <v>1729</v>
      </c>
      <c r="E108" s="72">
        <f>INDEX(Rohdaten_tab3!$1:$1048576,ROW(Rohdaten_tab3!D94),COLUMN(Rohdaten_tab3!D94)+(4*(Steuerung!$A$3-1)))</f>
        <v>1729</v>
      </c>
      <c r="F108" s="73">
        <f>INDEX(Rohdaten_tab3!$1:$1048576,ROW(Rohdaten_tab3!E94),COLUMN(Rohdaten_tab3!E94)+(4*(Steuerung!$A$3-1)))</f>
        <v>0</v>
      </c>
    </row>
    <row r="109" spans="1:6" ht="15" customHeight="1" x14ac:dyDescent="0.25">
      <c r="A109" s="63" t="s">
        <v>257</v>
      </c>
      <c r="B109" s="43"/>
      <c r="C109" s="71">
        <f>INDEX(Rohdaten_tab3!$1:$1048576,ROW(Rohdaten_tab3!B95),COLUMN(Rohdaten_tab3!B95)+(4*(Steuerung!$A$3-1)))</f>
        <v>903</v>
      </c>
      <c r="D109" s="72">
        <f>INDEX(Rohdaten_tab3!$1:$1048576,ROW(Rohdaten_tab3!C95),COLUMN(Rohdaten_tab3!C95)+(4*(Steuerung!$A$3-1)))</f>
        <v>918</v>
      </c>
      <c r="E109" s="72">
        <f>INDEX(Rohdaten_tab3!$1:$1048576,ROW(Rohdaten_tab3!D95),COLUMN(Rohdaten_tab3!D95)+(4*(Steuerung!$A$3-1)))</f>
        <v>915</v>
      </c>
      <c r="F109" s="73">
        <f>INDEX(Rohdaten_tab3!$1:$1048576,ROW(Rohdaten_tab3!E95),COLUMN(Rohdaten_tab3!E95)+(4*(Steuerung!$A$3-1)))</f>
        <v>3</v>
      </c>
    </row>
    <row r="110" spans="1:6" ht="15" customHeight="1" x14ac:dyDescent="0.25">
      <c r="A110" s="63" t="s">
        <v>258</v>
      </c>
      <c r="B110" s="43"/>
      <c r="C110" s="71">
        <f>INDEX(Rohdaten_tab3!$1:$1048576,ROW(Rohdaten_tab3!B96),COLUMN(Rohdaten_tab3!B96)+(4*(Steuerung!$A$3-1)))</f>
        <v>622</v>
      </c>
      <c r="D110" s="72" t="str">
        <f>INDEX(Rohdaten_tab3!$1:$1048576,ROW(Rohdaten_tab3!C96),COLUMN(Rohdaten_tab3!C96)+(4*(Steuerung!$A$3-1)))</f>
        <v>*</v>
      </c>
      <c r="E110" s="72">
        <f>INDEX(Rohdaten_tab3!$1:$1048576,ROW(Rohdaten_tab3!D96),COLUMN(Rohdaten_tab3!D96)+(4*(Steuerung!$A$3-1)))</f>
        <v>656</v>
      </c>
      <c r="F110" s="73" t="str">
        <f>INDEX(Rohdaten_tab3!$1:$1048576,ROW(Rohdaten_tab3!E96),COLUMN(Rohdaten_tab3!E96)+(4*(Steuerung!$A$3-1)))</f>
        <v>*</v>
      </c>
    </row>
    <row r="111" spans="1:6" ht="15" customHeight="1" x14ac:dyDescent="0.25">
      <c r="A111" s="63" t="s">
        <v>259</v>
      </c>
      <c r="B111" s="43"/>
      <c r="C111" s="71">
        <f>INDEX(Rohdaten_tab3!$1:$1048576,ROW(Rohdaten_tab3!B97),COLUMN(Rohdaten_tab3!B97)+(4*(Steuerung!$A$3-1)))</f>
        <v>594</v>
      </c>
      <c r="D111" s="72" t="str">
        <f>INDEX(Rohdaten_tab3!$1:$1048576,ROW(Rohdaten_tab3!C97),COLUMN(Rohdaten_tab3!C97)+(4*(Steuerung!$A$3-1)))</f>
        <v>*</v>
      </c>
      <c r="E111" s="72">
        <f>INDEX(Rohdaten_tab3!$1:$1048576,ROW(Rohdaten_tab3!D97),COLUMN(Rohdaten_tab3!D97)+(4*(Steuerung!$A$3-1)))</f>
        <v>603</v>
      </c>
      <c r="F111" s="73" t="str">
        <f>INDEX(Rohdaten_tab3!$1:$1048576,ROW(Rohdaten_tab3!E97),COLUMN(Rohdaten_tab3!E97)+(4*(Steuerung!$A$3-1)))</f>
        <v>*</v>
      </c>
    </row>
    <row r="112" spans="1:6" ht="15" customHeight="1" x14ac:dyDescent="0.25">
      <c r="A112" s="63" t="s">
        <v>260</v>
      </c>
      <c r="B112" s="43"/>
      <c r="C112" s="71">
        <f>INDEX(Rohdaten_tab3!$1:$1048576,ROW(Rohdaten_tab3!B98),COLUMN(Rohdaten_tab3!B98)+(4*(Steuerung!$A$3-1)))</f>
        <v>563</v>
      </c>
      <c r="D112" s="72" t="str">
        <f>INDEX(Rohdaten_tab3!$1:$1048576,ROW(Rohdaten_tab3!C98),COLUMN(Rohdaten_tab3!C98)+(4*(Steuerung!$A$3-1)))</f>
        <v>*</v>
      </c>
      <c r="E112" s="72">
        <f>INDEX(Rohdaten_tab3!$1:$1048576,ROW(Rohdaten_tab3!D98),COLUMN(Rohdaten_tab3!D98)+(4*(Steuerung!$A$3-1)))</f>
        <v>593</v>
      </c>
      <c r="F112" s="73" t="str">
        <f>INDEX(Rohdaten_tab3!$1:$1048576,ROW(Rohdaten_tab3!E98),COLUMN(Rohdaten_tab3!E98)+(4*(Steuerung!$A$3-1)))</f>
        <v>*</v>
      </c>
    </row>
    <row r="113" spans="1:6" ht="15" customHeight="1" x14ac:dyDescent="0.25">
      <c r="A113" s="63" t="s">
        <v>261</v>
      </c>
      <c r="B113" s="43"/>
      <c r="C113" s="71">
        <f>INDEX(Rohdaten_tab3!$1:$1048576,ROW(Rohdaten_tab3!B99),COLUMN(Rohdaten_tab3!B99)+(4*(Steuerung!$A$3-1)))</f>
        <v>476</v>
      </c>
      <c r="D113" s="72" t="str">
        <f>INDEX(Rohdaten_tab3!$1:$1048576,ROW(Rohdaten_tab3!C99),COLUMN(Rohdaten_tab3!C99)+(4*(Steuerung!$A$3-1)))</f>
        <v>*</v>
      </c>
      <c r="E113" s="72">
        <f>INDEX(Rohdaten_tab3!$1:$1048576,ROW(Rohdaten_tab3!D99),COLUMN(Rohdaten_tab3!D99)+(4*(Steuerung!$A$3-1)))</f>
        <v>499</v>
      </c>
      <c r="F113" s="73" t="str">
        <f>INDEX(Rohdaten_tab3!$1:$1048576,ROW(Rohdaten_tab3!E99),COLUMN(Rohdaten_tab3!E99)+(4*(Steuerung!$A$3-1)))</f>
        <v>*</v>
      </c>
    </row>
    <row r="114" spans="1:6" ht="15" customHeight="1" x14ac:dyDescent="0.25">
      <c r="A114" s="63" t="s">
        <v>262</v>
      </c>
      <c r="B114" s="43"/>
      <c r="C114" s="71">
        <f>INDEX(Rohdaten_tab3!$1:$1048576,ROW(Rohdaten_tab3!B100),COLUMN(Rohdaten_tab3!B100)+(4*(Steuerung!$A$3-1)))</f>
        <v>702</v>
      </c>
      <c r="D114" s="72">
        <f>INDEX(Rohdaten_tab3!$1:$1048576,ROW(Rohdaten_tab3!C100),COLUMN(Rohdaten_tab3!C100)+(4*(Steuerung!$A$3-1)))</f>
        <v>741</v>
      </c>
      <c r="E114" s="72">
        <f>INDEX(Rohdaten_tab3!$1:$1048576,ROW(Rohdaten_tab3!D100),COLUMN(Rohdaten_tab3!D100)+(4*(Steuerung!$A$3-1)))</f>
        <v>736</v>
      </c>
      <c r="F114" s="73">
        <f>INDEX(Rohdaten_tab3!$1:$1048576,ROW(Rohdaten_tab3!E100),COLUMN(Rohdaten_tab3!E100)+(4*(Steuerung!$A$3-1)))</f>
        <v>5</v>
      </c>
    </row>
    <row r="115" spans="1:6" ht="15" customHeight="1" x14ac:dyDescent="0.25">
      <c r="A115" s="63" t="s">
        <v>263</v>
      </c>
      <c r="B115" s="43"/>
      <c r="C115" s="71">
        <f>INDEX(Rohdaten_tab3!$1:$1048576,ROW(Rohdaten_tab3!B101),COLUMN(Rohdaten_tab3!B101)+(4*(Steuerung!$A$3-1)))</f>
        <v>621</v>
      </c>
      <c r="D115" s="72">
        <f>INDEX(Rohdaten_tab3!$1:$1048576,ROW(Rohdaten_tab3!C101),COLUMN(Rohdaten_tab3!C101)+(4*(Steuerung!$A$3-1)))</f>
        <v>636</v>
      </c>
      <c r="E115" s="72">
        <f>INDEX(Rohdaten_tab3!$1:$1048576,ROW(Rohdaten_tab3!D101),COLUMN(Rohdaten_tab3!D101)+(4*(Steuerung!$A$3-1)))</f>
        <v>636</v>
      </c>
      <c r="F115" s="73">
        <f>INDEX(Rohdaten_tab3!$1:$1048576,ROW(Rohdaten_tab3!E101),COLUMN(Rohdaten_tab3!E101)+(4*(Steuerung!$A$3-1)))</f>
        <v>0</v>
      </c>
    </row>
    <row r="116" spans="1:6" ht="15" customHeight="1" x14ac:dyDescent="0.25">
      <c r="A116" s="63" t="s">
        <v>264</v>
      </c>
      <c r="B116" s="43"/>
      <c r="C116" s="71">
        <f>INDEX(Rohdaten_tab3!$1:$1048576,ROW(Rohdaten_tab3!B102),COLUMN(Rohdaten_tab3!B102)+(4*(Steuerung!$A$3-1)))</f>
        <v>777</v>
      </c>
      <c r="D116" s="72">
        <f>INDEX(Rohdaten_tab3!$1:$1048576,ROW(Rohdaten_tab3!C102),COLUMN(Rohdaten_tab3!C102)+(4*(Steuerung!$A$3-1)))</f>
        <v>799</v>
      </c>
      <c r="E116" s="72">
        <f>INDEX(Rohdaten_tab3!$1:$1048576,ROW(Rohdaten_tab3!D102),COLUMN(Rohdaten_tab3!D102)+(4*(Steuerung!$A$3-1)))</f>
        <v>799</v>
      </c>
      <c r="F116" s="73">
        <f>INDEX(Rohdaten_tab3!$1:$1048576,ROW(Rohdaten_tab3!E102),COLUMN(Rohdaten_tab3!E102)+(4*(Steuerung!$A$3-1)))</f>
        <v>0</v>
      </c>
    </row>
    <row r="117" spans="1:6" ht="15" customHeight="1" x14ac:dyDescent="0.25">
      <c r="A117" s="63" t="s">
        <v>265</v>
      </c>
      <c r="B117" s="43"/>
      <c r="C117" s="71">
        <f>INDEX(Rohdaten_tab3!$1:$1048576,ROW(Rohdaten_tab3!B103),COLUMN(Rohdaten_tab3!B103)+(4*(Steuerung!$A$3-1)))</f>
        <v>677</v>
      </c>
      <c r="D117" s="72" t="str">
        <f>INDEX(Rohdaten_tab3!$1:$1048576,ROW(Rohdaten_tab3!C103),COLUMN(Rohdaten_tab3!C103)+(4*(Steuerung!$A$3-1)))</f>
        <v>*</v>
      </c>
      <c r="E117" s="72">
        <f>INDEX(Rohdaten_tab3!$1:$1048576,ROW(Rohdaten_tab3!D103),COLUMN(Rohdaten_tab3!D103)+(4*(Steuerung!$A$3-1)))</f>
        <v>706</v>
      </c>
      <c r="F117" s="73" t="str">
        <f>INDEX(Rohdaten_tab3!$1:$1048576,ROW(Rohdaten_tab3!E103),COLUMN(Rohdaten_tab3!E103)+(4*(Steuerung!$A$3-1)))</f>
        <v>*</v>
      </c>
    </row>
    <row r="118" spans="1:6" ht="15" customHeight="1" x14ac:dyDescent="0.25">
      <c r="A118" s="63" t="s">
        <v>266</v>
      </c>
      <c r="B118" s="43"/>
      <c r="C118" s="71">
        <f>INDEX(Rohdaten_tab3!$1:$1048576,ROW(Rohdaten_tab3!B104),COLUMN(Rohdaten_tab3!B104)+(4*(Steuerung!$A$3-1)))</f>
        <v>952</v>
      </c>
      <c r="D118" s="72">
        <f>INDEX(Rohdaten_tab3!$1:$1048576,ROW(Rohdaten_tab3!C104),COLUMN(Rohdaten_tab3!C104)+(4*(Steuerung!$A$3-1)))</f>
        <v>972</v>
      </c>
      <c r="E118" s="72">
        <f>INDEX(Rohdaten_tab3!$1:$1048576,ROW(Rohdaten_tab3!D104),COLUMN(Rohdaten_tab3!D104)+(4*(Steuerung!$A$3-1)))</f>
        <v>969</v>
      </c>
      <c r="F118" s="73">
        <f>INDEX(Rohdaten_tab3!$1:$1048576,ROW(Rohdaten_tab3!E104),COLUMN(Rohdaten_tab3!E104)+(4*(Steuerung!$A$3-1)))</f>
        <v>3</v>
      </c>
    </row>
    <row r="119" spans="1:6" ht="15" customHeight="1" x14ac:dyDescent="0.25">
      <c r="A119" s="63" t="s">
        <v>267</v>
      </c>
      <c r="B119" s="43"/>
      <c r="C119" s="71">
        <f>INDEX(Rohdaten_tab3!$1:$1048576,ROW(Rohdaten_tab3!B105),COLUMN(Rohdaten_tab3!B105)+(4*(Steuerung!$A$3-1)))</f>
        <v>1062</v>
      </c>
      <c r="D119" s="72" t="str">
        <f>INDEX(Rohdaten_tab3!$1:$1048576,ROW(Rohdaten_tab3!C105),COLUMN(Rohdaten_tab3!C105)+(4*(Steuerung!$A$3-1)))</f>
        <v>*</v>
      </c>
      <c r="E119" s="72">
        <f>INDEX(Rohdaten_tab3!$1:$1048576,ROW(Rohdaten_tab3!D105),COLUMN(Rohdaten_tab3!D105)+(4*(Steuerung!$A$3-1)))</f>
        <v>1082</v>
      </c>
      <c r="F119" s="73" t="str">
        <f>INDEX(Rohdaten_tab3!$1:$1048576,ROW(Rohdaten_tab3!E105),COLUMN(Rohdaten_tab3!E105)+(4*(Steuerung!$A$3-1)))</f>
        <v>*</v>
      </c>
    </row>
    <row r="120" spans="1:6" ht="15" customHeight="1" x14ac:dyDescent="0.25">
      <c r="A120" s="63" t="s">
        <v>268</v>
      </c>
      <c r="B120" s="43"/>
      <c r="C120" s="71">
        <f>INDEX(Rohdaten_tab3!$1:$1048576,ROW(Rohdaten_tab3!B106),COLUMN(Rohdaten_tab3!B106)+(4*(Steuerung!$A$3-1)))</f>
        <v>1738</v>
      </c>
      <c r="D120" s="72" t="str">
        <f>INDEX(Rohdaten_tab3!$1:$1048576,ROW(Rohdaten_tab3!C106),COLUMN(Rohdaten_tab3!C106)+(4*(Steuerung!$A$3-1)))</f>
        <v>*</v>
      </c>
      <c r="E120" s="72">
        <f>INDEX(Rohdaten_tab3!$1:$1048576,ROW(Rohdaten_tab3!D106),COLUMN(Rohdaten_tab3!D106)+(4*(Steuerung!$A$3-1)))</f>
        <v>1761</v>
      </c>
      <c r="F120" s="73" t="str">
        <f>INDEX(Rohdaten_tab3!$1:$1048576,ROW(Rohdaten_tab3!E106),COLUMN(Rohdaten_tab3!E106)+(4*(Steuerung!$A$3-1)))</f>
        <v>*</v>
      </c>
    </row>
    <row r="121" spans="1:6" ht="15" customHeight="1" x14ac:dyDescent="0.25">
      <c r="A121" s="63" t="s">
        <v>269</v>
      </c>
      <c r="B121" s="43"/>
      <c r="C121" s="71">
        <f>INDEX(Rohdaten_tab3!$1:$1048576,ROW(Rohdaten_tab3!B107),COLUMN(Rohdaten_tab3!B107)+(4*(Steuerung!$A$3-1)))</f>
        <v>878</v>
      </c>
      <c r="D121" s="72" t="str">
        <f>INDEX(Rohdaten_tab3!$1:$1048576,ROW(Rohdaten_tab3!C107),COLUMN(Rohdaten_tab3!C107)+(4*(Steuerung!$A$3-1)))</f>
        <v>*</v>
      </c>
      <c r="E121" s="72">
        <f>INDEX(Rohdaten_tab3!$1:$1048576,ROW(Rohdaten_tab3!D107),COLUMN(Rohdaten_tab3!D107)+(4*(Steuerung!$A$3-1)))</f>
        <v>885</v>
      </c>
      <c r="F121" s="73" t="str">
        <f>INDEX(Rohdaten_tab3!$1:$1048576,ROW(Rohdaten_tab3!E107),COLUMN(Rohdaten_tab3!E107)+(4*(Steuerung!$A$3-1)))</f>
        <v>*</v>
      </c>
    </row>
    <row r="122" spans="1:6" ht="15" customHeight="1" x14ac:dyDescent="0.25">
      <c r="A122" s="63" t="s">
        <v>270</v>
      </c>
      <c r="B122" s="43"/>
      <c r="C122" s="71">
        <f>INDEX(Rohdaten_tab3!$1:$1048576,ROW(Rohdaten_tab3!B108),COLUMN(Rohdaten_tab3!B108)+(4*(Steuerung!$A$3-1)))</f>
        <v>640</v>
      </c>
      <c r="D122" s="72">
        <f>INDEX(Rohdaten_tab3!$1:$1048576,ROW(Rohdaten_tab3!C108),COLUMN(Rohdaten_tab3!C108)+(4*(Steuerung!$A$3-1)))</f>
        <v>675</v>
      </c>
      <c r="E122" s="72">
        <f>INDEX(Rohdaten_tab3!$1:$1048576,ROW(Rohdaten_tab3!D108),COLUMN(Rohdaten_tab3!D108)+(4*(Steuerung!$A$3-1)))</f>
        <v>672</v>
      </c>
      <c r="F122" s="73">
        <f>INDEX(Rohdaten_tab3!$1:$1048576,ROW(Rohdaten_tab3!E108),COLUMN(Rohdaten_tab3!E108)+(4*(Steuerung!$A$3-1)))</f>
        <v>3</v>
      </c>
    </row>
    <row r="123" spans="1:6" ht="15" customHeight="1" x14ac:dyDescent="0.25">
      <c r="A123" s="63" t="s">
        <v>271</v>
      </c>
      <c r="B123" s="43"/>
      <c r="C123" s="71">
        <f>INDEX(Rohdaten_tab3!$1:$1048576,ROW(Rohdaten_tab3!B109),COLUMN(Rohdaten_tab3!B109)+(4*(Steuerung!$A$3-1)))</f>
        <v>573</v>
      </c>
      <c r="D123" s="72">
        <f>INDEX(Rohdaten_tab3!$1:$1048576,ROW(Rohdaten_tab3!C109),COLUMN(Rohdaten_tab3!C109)+(4*(Steuerung!$A$3-1)))</f>
        <v>603</v>
      </c>
      <c r="E123" s="72">
        <f>INDEX(Rohdaten_tab3!$1:$1048576,ROW(Rohdaten_tab3!D109),COLUMN(Rohdaten_tab3!D109)+(4*(Steuerung!$A$3-1)))</f>
        <v>598</v>
      </c>
      <c r="F123" s="73">
        <f>INDEX(Rohdaten_tab3!$1:$1048576,ROW(Rohdaten_tab3!E109),COLUMN(Rohdaten_tab3!E109)+(4*(Steuerung!$A$3-1)))</f>
        <v>5</v>
      </c>
    </row>
    <row r="124" spans="1:6" ht="15" customHeight="1" x14ac:dyDescent="0.25">
      <c r="A124" s="63" t="s">
        <v>272</v>
      </c>
      <c r="B124" s="43"/>
      <c r="C124" s="71">
        <f>INDEX(Rohdaten_tab3!$1:$1048576,ROW(Rohdaten_tab3!B110),COLUMN(Rohdaten_tab3!B110)+(4*(Steuerung!$A$3-1)))</f>
        <v>552</v>
      </c>
      <c r="D124" s="72">
        <f>INDEX(Rohdaten_tab3!$1:$1048576,ROW(Rohdaten_tab3!C110),COLUMN(Rohdaten_tab3!C110)+(4*(Steuerung!$A$3-1)))</f>
        <v>576</v>
      </c>
      <c r="E124" s="72">
        <f>INDEX(Rohdaten_tab3!$1:$1048576,ROW(Rohdaten_tab3!D110),COLUMN(Rohdaten_tab3!D110)+(4*(Steuerung!$A$3-1)))</f>
        <v>572</v>
      </c>
      <c r="F124" s="73">
        <f>INDEX(Rohdaten_tab3!$1:$1048576,ROW(Rohdaten_tab3!E110),COLUMN(Rohdaten_tab3!E110)+(4*(Steuerung!$A$3-1)))</f>
        <v>4</v>
      </c>
    </row>
    <row r="125" spans="1:6" ht="15" customHeight="1" x14ac:dyDescent="0.25">
      <c r="A125" s="63" t="s">
        <v>273</v>
      </c>
      <c r="B125" s="43"/>
      <c r="C125" s="71">
        <f>INDEX(Rohdaten_tab3!$1:$1048576,ROW(Rohdaten_tab3!B111),COLUMN(Rohdaten_tab3!B111)+(4*(Steuerung!$A$3-1)))</f>
        <v>509</v>
      </c>
      <c r="D125" s="72">
        <f>INDEX(Rohdaten_tab3!$1:$1048576,ROW(Rohdaten_tab3!C111),COLUMN(Rohdaten_tab3!C111)+(4*(Steuerung!$A$3-1)))</f>
        <v>527</v>
      </c>
      <c r="E125" s="72">
        <f>INDEX(Rohdaten_tab3!$1:$1048576,ROW(Rohdaten_tab3!D111),COLUMN(Rohdaten_tab3!D111)+(4*(Steuerung!$A$3-1)))</f>
        <v>522</v>
      </c>
      <c r="F125" s="73">
        <f>INDEX(Rohdaten_tab3!$1:$1048576,ROW(Rohdaten_tab3!E111),COLUMN(Rohdaten_tab3!E111)+(4*(Steuerung!$A$3-1)))</f>
        <v>5</v>
      </c>
    </row>
    <row r="126" spans="1:6" ht="15" customHeight="1" x14ac:dyDescent="0.25">
      <c r="A126" s="63" t="s">
        <v>274</v>
      </c>
      <c r="B126" s="43"/>
      <c r="C126" s="71">
        <f>INDEX(Rohdaten_tab3!$1:$1048576,ROW(Rohdaten_tab3!B112),COLUMN(Rohdaten_tab3!B112)+(4*(Steuerung!$A$3-1)))</f>
        <v>627</v>
      </c>
      <c r="D126" s="72">
        <f>INDEX(Rohdaten_tab3!$1:$1048576,ROW(Rohdaten_tab3!C112),COLUMN(Rohdaten_tab3!C112)+(4*(Steuerung!$A$3-1)))</f>
        <v>637</v>
      </c>
      <c r="E126" s="72">
        <f>INDEX(Rohdaten_tab3!$1:$1048576,ROW(Rohdaten_tab3!D112),COLUMN(Rohdaten_tab3!D112)+(4*(Steuerung!$A$3-1)))</f>
        <v>629</v>
      </c>
      <c r="F126" s="73">
        <f>INDEX(Rohdaten_tab3!$1:$1048576,ROW(Rohdaten_tab3!E112),COLUMN(Rohdaten_tab3!E112)+(4*(Steuerung!$A$3-1)))</f>
        <v>8</v>
      </c>
    </row>
    <row r="127" spans="1:6" ht="15" customHeight="1" x14ac:dyDescent="0.25">
      <c r="A127" s="63" t="s">
        <v>275</v>
      </c>
      <c r="B127" s="43"/>
      <c r="C127" s="71">
        <f>INDEX(Rohdaten_tab3!$1:$1048576,ROW(Rohdaten_tab3!B113),COLUMN(Rohdaten_tab3!B113)+(4*(Steuerung!$A$3-1)))</f>
        <v>638</v>
      </c>
      <c r="D127" s="72">
        <f>INDEX(Rohdaten_tab3!$1:$1048576,ROW(Rohdaten_tab3!C113),COLUMN(Rohdaten_tab3!C113)+(4*(Steuerung!$A$3-1)))</f>
        <v>654</v>
      </c>
      <c r="E127" s="72">
        <f>INDEX(Rohdaten_tab3!$1:$1048576,ROW(Rohdaten_tab3!D113),COLUMN(Rohdaten_tab3!D113)+(4*(Steuerung!$A$3-1)))</f>
        <v>645</v>
      </c>
      <c r="F127" s="73">
        <f>INDEX(Rohdaten_tab3!$1:$1048576,ROW(Rohdaten_tab3!E113),COLUMN(Rohdaten_tab3!E113)+(4*(Steuerung!$A$3-1)))</f>
        <v>9</v>
      </c>
    </row>
    <row r="128" spans="1:6" ht="15" customHeight="1" x14ac:dyDescent="0.25">
      <c r="A128" s="63" t="s">
        <v>276</v>
      </c>
      <c r="B128" s="43"/>
      <c r="C128" s="71">
        <f>INDEX(Rohdaten_tab3!$1:$1048576,ROW(Rohdaten_tab3!B114),COLUMN(Rohdaten_tab3!B114)+(4*(Steuerung!$A$3-1)))</f>
        <v>554</v>
      </c>
      <c r="D128" s="72">
        <f>INDEX(Rohdaten_tab3!$1:$1048576,ROW(Rohdaten_tab3!C114),COLUMN(Rohdaten_tab3!C114)+(4*(Steuerung!$A$3-1)))</f>
        <v>565</v>
      </c>
      <c r="E128" s="72">
        <f>INDEX(Rohdaten_tab3!$1:$1048576,ROW(Rohdaten_tab3!D114),COLUMN(Rohdaten_tab3!D114)+(4*(Steuerung!$A$3-1)))</f>
        <v>553</v>
      </c>
      <c r="F128" s="73">
        <f>INDEX(Rohdaten_tab3!$1:$1048576,ROW(Rohdaten_tab3!E114),COLUMN(Rohdaten_tab3!E114)+(4*(Steuerung!$A$3-1)))</f>
        <v>12</v>
      </c>
    </row>
    <row r="129" spans="1:6" ht="15" customHeight="1" x14ac:dyDescent="0.25">
      <c r="A129" s="63" t="s">
        <v>277</v>
      </c>
      <c r="B129" s="43"/>
      <c r="C129" s="71">
        <f>INDEX(Rohdaten_tab3!$1:$1048576,ROW(Rohdaten_tab3!B115),COLUMN(Rohdaten_tab3!B115)+(4*(Steuerung!$A$3-1)))</f>
        <v>664</v>
      </c>
      <c r="D129" s="72">
        <f>INDEX(Rohdaten_tab3!$1:$1048576,ROW(Rohdaten_tab3!C115),COLUMN(Rohdaten_tab3!C115)+(4*(Steuerung!$A$3-1)))</f>
        <v>679</v>
      </c>
      <c r="E129" s="72">
        <f>INDEX(Rohdaten_tab3!$1:$1048576,ROW(Rohdaten_tab3!D115),COLUMN(Rohdaten_tab3!D115)+(4*(Steuerung!$A$3-1)))</f>
        <v>672</v>
      </c>
      <c r="F129" s="73">
        <f>INDEX(Rohdaten_tab3!$1:$1048576,ROW(Rohdaten_tab3!E115),COLUMN(Rohdaten_tab3!E115)+(4*(Steuerung!$A$3-1)))</f>
        <v>7</v>
      </c>
    </row>
    <row r="130" spans="1:6" ht="15" customHeight="1" x14ac:dyDescent="0.25">
      <c r="A130" s="63" t="s">
        <v>278</v>
      </c>
      <c r="B130" s="43"/>
      <c r="C130" s="71">
        <f>INDEX(Rohdaten_tab3!$1:$1048576,ROW(Rohdaten_tab3!B116),COLUMN(Rohdaten_tab3!B116)+(4*(Steuerung!$A$3-1)))</f>
        <v>879</v>
      </c>
      <c r="D130" s="72">
        <f>INDEX(Rohdaten_tab3!$1:$1048576,ROW(Rohdaten_tab3!C116),COLUMN(Rohdaten_tab3!C116)+(4*(Steuerung!$A$3-1)))</f>
        <v>896</v>
      </c>
      <c r="E130" s="72">
        <f>INDEX(Rohdaten_tab3!$1:$1048576,ROW(Rohdaten_tab3!D116),COLUMN(Rohdaten_tab3!D116)+(4*(Steuerung!$A$3-1)))</f>
        <v>893</v>
      </c>
      <c r="F130" s="73">
        <f>INDEX(Rohdaten_tab3!$1:$1048576,ROW(Rohdaten_tab3!E116),COLUMN(Rohdaten_tab3!E116)+(4*(Steuerung!$A$3-1)))</f>
        <v>3</v>
      </c>
    </row>
    <row r="131" spans="1:6" ht="15" customHeight="1" x14ac:dyDescent="0.25">
      <c r="A131" s="63" t="s">
        <v>279</v>
      </c>
      <c r="B131" s="43"/>
      <c r="C131" s="71">
        <f>INDEX(Rohdaten_tab3!$1:$1048576,ROW(Rohdaten_tab3!B117),COLUMN(Rohdaten_tab3!B117)+(4*(Steuerung!$A$3-1)))</f>
        <v>907</v>
      </c>
      <c r="D131" s="72">
        <f>INDEX(Rohdaten_tab3!$1:$1048576,ROW(Rohdaten_tab3!C117),COLUMN(Rohdaten_tab3!C117)+(4*(Steuerung!$A$3-1)))</f>
        <v>919</v>
      </c>
      <c r="E131" s="72">
        <f>INDEX(Rohdaten_tab3!$1:$1048576,ROW(Rohdaten_tab3!D117),COLUMN(Rohdaten_tab3!D117)+(4*(Steuerung!$A$3-1)))</f>
        <v>914</v>
      </c>
      <c r="F131" s="73">
        <f>INDEX(Rohdaten_tab3!$1:$1048576,ROW(Rohdaten_tab3!E117),COLUMN(Rohdaten_tab3!E117)+(4*(Steuerung!$A$3-1)))</f>
        <v>5</v>
      </c>
    </row>
    <row r="132" spans="1:6" ht="15" customHeight="1" x14ac:dyDescent="0.25">
      <c r="A132" s="63" t="s">
        <v>280</v>
      </c>
      <c r="B132" s="43"/>
      <c r="C132" s="71">
        <f>INDEX(Rohdaten_tab3!$1:$1048576,ROW(Rohdaten_tab3!B118),COLUMN(Rohdaten_tab3!B118)+(4*(Steuerung!$A$3-1)))</f>
        <v>1666</v>
      </c>
      <c r="D132" s="72">
        <f>INDEX(Rohdaten_tab3!$1:$1048576,ROW(Rohdaten_tab3!C118),COLUMN(Rohdaten_tab3!C118)+(4*(Steuerung!$A$3-1)))</f>
        <v>1679</v>
      </c>
      <c r="E132" s="72">
        <f>INDEX(Rohdaten_tab3!$1:$1048576,ROW(Rohdaten_tab3!D118),COLUMN(Rohdaten_tab3!D118)+(4*(Steuerung!$A$3-1)))</f>
        <v>1676</v>
      </c>
      <c r="F132" s="73">
        <f>INDEX(Rohdaten_tab3!$1:$1048576,ROW(Rohdaten_tab3!E118),COLUMN(Rohdaten_tab3!E118)+(4*(Steuerung!$A$3-1)))</f>
        <v>3</v>
      </c>
    </row>
    <row r="133" spans="1:6" ht="15" customHeight="1" x14ac:dyDescent="0.25">
      <c r="A133" s="63" t="s">
        <v>281</v>
      </c>
      <c r="B133" s="43"/>
      <c r="C133" s="71">
        <f>INDEX(Rohdaten_tab3!$1:$1048576,ROW(Rohdaten_tab3!B119),COLUMN(Rohdaten_tab3!B119)+(4*(Steuerung!$A$3-1)))</f>
        <v>727</v>
      </c>
      <c r="D133" s="72">
        <f>INDEX(Rohdaten_tab3!$1:$1048576,ROW(Rohdaten_tab3!C119),COLUMN(Rohdaten_tab3!C119)+(4*(Steuerung!$A$3-1)))</f>
        <v>745</v>
      </c>
      <c r="E133" s="72">
        <f>INDEX(Rohdaten_tab3!$1:$1048576,ROW(Rohdaten_tab3!D119),COLUMN(Rohdaten_tab3!D119)+(4*(Steuerung!$A$3-1)))</f>
        <v>742</v>
      </c>
      <c r="F133" s="73">
        <f>INDEX(Rohdaten_tab3!$1:$1048576,ROW(Rohdaten_tab3!E119),COLUMN(Rohdaten_tab3!E119)+(4*(Steuerung!$A$3-1)))</f>
        <v>3</v>
      </c>
    </row>
    <row r="134" spans="1:6" ht="15" customHeight="1" x14ac:dyDescent="0.25">
      <c r="A134" s="63" t="s">
        <v>282</v>
      </c>
      <c r="B134" s="43"/>
      <c r="C134" s="71">
        <f>INDEX(Rohdaten_tab3!$1:$1048576,ROW(Rohdaten_tab3!B120),COLUMN(Rohdaten_tab3!B120)+(4*(Steuerung!$A$3-1)))</f>
        <v>536</v>
      </c>
      <c r="D134" s="72">
        <f>INDEX(Rohdaten_tab3!$1:$1048576,ROW(Rohdaten_tab3!C120),COLUMN(Rohdaten_tab3!C120)+(4*(Steuerung!$A$3-1)))</f>
        <v>543</v>
      </c>
      <c r="E134" s="72">
        <f>INDEX(Rohdaten_tab3!$1:$1048576,ROW(Rohdaten_tab3!D120),COLUMN(Rohdaten_tab3!D120)+(4*(Steuerung!$A$3-1)))</f>
        <v>534</v>
      </c>
      <c r="F134" s="73">
        <f>INDEX(Rohdaten_tab3!$1:$1048576,ROW(Rohdaten_tab3!E120),COLUMN(Rohdaten_tab3!E120)+(4*(Steuerung!$A$3-1)))</f>
        <v>9</v>
      </c>
    </row>
    <row r="135" spans="1:6" ht="15" customHeight="1" x14ac:dyDescent="0.25">
      <c r="A135" s="63" t="s">
        <v>283</v>
      </c>
      <c r="B135" s="43"/>
      <c r="C135" s="71">
        <f>INDEX(Rohdaten_tab3!$1:$1048576,ROW(Rohdaten_tab3!B121),COLUMN(Rohdaten_tab3!B121)+(4*(Steuerung!$A$3-1)))</f>
        <v>531</v>
      </c>
      <c r="D135" s="72">
        <f>INDEX(Rohdaten_tab3!$1:$1048576,ROW(Rohdaten_tab3!C121),COLUMN(Rohdaten_tab3!C121)+(4*(Steuerung!$A$3-1)))</f>
        <v>535</v>
      </c>
      <c r="E135" s="72">
        <f>INDEX(Rohdaten_tab3!$1:$1048576,ROW(Rohdaten_tab3!D121),COLUMN(Rohdaten_tab3!D121)+(4*(Steuerung!$A$3-1)))</f>
        <v>526</v>
      </c>
      <c r="F135" s="73">
        <f>INDEX(Rohdaten_tab3!$1:$1048576,ROW(Rohdaten_tab3!E121),COLUMN(Rohdaten_tab3!E121)+(4*(Steuerung!$A$3-1)))</f>
        <v>9</v>
      </c>
    </row>
    <row r="136" spans="1:6" ht="15" customHeight="1" x14ac:dyDescent="0.25">
      <c r="A136" s="63" t="s">
        <v>284</v>
      </c>
      <c r="B136" s="43"/>
      <c r="C136" s="71">
        <f>INDEX(Rohdaten_tab3!$1:$1048576,ROW(Rohdaten_tab3!B122),COLUMN(Rohdaten_tab3!B122)+(4*(Steuerung!$A$3-1)))</f>
        <v>530</v>
      </c>
      <c r="D136" s="72">
        <f>INDEX(Rohdaten_tab3!$1:$1048576,ROW(Rohdaten_tab3!C122),COLUMN(Rohdaten_tab3!C122)+(4*(Steuerung!$A$3-1)))</f>
        <v>544</v>
      </c>
      <c r="E136" s="72">
        <f>INDEX(Rohdaten_tab3!$1:$1048576,ROW(Rohdaten_tab3!D122),COLUMN(Rohdaten_tab3!D122)+(4*(Steuerung!$A$3-1)))</f>
        <v>539</v>
      </c>
      <c r="F136" s="73">
        <f>INDEX(Rohdaten_tab3!$1:$1048576,ROW(Rohdaten_tab3!E122),COLUMN(Rohdaten_tab3!E122)+(4*(Steuerung!$A$3-1)))</f>
        <v>5</v>
      </c>
    </row>
    <row r="137" spans="1:6" ht="15" customHeight="1" x14ac:dyDescent="0.25">
      <c r="A137" s="63" t="s">
        <v>285</v>
      </c>
      <c r="B137" s="43"/>
      <c r="C137" s="71">
        <f>INDEX(Rohdaten_tab3!$1:$1048576,ROW(Rohdaten_tab3!B123),COLUMN(Rohdaten_tab3!B123)+(4*(Steuerung!$A$3-1)))</f>
        <v>470</v>
      </c>
      <c r="D137" s="72">
        <f>INDEX(Rohdaten_tab3!$1:$1048576,ROW(Rohdaten_tab3!C123),COLUMN(Rohdaten_tab3!C123)+(4*(Steuerung!$A$3-1)))</f>
        <v>485</v>
      </c>
      <c r="E137" s="72">
        <f>INDEX(Rohdaten_tab3!$1:$1048576,ROW(Rohdaten_tab3!D123),COLUMN(Rohdaten_tab3!D123)+(4*(Steuerung!$A$3-1)))</f>
        <v>482</v>
      </c>
      <c r="F137" s="73">
        <f>INDEX(Rohdaten_tab3!$1:$1048576,ROW(Rohdaten_tab3!E123),COLUMN(Rohdaten_tab3!E123)+(4*(Steuerung!$A$3-1)))</f>
        <v>3</v>
      </c>
    </row>
    <row r="138" spans="1:6" ht="15" customHeight="1" x14ac:dyDescent="0.25">
      <c r="A138" s="63" t="s">
        <v>286</v>
      </c>
      <c r="B138" s="43"/>
      <c r="C138" s="71">
        <f>INDEX(Rohdaten_tab3!$1:$1048576,ROW(Rohdaten_tab3!B124),COLUMN(Rohdaten_tab3!B124)+(4*(Steuerung!$A$3-1)))</f>
        <v>669</v>
      </c>
      <c r="D138" s="72">
        <f>INDEX(Rohdaten_tab3!$1:$1048576,ROW(Rohdaten_tab3!C124),COLUMN(Rohdaten_tab3!C124)+(4*(Steuerung!$A$3-1)))</f>
        <v>679</v>
      </c>
      <c r="E138" s="72">
        <f>INDEX(Rohdaten_tab3!$1:$1048576,ROW(Rohdaten_tab3!D124),COLUMN(Rohdaten_tab3!D124)+(4*(Steuerung!$A$3-1)))</f>
        <v>676</v>
      </c>
      <c r="F138" s="73">
        <f>INDEX(Rohdaten_tab3!$1:$1048576,ROW(Rohdaten_tab3!E124),COLUMN(Rohdaten_tab3!E124)+(4*(Steuerung!$A$3-1)))</f>
        <v>3</v>
      </c>
    </row>
    <row r="139" spans="1:6" ht="15" customHeight="1" x14ac:dyDescent="0.25">
      <c r="A139" s="63" t="s">
        <v>287</v>
      </c>
      <c r="B139" s="43"/>
      <c r="C139" s="71">
        <f>INDEX(Rohdaten_tab3!$1:$1048576,ROW(Rohdaten_tab3!B125),COLUMN(Rohdaten_tab3!B125)+(4*(Steuerung!$A$3-1)))</f>
        <v>525</v>
      </c>
      <c r="D139" s="72">
        <f>INDEX(Rohdaten_tab3!$1:$1048576,ROW(Rohdaten_tab3!C125),COLUMN(Rohdaten_tab3!C125)+(4*(Steuerung!$A$3-1)))</f>
        <v>545</v>
      </c>
      <c r="E139" s="72">
        <f>INDEX(Rohdaten_tab3!$1:$1048576,ROW(Rohdaten_tab3!D125),COLUMN(Rohdaten_tab3!D125)+(4*(Steuerung!$A$3-1)))</f>
        <v>545</v>
      </c>
      <c r="F139" s="73">
        <f>INDEX(Rohdaten_tab3!$1:$1048576,ROW(Rohdaten_tab3!E125),COLUMN(Rohdaten_tab3!E125)+(4*(Steuerung!$A$3-1)))</f>
        <v>0</v>
      </c>
    </row>
    <row r="140" spans="1:6" ht="15" customHeight="1" x14ac:dyDescent="0.25">
      <c r="A140" s="63" t="s">
        <v>288</v>
      </c>
      <c r="B140" s="43"/>
      <c r="C140" s="71">
        <f>INDEX(Rohdaten_tab3!$1:$1048576,ROW(Rohdaten_tab3!B126),COLUMN(Rohdaten_tab3!B126)+(4*(Steuerung!$A$3-1)))</f>
        <v>529</v>
      </c>
      <c r="D140" s="72">
        <f>INDEX(Rohdaten_tab3!$1:$1048576,ROW(Rohdaten_tab3!C126),COLUMN(Rohdaten_tab3!C126)+(4*(Steuerung!$A$3-1)))</f>
        <v>543</v>
      </c>
      <c r="E140" s="72">
        <f>INDEX(Rohdaten_tab3!$1:$1048576,ROW(Rohdaten_tab3!D126),COLUMN(Rohdaten_tab3!D126)+(4*(Steuerung!$A$3-1)))</f>
        <v>537</v>
      </c>
      <c r="F140" s="73">
        <f>INDEX(Rohdaten_tab3!$1:$1048576,ROW(Rohdaten_tab3!E126),COLUMN(Rohdaten_tab3!E126)+(4*(Steuerung!$A$3-1)))</f>
        <v>6</v>
      </c>
    </row>
    <row r="141" spans="1:6" ht="15" customHeight="1" x14ac:dyDescent="0.25">
      <c r="A141" s="63" t="s">
        <v>289</v>
      </c>
      <c r="B141" s="43"/>
      <c r="C141" s="71">
        <f>INDEX(Rohdaten_tab3!$1:$1048576,ROW(Rohdaten_tab3!B127),COLUMN(Rohdaten_tab3!B127)+(4*(Steuerung!$A$3-1)))</f>
        <v>577</v>
      </c>
      <c r="D141" s="72">
        <f>INDEX(Rohdaten_tab3!$1:$1048576,ROW(Rohdaten_tab3!C127),COLUMN(Rohdaten_tab3!C127)+(4*(Steuerung!$A$3-1)))</f>
        <v>598</v>
      </c>
      <c r="E141" s="72">
        <f>INDEX(Rohdaten_tab3!$1:$1048576,ROW(Rohdaten_tab3!D127),COLUMN(Rohdaten_tab3!D127)+(4*(Steuerung!$A$3-1)))</f>
        <v>592</v>
      </c>
      <c r="F141" s="73">
        <f>INDEX(Rohdaten_tab3!$1:$1048576,ROW(Rohdaten_tab3!E127),COLUMN(Rohdaten_tab3!E127)+(4*(Steuerung!$A$3-1)))</f>
        <v>6</v>
      </c>
    </row>
    <row r="142" spans="1:6" ht="15" customHeight="1" x14ac:dyDescent="0.25">
      <c r="A142" s="63" t="s">
        <v>290</v>
      </c>
      <c r="B142" s="43"/>
      <c r="C142" s="71">
        <f>INDEX(Rohdaten_tab3!$1:$1048576,ROW(Rohdaten_tab3!B128),COLUMN(Rohdaten_tab3!B128)+(4*(Steuerung!$A$3-1)))</f>
        <v>810</v>
      </c>
      <c r="D142" s="72">
        <f>INDEX(Rohdaten_tab3!$1:$1048576,ROW(Rohdaten_tab3!C128),COLUMN(Rohdaten_tab3!C128)+(4*(Steuerung!$A$3-1)))</f>
        <v>830</v>
      </c>
      <c r="E142" s="72">
        <f>INDEX(Rohdaten_tab3!$1:$1048576,ROW(Rohdaten_tab3!D128),COLUMN(Rohdaten_tab3!D128)+(4*(Steuerung!$A$3-1)))</f>
        <v>822</v>
      </c>
      <c r="F142" s="73">
        <f>INDEX(Rohdaten_tab3!$1:$1048576,ROW(Rohdaten_tab3!E128),COLUMN(Rohdaten_tab3!E128)+(4*(Steuerung!$A$3-1)))</f>
        <v>8</v>
      </c>
    </row>
    <row r="143" spans="1:6" ht="15" customHeight="1" x14ac:dyDescent="0.25">
      <c r="A143" s="63" t="s">
        <v>291</v>
      </c>
      <c r="B143" s="43"/>
      <c r="C143" s="71">
        <f>INDEX(Rohdaten_tab3!$1:$1048576,ROW(Rohdaten_tab3!B129),COLUMN(Rohdaten_tab3!B129)+(4*(Steuerung!$A$3-1)))</f>
        <v>784</v>
      </c>
      <c r="D143" s="72">
        <f>INDEX(Rohdaten_tab3!$1:$1048576,ROW(Rohdaten_tab3!C129),COLUMN(Rohdaten_tab3!C129)+(4*(Steuerung!$A$3-1)))</f>
        <v>789</v>
      </c>
      <c r="E143" s="72">
        <f>INDEX(Rohdaten_tab3!$1:$1048576,ROW(Rohdaten_tab3!D129),COLUMN(Rohdaten_tab3!D129)+(4*(Steuerung!$A$3-1)))</f>
        <v>780</v>
      </c>
      <c r="F143" s="73">
        <f>INDEX(Rohdaten_tab3!$1:$1048576,ROW(Rohdaten_tab3!E129),COLUMN(Rohdaten_tab3!E129)+(4*(Steuerung!$A$3-1)))</f>
        <v>9</v>
      </c>
    </row>
    <row r="144" spans="1:6" ht="15" customHeight="1" x14ac:dyDescent="0.25">
      <c r="A144" s="63" t="s">
        <v>292</v>
      </c>
      <c r="B144" s="43"/>
      <c r="C144" s="71">
        <f>INDEX(Rohdaten_tab3!$1:$1048576,ROW(Rohdaten_tab3!B130),COLUMN(Rohdaten_tab3!B130)+(4*(Steuerung!$A$3-1)))</f>
        <v>1516</v>
      </c>
      <c r="D144" s="72">
        <f>INDEX(Rohdaten_tab3!$1:$1048576,ROW(Rohdaten_tab3!C130),COLUMN(Rohdaten_tab3!C130)+(4*(Steuerung!$A$3-1)))</f>
        <v>1525</v>
      </c>
      <c r="E144" s="72">
        <f>INDEX(Rohdaten_tab3!$1:$1048576,ROW(Rohdaten_tab3!D130),COLUMN(Rohdaten_tab3!D130)+(4*(Steuerung!$A$3-1)))</f>
        <v>1520</v>
      </c>
      <c r="F144" s="73">
        <f>INDEX(Rohdaten_tab3!$1:$1048576,ROW(Rohdaten_tab3!E130),COLUMN(Rohdaten_tab3!E130)+(4*(Steuerung!$A$3-1)))</f>
        <v>5</v>
      </c>
    </row>
    <row r="145" spans="1:6" ht="15" customHeight="1" x14ac:dyDescent="0.25">
      <c r="A145" s="63" t="s">
        <v>293</v>
      </c>
      <c r="B145" s="43"/>
      <c r="C145" s="71">
        <f>INDEX(Rohdaten_tab3!$1:$1048576,ROW(Rohdaten_tab3!B131),COLUMN(Rohdaten_tab3!B131)+(4*(Steuerung!$A$3-1)))</f>
        <v>684</v>
      </c>
      <c r="D145" s="72" t="str">
        <f>INDEX(Rohdaten_tab3!$1:$1048576,ROW(Rohdaten_tab3!C131),COLUMN(Rohdaten_tab3!C131)+(4*(Steuerung!$A$3-1)))</f>
        <v>*</v>
      </c>
      <c r="E145" s="72">
        <f>INDEX(Rohdaten_tab3!$1:$1048576,ROW(Rohdaten_tab3!D131),COLUMN(Rohdaten_tab3!D131)+(4*(Steuerung!$A$3-1)))</f>
        <v>685</v>
      </c>
      <c r="F145" s="73" t="str">
        <f>INDEX(Rohdaten_tab3!$1:$1048576,ROW(Rohdaten_tab3!E131),COLUMN(Rohdaten_tab3!E131)+(4*(Steuerung!$A$3-1)))</f>
        <v>*</v>
      </c>
    </row>
    <row r="146" spans="1:6" ht="15" customHeight="1" x14ac:dyDescent="0.25">
      <c r="A146" s="63" t="s">
        <v>294</v>
      </c>
      <c r="B146" s="43"/>
      <c r="C146" s="71">
        <f>INDEX(Rohdaten_tab3!$1:$1048576,ROW(Rohdaten_tab3!B132),COLUMN(Rohdaten_tab3!B132)+(4*(Steuerung!$A$3-1)))</f>
        <v>586</v>
      </c>
      <c r="D146" s="72">
        <f>INDEX(Rohdaten_tab3!$1:$1048576,ROW(Rohdaten_tab3!C132),COLUMN(Rohdaten_tab3!C132)+(4*(Steuerung!$A$3-1)))</f>
        <v>598</v>
      </c>
      <c r="E146" s="72">
        <f>INDEX(Rohdaten_tab3!$1:$1048576,ROW(Rohdaten_tab3!D132),COLUMN(Rohdaten_tab3!D132)+(4*(Steuerung!$A$3-1)))</f>
        <v>595</v>
      </c>
      <c r="F146" s="73">
        <f>INDEX(Rohdaten_tab3!$1:$1048576,ROW(Rohdaten_tab3!E132),COLUMN(Rohdaten_tab3!E132)+(4*(Steuerung!$A$3-1)))</f>
        <v>3</v>
      </c>
    </row>
    <row r="147" spans="1:6" ht="15" customHeight="1" x14ac:dyDescent="0.25">
      <c r="A147" s="63" t="s">
        <v>295</v>
      </c>
      <c r="B147" s="43"/>
      <c r="C147" s="71">
        <f>INDEX(Rohdaten_tab3!$1:$1048576,ROW(Rohdaten_tab3!B133),COLUMN(Rohdaten_tab3!B133)+(4*(Steuerung!$A$3-1)))</f>
        <v>507</v>
      </c>
      <c r="D147" s="72">
        <f>INDEX(Rohdaten_tab3!$1:$1048576,ROW(Rohdaten_tab3!C133),COLUMN(Rohdaten_tab3!C133)+(4*(Steuerung!$A$3-1)))</f>
        <v>527</v>
      </c>
      <c r="E147" s="72">
        <f>INDEX(Rohdaten_tab3!$1:$1048576,ROW(Rohdaten_tab3!D133),COLUMN(Rohdaten_tab3!D133)+(4*(Steuerung!$A$3-1)))</f>
        <v>524</v>
      </c>
      <c r="F147" s="73">
        <f>INDEX(Rohdaten_tab3!$1:$1048576,ROW(Rohdaten_tab3!E133),COLUMN(Rohdaten_tab3!E133)+(4*(Steuerung!$A$3-1)))</f>
        <v>3</v>
      </c>
    </row>
    <row r="148" spans="1:6" ht="15" customHeight="1" x14ac:dyDescent="0.25">
      <c r="A148" s="63" t="s">
        <v>296</v>
      </c>
      <c r="B148" s="43"/>
      <c r="C148" s="71">
        <f>INDEX(Rohdaten_tab3!$1:$1048576,ROW(Rohdaten_tab3!B134),COLUMN(Rohdaten_tab3!B134)+(4*(Steuerung!$A$3-1)))</f>
        <v>438</v>
      </c>
      <c r="D148" s="72" t="str">
        <f>INDEX(Rohdaten_tab3!$1:$1048576,ROW(Rohdaten_tab3!C134),COLUMN(Rohdaten_tab3!C134)+(4*(Steuerung!$A$3-1)))</f>
        <v>*</v>
      </c>
      <c r="E148" s="72">
        <f>INDEX(Rohdaten_tab3!$1:$1048576,ROW(Rohdaten_tab3!D134),COLUMN(Rohdaten_tab3!D134)+(4*(Steuerung!$A$3-1)))</f>
        <v>444</v>
      </c>
      <c r="F148" s="73" t="str">
        <f>INDEX(Rohdaten_tab3!$1:$1048576,ROW(Rohdaten_tab3!E134),COLUMN(Rohdaten_tab3!E134)+(4*(Steuerung!$A$3-1)))</f>
        <v>*</v>
      </c>
    </row>
    <row r="149" spans="1:6" ht="15" customHeight="1" x14ac:dyDescent="0.25">
      <c r="A149" s="63" t="s">
        <v>297</v>
      </c>
      <c r="B149" s="43"/>
      <c r="C149" s="71">
        <f>INDEX(Rohdaten_tab3!$1:$1048576,ROW(Rohdaten_tab3!B135),COLUMN(Rohdaten_tab3!B135)+(4*(Steuerung!$A$3-1)))</f>
        <v>438</v>
      </c>
      <c r="D149" s="72" t="str">
        <f>INDEX(Rohdaten_tab3!$1:$1048576,ROW(Rohdaten_tab3!C135),COLUMN(Rohdaten_tab3!C135)+(4*(Steuerung!$A$3-1)))</f>
        <v>*</v>
      </c>
      <c r="E149" s="72">
        <f>INDEX(Rohdaten_tab3!$1:$1048576,ROW(Rohdaten_tab3!D135),COLUMN(Rohdaten_tab3!D135)+(4*(Steuerung!$A$3-1)))</f>
        <v>434</v>
      </c>
      <c r="F149" s="73" t="str">
        <f>INDEX(Rohdaten_tab3!$1:$1048576,ROW(Rohdaten_tab3!E135),COLUMN(Rohdaten_tab3!E135)+(4*(Steuerung!$A$3-1)))</f>
        <v>*</v>
      </c>
    </row>
    <row r="150" spans="1:6" ht="15" customHeight="1" x14ac:dyDescent="0.25">
      <c r="A150" s="63" t="s">
        <v>298</v>
      </c>
      <c r="B150" s="43"/>
      <c r="C150" s="71">
        <f>INDEX(Rohdaten_tab3!$1:$1048576,ROW(Rohdaten_tab3!B136),COLUMN(Rohdaten_tab3!B136)+(4*(Steuerung!$A$3-1)))</f>
        <v>480</v>
      </c>
      <c r="D150" s="72">
        <f>INDEX(Rohdaten_tab3!$1:$1048576,ROW(Rohdaten_tab3!C136),COLUMN(Rohdaten_tab3!C136)+(4*(Steuerung!$A$3-1)))</f>
        <v>484</v>
      </c>
      <c r="E150" s="72">
        <f>INDEX(Rohdaten_tab3!$1:$1048576,ROW(Rohdaten_tab3!D136),COLUMN(Rohdaten_tab3!D136)+(4*(Steuerung!$A$3-1)))</f>
        <v>479</v>
      </c>
      <c r="F150" s="73">
        <f>INDEX(Rohdaten_tab3!$1:$1048576,ROW(Rohdaten_tab3!E136),COLUMN(Rohdaten_tab3!E136)+(4*(Steuerung!$A$3-1)))</f>
        <v>5</v>
      </c>
    </row>
    <row r="151" spans="1:6" ht="15" customHeight="1" x14ac:dyDescent="0.25">
      <c r="A151" s="63" t="s">
        <v>299</v>
      </c>
      <c r="B151" s="43"/>
      <c r="C151" s="71">
        <f>INDEX(Rohdaten_tab3!$1:$1048576,ROW(Rohdaten_tab3!B137),COLUMN(Rohdaten_tab3!B137)+(4*(Steuerung!$A$3-1)))</f>
        <v>508</v>
      </c>
      <c r="D151" s="72" t="str">
        <f>INDEX(Rohdaten_tab3!$1:$1048576,ROW(Rohdaten_tab3!C137),COLUMN(Rohdaten_tab3!C137)+(4*(Steuerung!$A$3-1)))</f>
        <v>*</v>
      </c>
      <c r="E151" s="72">
        <f>INDEX(Rohdaten_tab3!$1:$1048576,ROW(Rohdaten_tab3!D137),COLUMN(Rohdaten_tab3!D137)+(4*(Steuerung!$A$3-1)))</f>
        <v>517</v>
      </c>
      <c r="F151" s="73" t="str">
        <f>INDEX(Rohdaten_tab3!$1:$1048576,ROW(Rohdaten_tab3!E137),COLUMN(Rohdaten_tab3!E137)+(4*(Steuerung!$A$3-1)))</f>
        <v>*</v>
      </c>
    </row>
    <row r="152" spans="1:6" ht="15" customHeight="1" x14ac:dyDescent="0.25">
      <c r="A152" s="63" t="s">
        <v>300</v>
      </c>
      <c r="B152" s="43"/>
      <c r="C152" s="71">
        <f>INDEX(Rohdaten_tab3!$1:$1048576,ROW(Rohdaten_tab3!B138),COLUMN(Rohdaten_tab3!B138)+(4*(Steuerung!$A$3-1)))</f>
        <v>516</v>
      </c>
      <c r="D152" s="72">
        <f>INDEX(Rohdaten_tab3!$1:$1048576,ROW(Rohdaten_tab3!C138),COLUMN(Rohdaten_tab3!C138)+(4*(Steuerung!$A$3-1)))</f>
        <v>537</v>
      </c>
      <c r="E152" s="72">
        <f>INDEX(Rohdaten_tab3!$1:$1048576,ROW(Rohdaten_tab3!D138),COLUMN(Rohdaten_tab3!D138)+(4*(Steuerung!$A$3-1)))</f>
        <v>534</v>
      </c>
      <c r="F152" s="73">
        <f>INDEX(Rohdaten_tab3!$1:$1048576,ROW(Rohdaten_tab3!E138),COLUMN(Rohdaten_tab3!E138)+(4*(Steuerung!$A$3-1)))</f>
        <v>3</v>
      </c>
    </row>
    <row r="153" spans="1:6" ht="15" customHeight="1" x14ac:dyDescent="0.25">
      <c r="A153" s="63" t="s">
        <v>301</v>
      </c>
      <c r="B153" s="43"/>
      <c r="C153" s="71">
        <f>INDEX(Rohdaten_tab3!$1:$1048576,ROW(Rohdaten_tab3!B139),COLUMN(Rohdaten_tab3!B139)+(4*(Steuerung!$A$3-1)))</f>
        <v>529</v>
      </c>
      <c r="D153" s="72">
        <f>INDEX(Rohdaten_tab3!$1:$1048576,ROW(Rohdaten_tab3!C139),COLUMN(Rohdaten_tab3!C139)+(4*(Steuerung!$A$3-1)))</f>
        <v>535</v>
      </c>
      <c r="E153" s="72">
        <f>INDEX(Rohdaten_tab3!$1:$1048576,ROW(Rohdaten_tab3!D139),COLUMN(Rohdaten_tab3!D139)+(4*(Steuerung!$A$3-1)))</f>
        <v>526</v>
      </c>
      <c r="F153" s="73">
        <f>INDEX(Rohdaten_tab3!$1:$1048576,ROW(Rohdaten_tab3!E139),COLUMN(Rohdaten_tab3!E139)+(4*(Steuerung!$A$3-1)))</f>
        <v>9</v>
      </c>
    </row>
    <row r="154" spans="1:6" ht="15" customHeight="1" x14ac:dyDescent="0.25">
      <c r="A154" s="63" t="s">
        <v>302</v>
      </c>
      <c r="B154" s="43"/>
      <c r="C154" s="71">
        <f>INDEX(Rohdaten_tab3!$1:$1048576,ROW(Rohdaten_tab3!B140),COLUMN(Rohdaten_tab3!B140)+(4*(Steuerung!$A$3-1)))</f>
        <v>762</v>
      </c>
      <c r="D154" s="72">
        <f>INDEX(Rohdaten_tab3!$1:$1048576,ROW(Rohdaten_tab3!C140),COLUMN(Rohdaten_tab3!C140)+(4*(Steuerung!$A$3-1)))</f>
        <v>765</v>
      </c>
      <c r="E154" s="72">
        <f>INDEX(Rohdaten_tab3!$1:$1048576,ROW(Rohdaten_tab3!D140),COLUMN(Rohdaten_tab3!D140)+(4*(Steuerung!$A$3-1)))</f>
        <v>756</v>
      </c>
      <c r="F154" s="73">
        <f>INDEX(Rohdaten_tab3!$1:$1048576,ROW(Rohdaten_tab3!E140),COLUMN(Rohdaten_tab3!E140)+(4*(Steuerung!$A$3-1)))</f>
        <v>9</v>
      </c>
    </row>
    <row r="155" spans="1:6" ht="15" customHeight="1" x14ac:dyDescent="0.25">
      <c r="A155" s="63" t="s">
        <v>303</v>
      </c>
      <c r="B155" s="43"/>
      <c r="C155" s="71">
        <f>INDEX(Rohdaten_tab3!$1:$1048576,ROW(Rohdaten_tab3!B141),COLUMN(Rohdaten_tab3!B141)+(4*(Steuerung!$A$3-1)))</f>
        <v>753</v>
      </c>
      <c r="D155" s="72" t="str">
        <f>INDEX(Rohdaten_tab3!$1:$1048576,ROW(Rohdaten_tab3!C141),COLUMN(Rohdaten_tab3!C141)+(4*(Steuerung!$A$3-1)))</f>
        <v>*</v>
      </c>
      <c r="E155" s="72">
        <f>INDEX(Rohdaten_tab3!$1:$1048576,ROW(Rohdaten_tab3!D141),COLUMN(Rohdaten_tab3!D141)+(4*(Steuerung!$A$3-1)))</f>
        <v>765</v>
      </c>
      <c r="F155" s="73" t="str">
        <f>INDEX(Rohdaten_tab3!$1:$1048576,ROW(Rohdaten_tab3!E141),COLUMN(Rohdaten_tab3!E141)+(4*(Steuerung!$A$3-1)))</f>
        <v>*</v>
      </c>
    </row>
    <row r="156" spans="1:6" ht="15" customHeight="1" x14ac:dyDescent="0.25">
      <c r="A156" s="63" t="s">
        <v>304</v>
      </c>
      <c r="B156" s="43"/>
      <c r="C156" s="71">
        <f>INDEX(Rohdaten_tab3!$1:$1048576,ROW(Rohdaten_tab3!B142),COLUMN(Rohdaten_tab3!B142)+(4*(Steuerung!$A$3-1)))</f>
        <v>1384</v>
      </c>
      <c r="D156" s="72">
        <f>INDEX(Rohdaten_tab3!$1:$1048576,ROW(Rohdaten_tab3!C142),COLUMN(Rohdaten_tab3!C142)+(4*(Steuerung!$A$3-1)))</f>
        <v>1399</v>
      </c>
      <c r="E156" s="72">
        <f>INDEX(Rohdaten_tab3!$1:$1048576,ROW(Rohdaten_tab3!D142),COLUMN(Rohdaten_tab3!D142)+(4*(Steuerung!$A$3-1)))</f>
        <v>1395</v>
      </c>
      <c r="F156" s="73">
        <f>INDEX(Rohdaten_tab3!$1:$1048576,ROW(Rohdaten_tab3!E142),COLUMN(Rohdaten_tab3!E142)+(4*(Steuerung!$A$3-1)))</f>
        <v>4</v>
      </c>
    </row>
    <row r="157" spans="1:6" ht="15" customHeight="1" x14ac:dyDescent="0.25">
      <c r="A157" s="63" t="s">
        <v>305</v>
      </c>
      <c r="B157" s="43"/>
      <c r="C157" s="71">
        <f>INDEX(Rohdaten_tab3!$1:$1048576,ROW(Rohdaten_tab3!B143),COLUMN(Rohdaten_tab3!B143)+(4*(Steuerung!$A$3-1)))</f>
        <v>680</v>
      </c>
      <c r="D157" s="72">
        <f>INDEX(Rohdaten_tab3!$1:$1048576,ROW(Rohdaten_tab3!C143),COLUMN(Rohdaten_tab3!C143)+(4*(Steuerung!$A$3-1)))</f>
        <v>684</v>
      </c>
      <c r="E157" s="72">
        <f>INDEX(Rohdaten_tab3!$1:$1048576,ROW(Rohdaten_tab3!D143),COLUMN(Rohdaten_tab3!D143)+(4*(Steuerung!$A$3-1)))</f>
        <v>680</v>
      </c>
      <c r="F157" s="73">
        <f>INDEX(Rohdaten_tab3!$1:$1048576,ROW(Rohdaten_tab3!E143),COLUMN(Rohdaten_tab3!E143)+(4*(Steuerung!$A$3-1)))</f>
        <v>4</v>
      </c>
    </row>
    <row r="158" spans="1:6" ht="15" customHeight="1" x14ac:dyDescent="0.25">
      <c r="A158" s="63" t="s">
        <v>306</v>
      </c>
      <c r="B158" s="43"/>
      <c r="C158" s="71">
        <f>INDEX(Rohdaten_tab3!$1:$1048576,ROW(Rohdaten_tab3!B144),COLUMN(Rohdaten_tab3!B144)+(4*(Steuerung!$A$3-1)))</f>
        <v>423</v>
      </c>
      <c r="D158" s="72" t="str">
        <f>INDEX(Rohdaten_tab3!$1:$1048576,ROW(Rohdaten_tab3!C144),COLUMN(Rohdaten_tab3!C144)+(4*(Steuerung!$A$3-1)))</f>
        <v>*</v>
      </c>
      <c r="E158" s="72">
        <f>INDEX(Rohdaten_tab3!$1:$1048576,ROW(Rohdaten_tab3!D144),COLUMN(Rohdaten_tab3!D144)+(4*(Steuerung!$A$3-1)))</f>
        <v>435</v>
      </c>
      <c r="F158" s="73" t="str">
        <f>INDEX(Rohdaten_tab3!$1:$1048576,ROW(Rohdaten_tab3!E144),COLUMN(Rohdaten_tab3!E144)+(4*(Steuerung!$A$3-1)))</f>
        <v>*</v>
      </c>
    </row>
    <row r="159" spans="1:6" ht="15" customHeight="1" x14ac:dyDescent="0.25">
      <c r="A159" s="63" t="s">
        <v>307</v>
      </c>
      <c r="B159" s="43"/>
      <c r="C159" s="71">
        <f>INDEX(Rohdaten_tab3!$1:$1048576,ROW(Rohdaten_tab3!B145),COLUMN(Rohdaten_tab3!B145)+(4*(Steuerung!$A$3-1)))</f>
        <v>452</v>
      </c>
      <c r="D159" s="72">
        <f>INDEX(Rohdaten_tab3!$1:$1048576,ROW(Rohdaten_tab3!C145),COLUMN(Rohdaten_tab3!C145)+(4*(Steuerung!$A$3-1)))</f>
        <v>469</v>
      </c>
      <c r="E159" s="72">
        <f>INDEX(Rohdaten_tab3!$1:$1048576,ROW(Rohdaten_tab3!D145),COLUMN(Rohdaten_tab3!D145)+(4*(Steuerung!$A$3-1)))</f>
        <v>465</v>
      </c>
      <c r="F159" s="73">
        <f>INDEX(Rohdaten_tab3!$1:$1048576,ROW(Rohdaten_tab3!E145),COLUMN(Rohdaten_tab3!E145)+(4*(Steuerung!$A$3-1)))</f>
        <v>4</v>
      </c>
    </row>
    <row r="160" spans="1:6" ht="15" customHeight="1" x14ac:dyDescent="0.25">
      <c r="A160" s="63" t="s">
        <v>308</v>
      </c>
      <c r="B160" s="43"/>
      <c r="C160" s="71">
        <f>INDEX(Rohdaten_tab3!$1:$1048576,ROW(Rohdaten_tab3!B146),COLUMN(Rohdaten_tab3!B146)+(4*(Steuerung!$A$3-1)))</f>
        <v>414</v>
      </c>
      <c r="D160" s="72" t="str">
        <f>INDEX(Rohdaten_tab3!$1:$1048576,ROW(Rohdaten_tab3!C146),COLUMN(Rohdaten_tab3!C146)+(4*(Steuerung!$A$3-1)))</f>
        <v>*</v>
      </c>
      <c r="E160" s="72">
        <f>INDEX(Rohdaten_tab3!$1:$1048576,ROW(Rohdaten_tab3!D146),COLUMN(Rohdaten_tab3!D146)+(4*(Steuerung!$A$3-1)))</f>
        <v>425</v>
      </c>
      <c r="F160" s="73" t="str">
        <f>INDEX(Rohdaten_tab3!$1:$1048576,ROW(Rohdaten_tab3!E146),COLUMN(Rohdaten_tab3!E146)+(4*(Steuerung!$A$3-1)))</f>
        <v>*</v>
      </c>
    </row>
    <row r="161" spans="1:6" ht="15" customHeight="1" x14ac:dyDescent="0.25">
      <c r="A161" s="63" t="s">
        <v>309</v>
      </c>
      <c r="B161" s="43"/>
      <c r="C161" s="71">
        <f>INDEX(Rohdaten_tab3!$1:$1048576,ROW(Rohdaten_tab3!B147),COLUMN(Rohdaten_tab3!B147)+(4*(Steuerung!$A$3-1)))</f>
        <v>391</v>
      </c>
      <c r="D161" s="72" t="str">
        <f>INDEX(Rohdaten_tab3!$1:$1048576,ROW(Rohdaten_tab3!C147),COLUMN(Rohdaten_tab3!C147)+(4*(Steuerung!$A$3-1)))</f>
        <v>*</v>
      </c>
      <c r="E161" s="72">
        <f>INDEX(Rohdaten_tab3!$1:$1048576,ROW(Rohdaten_tab3!D147),COLUMN(Rohdaten_tab3!D147)+(4*(Steuerung!$A$3-1)))</f>
        <v>404</v>
      </c>
      <c r="F161" s="73" t="str">
        <f>INDEX(Rohdaten_tab3!$1:$1048576,ROW(Rohdaten_tab3!E147),COLUMN(Rohdaten_tab3!E147)+(4*(Steuerung!$A$3-1)))</f>
        <v>*</v>
      </c>
    </row>
    <row r="162" spans="1:6" ht="15" customHeight="1" x14ac:dyDescent="0.25">
      <c r="A162" s="63" t="s">
        <v>310</v>
      </c>
      <c r="B162" s="43"/>
      <c r="C162" s="71">
        <f>INDEX(Rohdaten_tab3!$1:$1048576,ROW(Rohdaten_tab3!B148),COLUMN(Rohdaten_tab3!B148)+(4*(Steuerung!$A$3-1)))</f>
        <v>513</v>
      </c>
      <c r="D162" s="72">
        <f>INDEX(Rohdaten_tab3!$1:$1048576,ROW(Rohdaten_tab3!C148),COLUMN(Rohdaten_tab3!C148)+(4*(Steuerung!$A$3-1)))</f>
        <v>510</v>
      </c>
      <c r="E162" s="72">
        <f>INDEX(Rohdaten_tab3!$1:$1048576,ROW(Rohdaten_tab3!D148),COLUMN(Rohdaten_tab3!D148)+(4*(Steuerung!$A$3-1)))</f>
        <v>506</v>
      </c>
      <c r="F162" s="73">
        <f>INDEX(Rohdaten_tab3!$1:$1048576,ROW(Rohdaten_tab3!E148),COLUMN(Rohdaten_tab3!E148)+(4*(Steuerung!$A$3-1)))</f>
        <v>4</v>
      </c>
    </row>
    <row r="163" spans="1:6" ht="15" customHeight="1" x14ac:dyDescent="0.25">
      <c r="A163" s="63" t="s">
        <v>311</v>
      </c>
      <c r="B163" s="43"/>
      <c r="C163" s="71">
        <f>INDEX(Rohdaten_tab3!$1:$1048576,ROW(Rohdaten_tab3!B149),COLUMN(Rohdaten_tab3!B149)+(4*(Steuerung!$A$3-1)))</f>
        <v>513</v>
      </c>
      <c r="D163" s="72" t="str">
        <f>INDEX(Rohdaten_tab3!$1:$1048576,ROW(Rohdaten_tab3!C149),COLUMN(Rohdaten_tab3!C149)+(4*(Steuerung!$A$3-1)))</f>
        <v>*</v>
      </c>
      <c r="E163" s="72">
        <f>INDEX(Rohdaten_tab3!$1:$1048576,ROW(Rohdaten_tab3!D149),COLUMN(Rohdaten_tab3!D149)+(4*(Steuerung!$A$3-1)))</f>
        <v>509</v>
      </c>
      <c r="F163" s="73" t="str">
        <f>INDEX(Rohdaten_tab3!$1:$1048576,ROW(Rohdaten_tab3!E149),COLUMN(Rohdaten_tab3!E149)+(4*(Steuerung!$A$3-1)))</f>
        <v>*</v>
      </c>
    </row>
    <row r="164" spans="1:6" ht="15" customHeight="1" x14ac:dyDescent="0.25">
      <c r="A164" s="63" t="s">
        <v>312</v>
      </c>
      <c r="B164" s="43"/>
      <c r="C164" s="71">
        <f>INDEX(Rohdaten_tab3!$1:$1048576,ROW(Rohdaten_tab3!B150),COLUMN(Rohdaten_tab3!B150)+(4*(Steuerung!$A$3-1)))</f>
        <v>487</v>
      </c>
      <c r="D164" s="72">
        <f>INDEX(Rohdaten_tab3!$1:$1048576,ROW(Rohdaten_tab3!C150),COLUMN(Rohdaten_tab3!C150)+(4*(Steuerung!$A$3-1)))</f>
        <v>505</v>
      </c>
      <c r="E164" s="72">
        <f>INDEX(Rohdaten_tab3!$1:$1048576,ROW(Rohdaten_tab3!D150),COLUMN(Rohdaten_tab3!D150)+(4*(Steuerung!$A$3-1)))</f>
        <v>499</v>
      </c>
      <c r="F164" s="73">
        <f>INDEX(Rohdaten_tab3!$1:$1048576,ROW(Rohdaten_tab3!E150),COLUMN(Rohdaten_tab3!E150)+(4*(Steuerung!$A$3-1)))</f>
        <v>6</v>
      </c>
    </row>
    <row r="165" spans="1:6" ht="15" customHeight="1" x14ac:dyDescent="0.25">
      <c r="A165" s="63" t="s">
        <v>313</v>
      </c>
      <c r="B165" s="43"/>
      <c r="C165" s="71">
        <f>INDEX(Rohdaten_tab3!$1:$1048576,ROW(Rohdaten_tab3!B151),COLUMN(Rohdaten_tab3!B151)+(4*(Steuerung!$A$3-1)))</f>
        <v>505</v>
      </c>
      <c r="D165" s="72">
        <f>INDEX(Rohdaten_tab3!$1:$1048576,ROW(Rohdaten_tab3!C151),COLUMN(Rohdaten_tab3!C151)+(4*(Steuerung!$A$3-1)))</f>
        <v>496</v>
      </c>
      <c r="E165" s="72">
        <f>INDEX(Rohdaten_tab3!$1:$1048576,ROW(Rohdaten_tab3!D151),COLUMN(Rohdaten_tab3!D151)+(4*(Steuerung!$A$3-1)))</f>
        <v>496</v>
      </c>
      <c r="F165" s="73">
        <f>INDEX(Rohdaten_tab3!$1:$1048576,ROW(Rohdaten_tab3!E151),COLUMN(Rohdaten_tab3!E151)+(4*(Steuerung!$A$3-1)))</f>
        <v>0</v>
      </c>
    </row>
    <row r="166" spans="1:6" ht="15" customHeight="1" x14ac:dyDescent="0.25">
      <c r="A166" s="63" t="s">
        <v>314</v>
      </c>
      <c r="B166" s="43"/>
      <c r="C166" s="71">
        <f>INDEX(Rohdaten_tab3!$1:$1048576,ROW(Rohdaten_tab3!B152),COLUMN(Rohdaten_tab3!B152)+(4*(Steuerung!$A$3-1)))</f>
        <v>758</v>
      </c>
      <c r="D166" s="72">
        <f>INDEX(Rohdaten_tab3!$1:$1048576,ROW(Rohdaten_tab3!C152),COLUMN(Rohdaten_tab3!C152)+(4*(Steuerung!$A$3-1)))</f>
        <v>768</v>
      </c>
      <c r="E166" s="72">
        <f>INDEX(Rohdaten_tab3!$1:$1048576,ROW(Rohdaten_tab3!D152),COLUMN(Rohdaten_tab3!D152)+(4*(Steuerung!$A$3-1)))</f>
        <v>768</v>
      </c>
      <c r="F166" s="73">
        <f>INDEX(Rohdaten_tab3!$1:$1048576,ROW(Rohdaten_tab3!E152),COLUMN(Rohdaten_tab3!E152)+(4*(Steuerung!$A$3-1)))</f>
        <v>0</v>
      </c>
    </row>
    <row r="167" spans="1:6" ht="15" customHeight="1" x14ac:dyDescent="0.25">
      <c r="A167" s="63" t="s">
        <v>315</v>
      </c>
      <c r="B167" s="43"/>
      <c r="C167" s="71">
        <f>INDEX(Rohdaten_tab3!$1:$1048576,ROW(Rohdaten_tab3!B153),COLUMN(Rohdaten_tab3!B153)+(4*(Steuerung!$A$3-1)))</f>
        <v>734</v>
      </c>
      <c r="D167" s="72">
        <f>INDEX(Rohdaten_tab3!$1:$1048576,ROW(Rohdaten_tab3!C153),COLUMN(Rohdaten_tab3!C153)+(4*(Steuerung!$A$3-1)))</f>
        <v>728</v>
      </c>
      <c r="E167" s="72">
        <f>INDEX(Rohdaten_tab3!$1:$1048576,ROW(Rohdaten_tab3!D153),COLUMN(Rohdaten_tab3!D153)+(4*(Steuerung!$A$3-1)))</f>
        <v>723</v>
      </c>
      <c r="F167" s="73">
        <f>INDEX(Rohdaten_tab3!$1:$1048576,ROW(Rohdaten_tab3!E153),COLUMN(Rohdaten_tab3!E153)+(4*(Steuerung!$A$3-1)))</f>
        <v>5</v>
      </c>
    </row>
    <row r="168" spans="1:6" ht="15" customHeight="1" x14ac:dyDescent="0.25">
      <c r="A168" s="63" t="s">
        <v>316</v>
      </c>
      <c r="B168" s="43"/>
      <c r="C168" s="71">
        <f>INDEX(Rohdaten_tab3!$1:$1048576,ROW(Rohdaten_tab3!B154),COLUMN(Rohdaten_tab3!B154)+(4*(Steuerung!$A$3-1)))</f>
        <v>1124</v>
      </c>
      <c r="D168" s="72" t="str">
        <f>INDEX(Rohdaten_tab3!$1:$1048576,ROW(Rohdaten_tab3!C154),COLUMN(Rohdaten_tab3!C154)+(4*(Steuerung!$A$3-1)))</f>
        <v>*</v>
      </c>
      <c r="E168" s="72">
        <f>INDEX(Rohdaten_tab3!$1:$1048576,ROW(Rohdaten_tab3!D154),COLUMN(Rohdaten_tab3!D154)+(4*(Steuerung!$A$3-1)))</f>
        <v>1134</v>
      </c>
      <c r="F168" s="73" t="str">
        <f>INDEX(Rohdaten_tab3!$1:$1048576,ROW(Rohdaten_tab3!E154),COLUMN(Rohdaten_tab3!E154)+(4*(Steuerung!$A$3-1)))</f>
        <v>*</v>
      </c>
    </row>
    <row r="169" spans="1:6" ht="15" customHeight="1" x14ac:dyDescent="0.25">
      <c r="A169" s="63" t="s">
        <v>317</v>
      </c>
      <c r="B169" s="43"/>
      <c r="C169" s="71">
        <f>INDEX(Rohdaten_tab3!$1:$1048576,ROW(Rohdaten_tab3!B155),COLUMN(Rohdaten_tab3!B155)+(4*(Steuerung!$A$3-1)))</f>
        <v>653</v>
      </c>
      <c r="D169" s="72" t="str">
        <f>INDEX(Rohdaten_tab3!$1:$1048576,ROW(Rohdaten_tab3!C155),COLUMN(Rohdaten_tab3!C155)+(4*(Steuerung!$A$3-1)))</f>
        <v>*</v>
      </c>
      <c r="E169" s="72">
        <f>INDEX(Rohdaten_tab3!$1:$1048576,ROW(Rohdaten_tab3!D155),COLUMN(Rohdaten_tab3!D155)+(4*(Steuerung!$A$3-1)))</f>
        <v>669</v>
      </c>
      <c r="F169" s="73" t="str">
        <f>INDEX(Rohdaten_tab3!$1:$1048576,ROW(Rohdaten_tab3!E155),COLUMN(Rohdaten_tab3!E155)+(4*(Steuerung!$A$3-1)))</f>
        <v>*</v>
      </c>
    </row>
    <row r="170" spans="1:6" ht="15" customHeight="1" x14ac:dyDescent="0.25">
      <c r="A170" s="63" t="s">
        <v>318</v>
      </c>
      <c r="B170" s="43"/>
      <c r="C170" s="71">
        <f>INDEX(Rohdaten_tab3!$1:$1048576,ROW(Rohdaten_tab3!B156),COLUMN(Rohdaten_tab3!B156)+(4*(Steuerung!$A$3-1)))</f>
        <v>412</v>
      </c>
      <c r="D170" s="72">
        <f>INDEX(Rohdaten_tab3!$1:$1048576,ROW(Rohdaten_tab3!C156),COLUMN(Rohdaten_tab3!C156)+(4*(Steuerung!$A$3-1)))</f>
        <v>423</v>
      </c>
      <c r="E170" s="72">
        <f>INDEX(Rohdaten_tab3!$1:$1048576,ROW(Rohdaten_tab3!D156),COLUMN(Rohdaten_tab3!D156)+(4*(Steuerung!$A$3-1)))</f>
        <v>423</v>
      </c>
      <c r="F170" s="73">
        <f>INDEX(Rohdaten_tab3!$1:$1048576,ROW(Rohdaten_tab3!E156),COLUMN(Rohdaten_tab3!E156)+(4*(Steuerung!$A$3-1)))</f>
        <v>0</v>
      </c>
    </row>
    <row r="171" spans="1:6" ht="15" customHeight="1" x14ac:dyDescent="0.25">
      <c r="A171" s="63" t="s">
        <v>319</v>
      </c>
      <c r="B171" s="43"/>
      <c r="C171" s="71">
        <f>INDEX(Rohdaten_tab3!$1:$1048576,ROW(Rohdaten_tab3!B157),COLUMN(Rohdaten_tab3!B157)+(4*(Steuerung!$A$3-1)))</f>
        <v>450</v>
      </c>
      <c r="D171" s="72">
        <f>INDEX(Rohdaten_tab3!$1:$1048576,ROW(Rohdaten_tab3!C157),COLUMN(Rohdaten_tab3!C157)+(4*(Steuerung!$A$3-1)))</f>
        <v>473</v>
      </c>
      <c r="E171" s="72">
        <f>INDEX(Rohdaten_tab3!$1:$1048576,ROW(Rohdaten_tab3!D157),COLUMN(Rohdaten_tab3!D157)+(4*(Steuerung!$A$3-1)))</f>
        <v>473</v>
      </c>
      <c r="F171" s="73">
        <f>INDEX(Rohdaten_tab3!$1:$1048576,ROW(Rohdaten_tab3!E157),COLUMN(Rohdaten_tab3!E157)+(4*(Steuerung!$A$3-1)))</f>
        <v>0</v>
      </c>
    </row>
    <row r="172" spans="1:6" ht="15" customHeight="1" x14ac:dyDescent="0.25">
      <c r="A172" s="63" t="s">
        <v>320</v>
      </c>
      <c r="B172" s="43"/>
      <c r="C172" s="71">
        <f>INDEX(Rohdaten_tab3!$1:$1048576,ROW(Rohdaten_tab3!B158),COLUMN(Rohdaten_tab3!B158)+(4*(Steuerung!$A$3-1)))</f>
        <v>435</v>
      </c>
      <c r="D172" s="72">
        <f>INDEX(Rohdaten_tab3!$1:$1048576,ROW(Rohdaten_tab3!C158),COLUMN(Rohdaten_tab3!C158)+(4*(Steuerung!$A$3-1)))</f>
        <v>454</v>
      </c>
      <c r="E172" s="72">
        <f>INDEX(Rohdaten_tab3!$1:$1048576,ROW(Rohdaten_tab3!D158),COLUMN(Rohdaten_tab3!D158)+(4*(Steuerung!$A$3-1)))</f>
        <v>454</v>
      </c>
      <c r="F172" s="73">
        <f>INDEX(Rohdaten_tab3!$1:$1048576,ROW(Rohdaten_tab3!E158),COLUMN(Rohdaten_tab3!E158)+(4*(Steuerung!$A$3-1)))</f>
        <v>0</v>
      </c>
    </row>
    <row r="173" spans="1:6" ht="15" customHeight="1" x14ac:dyDescent="0.25">
      <c r="A173" s="63" t="s">
        <v>321</v>
      </c>
      <c r="B173" s="43"/>
      <c r="C173" s="71">
        <f>INDEX(Rohdaten_tab3!$1:$1048576,ROW(Rohdaten_tab3!B159),COLUMN(Rohdaten_tab3!B159)+(4*(Steuerung!$A$3-1)))</f>
        <v>375</v>
      </c>
      <c r="D173" s="72">
        <f>INDEX(Rohdaten_tab3!$1:$1048576,ROW(Rohdaten_tab3!C159),COLUMN(Rohdaten_tab3!C159)+(4*(Steuerung!$A$3-1)))</f>
        <v>398</v>
      </c>
      <c r="E173" s="72">
        <f>INDEX(Rohdaten_tab3!$1:$1048576,ROW(Rohdaten_tab3!D159),COLUMN(Rohdaten_tab3!D159)+(4*(Steuerung!$A$3-1)))</f>
        <v>395</v>
      </c>
      <c r="F173" s="73">
        <f>INDEX(Rohdaten_tab3!$1:$1048576,ROW(Rohdaten_tab3!E159),COLUMN(Rohdaten_tab3!E159)+(4*(Steuerung!$A$3-1)))</f>
        <v>3</v>
      </c>
    </row>
    <row r="174" spans="1:6" ht="15" customHeight="1" x14ac:dyDescent="0.25">
      <c r="A174" s="63" t="s">
        <v>322</v>
      </c>
      <c r="B174" s="43"/>
      <c r="C174" s="71">
        <f>INDEX(Rohdaten_tab3!$1:$1048576,ROW(Rohdaten_tab3!B160),COLUMN(Rohdaten_tab3!B160)+(4*(Steuerung!$A$3-1)))</f>
        <v>484</v>
      </c>
      <c r="D174" s="72">
        <f>INDEX(Rohdaten_tab3!$1:$1048576,ROW(Rohdaten_tab3!C160),COLUMN(Rohdaten_tab3!C160)+(4*(Steuerung!$A$3-1)))</f>
        <v>499</v>
      </c>
      <c r="E174" s="72">
        <f>INDEX(Rohdaten_tab3!$1:$1048576,ROW(Rohdaten_tab3!D160),COLUMN(Rohdaten_tab3!D160)+(4*(Steuerung!$A$3-1)))</f>
        <v>495</v>
      </c>
      <c r="F174" s="73">
        <f>INDEX(Rohdaten_tab3!$1:$1048576,ROW(Rohdaten_tab3!E160),COLUMN(Rohdaten_tab3!E160)+(4*(Steuerung!$A$3-1)))</f>
        <v>4</v>
      </c>
    </row>
    <row r="175" spans="1:6" ht="15" customHeight="1" x14ac:dyDescent="0.25">
      <c r="A175" s="63" t="s">
        <v>323</v>
      </c>
      <c r="B175" s="43"/>
      <c r="C175" s="71">
        <f>INDEX(Rohdaten_tab3!$1:$1048576,ROW(Rohdaten_tab3!B161),COLUMN(Rohdaten_tab3!B161)+(4*(Steuerung!$A$3-1)))</f>
        <v>536</v>
      </c>
      <c r="D175" s="72" t="str">
        <f>INDEX(Rohdaten_tab3!$1:$1048576,ROW(Rohdaten_tab3!C161),COLUMN(Rohdaten_tab3!C161)+(4*(Steuerung!$A$3-1)))</f>
        <v>*</v>
      </c>
      <c r="E175" s="72">
        <f>INDEX(Rohdaten_tab3!$1:$1048576,ROW(Rohdaten_tab3!D161),COLUMN(Rohdaten_tab3!D161)+(4*(Steuerung!$A$3-1)))</f>
        <v>545</v>
      </c>
      <c r="F175" s="73" t="str">
        <f>INDEX(Rohdaten_tab3!$1:$1048576,ROW(Rohdaten_tab3!E161),COLUMN(Rohdaten_tab3!E161)+(4*(Steuerung!$A$3-1)))</f>
        <v>*</v>
      </c>
    </row>
    <row r="176" spans="1:6" ht="15" customHeight="1" x14ac:dyDescent="0.25">
      <c r="A176" s="63" t="s">
        <v>324</v>
      </c>
      <c r="B176" s="43"/>
      <c r="C176" s="71">
        <f>INDEX(Rohdaten_tab3!$1:$1048576,ROW(Rohdaten_tab3!B162),COLUMN(Rohdaten_tab3!B162)+(4*(Steuerung!$A$3-1)))</f>
        <v>410</v>
      </c>
      <c r="D176" s="72">
        <f>INDEX(Rohdaten_tab3!$1:$1048576,ROW(Rohdaten_tab3!C162),COLUMN(Rohdaten_tab3!C162)+(4*(Steuerung!$A$3-1)))</f>
        <v>419</v>
      </c>
      <c r="E176" s="72">
        <f>INDEX(Rohdaten_tab3!$1:$1048576,ROW(Rohdaten_tab3!D162),COLUMN(Rohdaten_tab3!D162)+(4*(Steuerung!$A$3-1)))</f>
        <v>416</v>
      </c>
      <c r="F176" s="73">
        <f>INDEX(Rohdaten_tab3!$1:$1048576,ROW(Rohdaten_tab3!E162),COLUMN(Rohdaten_tab3!E162)+(4*(Steuerung!$A$3-1)))</f>
        <v>3</v>
      </c>
    </row>
    <row r="177" spans="1:6" ht="15" customHeight="1" x14ac:dyDescent="0.25">
      <c r="A177" s="63" t="s">
        <v>325</v>
      </c>
      <c r="B177" s="43"/>
      <c r="C177" s="71">
        <f>INDEX(Rohdaten_tab3!$1:$1048576,ROW(Rohdaten_tab3!B163),COLUMN(Rohdaten_tab3!B163)+(4*(Steuerung!$A$3-1)))</f>
        <v>490</v>
      </c>
      <c r="D177" s="72" t="str">
        <f>INDEX(Rohdaten_tab3!$1:$1048576,ROW(Rohdaten_tab3!C163),COLUMN(Rohdaten_tab3!C163)+(4*(Steuerung!$A$3-1)))</f>
        <v>*</v>
      </c>
      <c r="E177" s="72">
        <f>INDEX(Rohdaten_tab3!$1:$1048576,ROW(Rohdaten_tab3!D163),COLUMN(Rohdaten_tab3!D163)+(4*(Steuerung!$A$3-1)))</f>
        <v>489</v>
      </c>
      <c r="F177" s="73" t="str">
        <f>INDEX(Rohdaten_tab3!$1:$1048576,ROW(Rohdaten_tab3!E163),COLUMN(Rohdaten_tab3!E163)+(4*(Steuerung!$A$3-1)))</f>
        <v>*</v>
      </c>
    </row>
    <row r="178" spans="1:6" ht="15" customHeight="1" x14ac:dyDescent="0.25">
      <c r="A178" s="63" t="s">
        <v>326</v>
      </c>
      <c r="B178" s="43"/>
      <c r="C178" s="71">
        <f>INDEX(Rohdaten_tab3!$1:$1048576,ROW(Rohdaten_tab3!B164),COLUMN(Rohdaten_tab3!B164)+(4*(Steuerung!$A$3-1)))</f>
        <v>619</v>
      </c>
      <c r="D178" s="72">
        <f>INDEX(Rohdaten_tab3!$1:$1048576,ROW(Rohdaten_tab3!C164),COLUMN(Rohdaten_tab3!C164)+(4*(Steuerung!$A$3-1)))</f>
        <v>645</v>
      </c>
      <c r="E178" s="72">
        <f>INDEX(Rohdaten_tab3!$1:$1048576,ROW(Rohdaten_tab3!D164),COLUMN(Rohdaten_tab3!D164)+(4*(Steuerung!$A$3-1)))</f>
        <v>645</v>
      </c>
      <c r="F178" s="73">
        <f>INDEX(Rohdaten_tab3!$1:$1048576,ROW(Rohdaten_tab3!E164),COLUMN(Rohdaten_tab3!E164)+(4*(Steuerung!$A$3-1)))</f>
        <v>0</v>
      </c>
    </row>
    <row r="179" spans="1:6" ht="15" customHeight="1" x14ac:dyDescent="0.25">
      <c r="A179" s="63" t="s">
        <v>327</v>
      </c>
      <c r="B179" s="43"/>
      <c r="C179" s="71">
        <f>INDEX(Rohdaten_tab3!$1:$1048576,ROW(Rohdaten_tab3!B165),COLUMN(Rohdaten_tab3!B165)+(4*(Steuerung!$A$3-1)))</f>
        <v>654</v>
      </c>
      <c r="D179" s="72" t="str">
        <f>INDEX(Rohdaten_tab3!$1:$1048576,ROW(Rohdaten_tab3!C165),COLUMN(Rohdaten_tab3!C165)+(4*(Steuerung!$A$3-1)))</f>
        <v>*</v>
      </c>
      <c r="E179" s="72">
        <f>INDEX(Rohdaten_tab3!$1:$1048576,ROW(Rohdaten_tab3!D165),COLUMN(Rohdaten_tab3!D165)+(4*(Steuerung!$A$3-1)))</f>
        <v>682</v>
      </c>
      <c r="F179" s="73" t="str">
        <f>INDEX(Rohdaten_tab3!$1:$1048576,ROW(Rohdaten_tab3!E165),COLUMN(Rohdaten_tab3!E165)+(4*(Steuerung!$A$3-1)))</f>
        <v>*</v>
      </c>
    </row>
    <row r="180" spans="1:6" ht="15" customHeight="1" x14ac:dyDescent="0.25">
      <c r="A180" s="63" t="s">
        <v>328</v>
      </c>
      <c r="B180" s="43"/>
      <c r="C180" s="71">
        <f>INDEX(Rohdaten_tab3!$1:$1048576,ROW(Rohdaten_tab3!B166),COLUMN(Rohdaten_tab3!B166)+(4*(Steuerung!$A$3-1)))</f>
        <v>1005</v>
      </c>
      <c r="D180" s="72" t="str">
        <f>INDEX(Rohdaten_tab3!$1:$1048576,ROW(Rohdaten_tab3!C166),COLUMN(Rohdaten_tab3!C166)+(4*(Steuerung!$A$3-1)))</f>
        <v>*</v>
      </c>
      <c r="E180" s="72">
        <f>INDEX(Rohdaten_tab3!$1:$1048576,ROW(Rohdaten_tab3!D166),COLUMN(Rohdaten_tab3!D166)+(4*(Steuerung!$A$3-1)))</f>
        <v>998</v>
      </c>
      <c r="F180" s="73" t="str">
        <f>INDEX(Rohdaten_tab3!$1:$1048576,ROW(Rohdaten_tab3!E166),COLUMN(Rohdaten_tab3!E166)+(4*(Steuerung!$A$3-1)))</f>
        <v>*</v>
      </c>
    </row>
    <row r="181" spans="1:6" ht="15" customHeight="1" x14ac:dyDescent="0.25">
      <c r="A181" s="63" t="s">
        <v>329</v>
      </c>
      <c r="B181" s="43"/>
      <c r="C181" s="71">
        <f>INDEX(Rohdaten_tab3!$1:$1048576,ROW(Rohdaten_tab3!B167),COLUMN(Rohdaten_tab3!B167)+(4*(Steuerung!$A$3-1)))</f>
        <v>564</v>
      </c>
      <c r="D181" s="72">
        <f>INDEX(Rohdaten_tab3!$1:$1048576,ROW(Rohdaten_tab3!C167),COLUMN(Rohdaten_tab3!C167)+(4*(Steuerung!$A$3-1)))</f>
        <v>573</v>
      </c>
      <c r="E181" s="72">
        <f>INDEX(Rohdaten_tab3!$1:$1048576,ROW(Rohdaten_tab3!D167),COLUMN(Rohdaten_tab3!D167)+(4*(Steuerung!$A$3-1)))</f>
        <v>567</v>
      </c>
      <c r="F181" s="73">
        <f>INDEX(Rohdaten_tab3!$1:$1048576,ROW(Rohdaten_tab3!E167),COLUMN(Rohdaten_tab3!E167)+(4*(Steuerung!$A$3-1)))</f>
        <v>6</v>
      </c>
    </row>
    <row r="182" spans="1:6" ht="15" customHeight="1" x14ac:dyDescent="0.25">
      <c r="A182" s="63" t="s">
        <v>330</v>
      </c>
      <c r="B182" s="43"/>
      <c r="C182" s="71">
        <f>INDEX(Rohdaten_tab3!$1:$1048576,ROW(Rohdaten_tab3!B168),COLUMN(Rohdaten_tab3!B168)+(4*(Steuerung!$A$3-1)))</f>
        <v>416</v>
      </c>
      <c r="D182" s="72">
        <f>INDEX(Rohdaten_tab3!$1:$1048576,ROW(Rohdaten_tab3!C168),COLUMN(Rohdaten_tab3!C168)+(4*(Steuerung!$A$3-1)))</f>
        <v>435</v>
      </c>
      <c r="E182" s="72">
        <f>INDEX(Rohdaten_tab3!$1:$1048576,ROW(Rohdaten_tab3!D168),COLUMN(Rohdaten_tab3!D168)+(4*(Steuerung!$A$3-1)))</f>
        <v>431</v>
      </c>
      <c r="F182" s="73">
        <f>INDEX(Rohdaten_tab3!$1:$1048576,ROW(Rohdaten_tab3!E168),COLUMN(Rohdaten_tab3!E168)+(4*(Steuerung!$A$3-1)))</f>
        <v>4</v>
      </c>
    </row>
    <row r="183" spans="1:6" ht="15" customHeight="1" x14ac:dyDescent="0.25">
      <c r="A183" s="63" t="s">
        <v>331</v>
      </c>
      <c r="B183" s="43"/>
      <c r="C183" s="71">
        <f>INDEX(Rohdaten_tab3!$1:$1048576,ROW(Rohdaten_tab3!B169),COLUMN(Rohdaten_tab3!B169)+(4*(Steuerung!$A$3-1)))</f>
        <v>404</v>
      </c>
      <c r="D183" s="72" t="str">
        <f>INDEX(Rohdaten_tab3!$1:$1048576,ROW(Rohdaten_tab3!C169),COLUMN(Rohdaten_tab3!C169)+(4*(Steuerung!$A$3-1)))</f>
        <v>*</v>
      </c>
      <c r="E183" s="72">
        <f>INDEX(Rohdaten_tab3!$1:$1048576,ROW(Rohdaten_tab3!D169),COLUMN(Rohdaten_tab3!D169)+(4*(Steuerung!$A$3-1)))</f>
        <v>424</v>
      </c>
      <c r="F183" s="73" t="str">
        <f>INDEX(Rohdaten_tab3!$1:$1048576,ROW(Rohdaten_tab3!E169),COLUMN(Rohdaten_tab3!E169)+(4*(Steuerung!$A$3-1)))</f>
        <v>*</v>
      </c>
    </row>
    <row r="184" spans="1:6" ht="15" customHeight="1" x14ac:dyDescent="0.25">
      <c r="A184" s="63" t="s">
        <v>332</v>
      </c>
      <c r="B184" s="43"/>
      <c r="C184" s="71">
        <f>INDEX(Rohdaten_tab3!$1:$1048576,ROW(Rohdaten_tab3!B170),COLUMN(Rohdaten_tab3!B170)+(4*(Steuerung!$A$3-1)))</f>
        <v>388</v>
      </c>
      <c r="D184" s="72" t="str">
        <f>INDEX(Rohdaten_tab3!$1:$1048576,ROW(Rohdaten_tab3!C170),COLUMN(Rohdaten_tab3!C170)+(4*(Steuerung!$A$3-1)))</f>
        <v>*</v>
      </c>
      <c r="E184" s="72">
        <f>INDEX(Rohdaten_tab3!$1:$1048576,ROW(Rohdaten_tab3!D170),COLUMN(Rohdaten_tab3!D170)+(4*(Steuerung!$A$3-1)))</f>
        <v>397</v>
      </c>
      <c r="F184" s="73" t="str">
        <f>INDEX(Rohdaten_tab3!$1:$1048576,ROW(Rohdaten_tab3!E170),COLUMN(Rohdaten_tab3!E170)+(4*(Steuerung!$A$3-1)))</f>
        <v>*</v>
      </c>
    </row>
    <row r="185" spans="1:6" ht="15" customHeight="1" x14ac:dyDescent="0.25">
      <c r="A185" s="63" t="s">
        <v>333</v>
      </c>
      <c r="B185" s="43"/>
      <c r="C185" s="71">
        <f>INDEX(Rohdaten_tab3!$1:$1048576,ROW(Rohdaten_tab3!B171),COLUMN(Rohdaten_tab3!B171)+(4*(Steuerung!$A$3-1)))</f>
        <v>367</v>
      </c>
      <c r="D185" s="72" t="str">
        <f>INDEX(Rohdaten_tab3!$1:$1048576,ROW(Rohdaten_tab3!C171),COLUMN(Rohdaten_tab3!C171)+(4*(Steuerung!$A$3-1)))</f>
        <v>*</v>
      </c>
      <c r="E185" s="72">
        <f>INDEX(Rohdaten_tab3!$1:$1048576,ROW(Rohdaten_tab3!D171),COLUMN(Rohdaten_tab3!D171)+(4*(Steuerung!$A$3-1)))</f>
        <v>362</v>
      </c>
      <c r="F185" s="73" t="str">
        <f>INDEX(Rohdaten_tab3!$1:$1048576,ROW(Rohdaten_tab3!E171),COLUMN(Rohdaten_tab3!E171)+(4*(Steuerung!$A$3-1)))</f>
        <v>*</v>
      </c>
    </row>
    <row r="186" spans="1:6" ht="15" customHeight="1" x14ac:dyDescent="0.25">
      <c r="A186" s="63" t="s">
        <v>334</v>
      </c>
      <c r="B186" s="43"/>
      <c r="C186" s="71">
        <f>INDEX(Rohdaten_tab3!$1:$1048576,ROW(Rohdaten_tab3!B172),COLUMN(Rohdaten_tab3!B172)+(4*(Steuerung!$A$3-1)))</f>
        <v>487</v>
      </c>
      <c r="D186" s="72" t="str">
        <f>INDEX(Rohdaten_tab3!$1:$1048576,ROW(Rohdaten_tab3!C172),COLUMN(Rohdaten_tab3!C172)+(4*(Steuerung!$A$3-1)))</f>
        <v>*</v>
      </c>
      <c r="E186" s="72">
        <f>INDEX(Rohdaten_tab3!$1:$1048576,ROW(Rohdaten_tab3!D172),COLUMN(Rohdaten_tab3!D172)+(4*(Steuerung!$A$3-1)))</f>
        <v>484</v>
      </c>
      <c r="F186" s="73" t="str">
        <f>INDEX(Rohdaten_tab3!$1:$1048576,ROW(Rohdaten_tab3!E172),COLUMN(Rohdaten_tab3!E172)+(4*(Steuerung!$A$3-1)))</f>
        <v>*</v>
      </c>
    </row>
    <row r="187" spans="1:6" ht="15" customHeight="1" x14ac:dyDescent="0.25">
      <c r="A187" s="63" t="s">
        <v>335</v>
      </c>
      <c r="B187" s="43"/>
      <c r="C187" s="71">
        <f>INDEX(Rohdaten_tab3!$1:$1048576,ROW(Rohdaten_tab3!B173),COLUMN(Rohdaten_tab3!B173)+(4*(Steuerung!$A$3-1)))</f>
        <v>477</v>
      </c>
      <c r="D187" s="72" t="str">
        <f>INDEX(Rohdaten_tab3!$1:$1048576,ROW(Rohdaten_tab3!C173),COLUMN(Rohdaten_tab3!C173)+(4*(Steuerung!$A$3-1)))</f>
        <v>*</v>
      </c>
      <c r="E187" s="72">
        <f>INDEX(Rohdaten_tab3!$1:$1048576,ROW(Rohdaten_tab3!D173),COLUMN(Rohdaten_tab3!D173)+(4*(Steuerung!$A$3-1)))</f>
        <v>483</v>
      </c>
      <c r="F187" s="73" t="str">
        <f>INDEX(Rohdaten_tab3!$1:$1048576,ROW(Rohdaten_tab3!E173),COLUMN(Rohdaten_tab3!E173)+(4*(Steuerung!$A$3-1)))</f>
        <v>*</v>
      </c>
    </row>
    <row r="188" spans="1:6" ht="15" customHeight="1" x14ac:dyDescent="0.25">
      <c r="A188" s="63" t="s">
        <v>336</v>
      </c>
      <c r="B188" s="43"/>
      <c r="C188" s="71">
        <f>INDEX(Rohdaten_tab3!$1:$1048576,ROW(Rohdaten_tab3!B174),COLUMN(Rohdaten_tab3!B174)+(4*(Steuerung!$A$3-1)))</f>
        <v>421</v>
      </c>
      <c r="D188" s="72">
        <f>INDEX(Rohdaten_tab3!$1:$1048576,ROW(Rohdaten_tab3!C174),COLUMN(Rohdaten_tab3!C174)+(4*(Steuerung!$A$3-1)))</f>
        <v>425</v>
      </c>
      <c r="E188" s="72">
        <f>INDEX(Rohdaten_tab3!$1:$1048576,ROW(Rohdaten_tab3!D174),COLUMN(Rohdaten_tab3!D174)+(4*(Steuerung!$A$3-1)))</f>
        <v>419</v>
      </c>
      <c r="F188" s="73">
        <f>INDEX(Rohdaten_tab3!$1:$1048576,ROW(Rohdaten_tab3!E174),COLUMN(Rohdaten_tab3!E174)+(4*(Steuerung!$A$3-1)))</f>
        <v>6</v>
      </c>
    </row>
    <row r="189" spans="1:6" ht="15" customHeight="1" x14ac:dyDescent="0.25">
      <c r="A189" s="63" t="s">
        <v>337</v>
      </c>
      <c r="B189" s="43"/>
      <c r="C189" s="71">
        <f>INDEX(Rohdaten_tab3!$1:$1048576,ROW(Rohdaten_tab3!B175),COLUMN(Rohdaten_tab3!B175)+(4*(Steuerung!$A$3-1)))</f>
        <v>459</v>
      </c>
      <c r="D189" s="72">
        <f>INDEX(Rohdaten_tab3!$1:$1048576,ROW(Rohdaten_tab3!C175),COLUMN(Rohdaten_tab3!C175)+(4*(Steuerung!$A$3-1)))</f>
        <v>467</v>
      </c>
      <c r="E189" s="72">
        <f>INDEX(Rohdaten_tab3!$1:$1048576,ROW(Rohdaten_tab3!D175),COLUMN(Rohdaten_tab3!D175)+(4*(Steuerung!$A$3-1)))</f>
        <v>463</v>
      </c>
      <c r="F189" s="73">
        <f>INDEX(Rohdaten_tab3!$1:$1048576,ROW(Rohdaten_tab3!E175),COLUMN(Rohdaten_tab3!E175)+(4*(Steuerung!$A$3-1)))</f>
        <v>4</v>
      </c>
    </row>
    <row r="190" spans="1:6" ht="15" customHeight="1" x14ac:dyDescent="0.25">
      <c r="A190" s="63" t="s">
        <v>338</v>
      </c>
      <c r="B190" s="43"/>
      <c r="C190" s="71">
        <f>INDEX(Rohdaten_tab3!$1:$1048576,ROW(Rohdaten_tab3!B176),COLUMN(Rohdaten_tab3!B176)+(4*(Steuerung!$A$3-1)))</f>
        <v>546</v>
      </c>
      <c r="D190" s="72">
        <f>INDEX(Rohdaten_tab3!$1:$1048576,ROW(Rohdaten_tab3!C176),COLUMN(Rohdaten_tab3!C176)+(4*(Steuerung!$A$3-1)))</f>
        <v>571</v>
      </c>
      <c r="E190" s="72">
        <f>INDEX(Rohdaten_tab3!$1:$1048576,ROW(Rohdaten_tab3!D176),COLUMN(Rohdaten_tab3!D176)+(4*(Steuerung!$A$3-1)))</f>
        <v>568</v>
      </c>
      <c r="F190" s="73">
        <f>INDEX(Rohdaten_tab3!$1:$1048576,ROW(Rohdaten_tab3!E176),COLUMN(Rohdaten_tab3!E176)+(4*(Steuerung!$A$3-1)))</f>
        <v>3</v>
      </c>
    </row>
    <row r="191" spans="1:6" ht="15" customHeight="1" x14ac:dyDescent="0.25">
      <c r="A191" s="63" t="s">
        <v>339</v>
      </c>
      <c r="B191" s="43"/>
      <c r="C191" s="71">
        <f>INDEX(Rohdaten_tab3!$1:$1048576,ROW(Rohdaten_tab3!B177),COLUMN(Rohdaten_tab3!B177)+(4*(Steuerung!$A$3-1)))</f>
        <v>651</v>
      </c>
      <c r="D191" s="72">
        <f>INDEX(Rohdaten_tab3!$1:$1048576,ROW(Rohdaten_tab3!C177),COLUMN(Rohdaten_tab3!C177)+(4*(Steuerung!$A$3-1)))</f>
        <v>670</v>
      </c>
      <c r="E191" s="72">
        <f>INDEX(Rohdaten_tab3!$1:$1048576,ROW(Rohdaten_tab3!D177),COLUMN(Rohdaten_tab3!D177)+(4*(Steuerung!$A$3-1)))</f>
        <v>665</v>
      </c>
      <c r="F191" s="73">
        <f>INDEX(Rohdaten_tab3!$1:$1048576,ROW(Rohdaten_tab3!E177),COLUMN(Rohdaten_tab3!E177)+(4*(Steuerung!$A$3-1)))</f>
        <v>5</v>
      </c>
    </row>
    <row r="192" spans="1:6" ht="15" customHeight="1" x14ac:dyDescent="0.25">
      <c r="A192" s="63" t="s">
        <v>340</v>
      </c>
      <c r="B192" s="43"/>
      <c r="C192" s="71">
        <f>INDEX(Rohdaten_tab3!$1:$1048576,ROW(Rohdaten_tab3!B178),COLUMN(Rohdaten_tab3!B178)+(4*(Steuerung!$A$3-1)))</f>
        <v>928</v>
      </c>
      <c r="D192" s="72">
        <f>INDEX(Rohdaten_tab3!$1:$1048576,ROW(Rohdaten_tab3!C178),COLUMN(Rohdaten_tab3!C178)+(4*(Steuerung!$A$3-1)))</f>
        <v>947</v>
      </c>
      <c r="E192" s="72">
        <f>INDEX(Rohdaten_tab3!$1:$1048576,ROW(Rohdaten_tab3!D178),COLUMN(Rohdaten_tab3!D178)+(4*(Steuerung!$A$3-1)))</f>
        <v>944</v>
      </c>
      <c r="F192" s="73">
        <f>INDEX(Rohdaten_tab3!$1:$1048576,ROW(Rohdaten_tab3!E178),COLUMN(Rohdaten_tab3!E178)+(4*(Steuerung!$A$3-1)))</f>
        <v>3</v>
      </c>
    </row>
    <row r="193" spans="1:6" ht="15" customHeight="1" x14ac:dyDescent="0.25">
      <c r="A193" s="63" t="s">
        <v>341</v>
      </c>
      <c r="B193" s="43"/>
      <c r="C193" s="71">
        <f>INDEX(Rohdaten_tab3!$1:$1048576,ROW(Rohdaten_tab3!B179),COLUMN(Rohdaten_tab3!B179)+(4*(Steuerung!$A$3-1)))</f>
        <v>456</v>
      </c>
      <c r="D193" s="72" t="str">
        <f>INDEX(Rohdaten_tab3!$1:$1048576,ROW(Rohdaten_tab3!C179),COLUMN(Rohdaten_tab3!C179)+(4*(Steuerung!$A$3-1)))</f>
        <v>*</v>
      </c>
      <c r="E193" s="72">
        <f>INDEX(Rohdaten_tab3!$1:$1048576,ROW(Rohdaten_tab3!D179),COLUMN(Rohdaten_tab3!D179)+(4*(Steuerung!$A$3-1)))</f>
        <v>470</v>
      </c>
      <c r="F193" s="73" t="str">
        <f>INDEX(Rohdaten_tab3!$1:$1048576,ROW(Rohdaten_tab3!E179),COLUMN(Rohdaten_tab3!E179)+(4*(Steuerung!$A$3-1)))</f>
        <v>*</v>
      </c>
    </row>
    <row r="194" spans="1:6" ht="15" customHeight="1" x14ac:dyDescent="0.25">
      <c r="A194" s="63" t="s">
        <v>342</v>
      </c>
      <c r="B194" s="43"/>
      <c r="C194" s="71">
        <f>INDEX(Rohdaten_tab3!$1:$1048576,ROW(Rohdaten_tab3!B180),COLUMN(Rohdaten_tab3!B180)+(4*(Steuerung!$A$3-1)))</f>
        <v>397</v>
      </c>
      <c r="D194" s="72" t="str">
        <f>INDEX(Rohdaten_tab3!$1:$1048576,ROW(Rohdaten_tab3!C180),COLUMN(Rohdaten_tab3!C180)+(4*(Steuerung!$A$3-1)))</f>
        <v>*</v>
      </c>
      <c r="E194" s="72">
        <f>INDEX(Rohdaten_tab3!$1:$1048576,ROW(Rohdaten_tab3!D180),COLUMN(Rohdaten_tab3!D180)+(4*(Steuerung!$A$3-1)))</f>
        <v>408</v>
      </c>
      <c r="F194" s="73" t="str">
        <f>INDEX(Rohdaten_tab3!$1:$1048576,ROW(Rohdaten_tab3!E180),COLUMN(Rohdaten_tab3!E180)+(4*(Steuerung!$A$3-1)))</f>
        <v>*</v>
      </c>
    </row>
    <row r="195" spans="1:6" ht="15" customHeight="1" x14ac:dyDescent="0.25">
      <c r="A195" s="63" t="s">
        <v>343</v>
      </c>
      <c r="B195" s="43"/>
      <c r="C195" s="71">
        <f>INDEX(Rohdaten_tab3!$1:$1048576,ROW(Rohdaten_tab3!B181),COLUMN(Rohdaten_tab3!B181)+(4*(Steuerung!$A$3-1)))</f>
        <v>404</v>
      </c>
      <c r="D195" s="72">
        <f>INDEX(Rohdaten_tab3!$1:$1048576,ROW(Rohdaten_tab3!C181),COLUMN(Rohdaten_tab3!C181)+(4*(Steuerung!$A$3-1)))</f>
        <v>415</v>
      </c>
      <c r="E195" s="72">
        <f>INDEX(Rohdaten_tab3!$1:$1048576,ROW(Rohdaten_tab3!D181),COLUMN(Rohdaten_tab3!D181)+(4*(Steuerung!$A$3-1)))</f>
        <v>410</v>
      </c>
      <c r="F195" s="73">
        <f>INDEX(Rohdaten_tab3!$1:$1048576,ROW(Rohdaten_tab3!E181),COLUMN(Rohdaten_tab3!E181)+(4*(Steuerung!$A$3-1)))</f>
        <v>5</v>
      </c>
    </row>
    <row r="196" spans="1:6" ht="15" customHeight="1" x14ac:dyDescent="0.25">
      <c r="A196" s="63" t="s">
        <v>344</v>
      </c>
      <c r="B196" s="43"/>
      <c r="C196" s="71">
        <f>INDEX(Rohdaten_tab3!$1:$1048576,ROW(Rohdaten_tab3!B182),COLUMN(Rohdaten_tab3!B182)+(4*(Steuerung!$A$3-1)))</f>
        <v>347</v>
      </c>
      <c r="D196" s="72">
        <f>INDEX(Rohdaten_tab3!$1:$1048576,ROW(Rohdaten_tab3!C182),COLUMN(Rohdaten_tab3!C182)+(4*(Steuerung!$A$3-1)))</f>
        <v>359</v>
      </c>
      <c r="E196" s="72">
        <f>INDEX(Rohdaten_tab3!$1:$1048576,ROW(Rohdaten_tab3!D182),COLUMN(Rohdaten_tab3!D182)+(4*(Steuerung!$A$3-1)))</f>
        <v>354</v>
      </c>
      <c r="F196" s="73">
        <f>INDEX(Rohdaten_tab3!$1:$1048576,ROW(Rohdaten_tab3!E182),COLUMN(Rohdaten_tab3!E182)+(4*(Steuerung!$A$3-1)))</f>
        <v>5</v>
      </c>
    </row>
    <row r="197" spans="1:6" ht="15" customHeight="1" x14ac:dyDescent="0.25">
      <c r="A197" s="63" t="s">
        <v>345</v>
      </c>
      <c r="B197" s="43"/>
      <c r="C197" s="71">
        <f>INDEX(Rohdaten_tab3!$1:$1048576,ROW(Rohdaten_tab3!B183),COLUMN(Rohdaten_tab3!B183)+(4*(Steuerung!$A$3-1)))</f>
        <v>320</v>
      </c>
      <c r="D197" s="72" t="str">
        <f>INDEX(Rohdaten_tab3!$1:$1048576,ROW(Rohdaten_tab3!C183),COLUMN(Rohdaten_tab3!C183)+(4*(Steuerung!$A$3-1)))</f>
        <v>*</v>
      </c>
      <c r="E197" s="72">
        <f>INDEX(Rohdaten_tab3!$1:$1048576,ROW(Rohdaten_tab3!D183),COLUMN(Rohdaten_tab3!D183)+(4*(Steuerung!$A$3-1)))</f>
        <v>343</v>
      </c>
      <c r="F197" s="73" t="str">
        <f>INDEX(Rohdaten_tab3!$1:$1048576,ROW(Rohdaten_tab3!E183),COLUMN(Rohdaten_tab3!E183)+(4*(Steuerung!$A$3-1)))</f>
        <v>*</v>
      </c>
    </row>
    <row r="198" spans="1:6" ht="15" customHeight="1" x14ac:dyDescent="0.25">
      <c r="A198" s="63" t="s">
        <v>346</v>
      </c>
      <c r="B198" s="43"/>
      <c r="C198" s="71">
        <f>INDEX(Rohdaten_tab3!$1:$1048576,ROW(Rohdaten_tab3!B184),COLUMN(Rohdaten_tab3!B184)+(4*(Steuerung!$A$3-1)))</f>
        <v>431</v>
      </c>
      <c r="D198" s="72">
        <f>INDEX(Rohdaten_tab3!$1:$1048576,ROW(Rohdaten_tab3!C184),COLUMN(Rohdaten_tab3!C184)+(4*(Steuerung!$A$3-1)))</f>
        <v>444</v>
      </c>
      <c r="E198" s="72">
        <f>INDEX(Rohdaten_tab3!$1:$1048576,ROW(Rohdaten_tab3!D184),COLUMN(Rohdaten_tab3!D184)+(4*(Steuerung!$A$3-1)))</f>
        <v>441</v>
      </c>
      <c r="F198" s="73">
        <f>INDEX(Rohdaten_tab3!$1:$1048576,ROW(Rohdaten_tab3!E184),COLUMN(Rohdaten_tab3!E184)+(4*(Steuerung!$A$3-1)))</f>
        <v>3</v>
      </c>
    </row>
    <row r="199" spans="1:6" ht="15" customHeight="1" x14ac:dyDescent="0.25">
      <c r="A199" s="63" t="s">
        <v>347</v>
      </c>
      <c r="B199" s="43"/>
      <c r="C199" s="71">
        <f>INDEX(Rohdaten_tab3!$1:$1048576,ROW(Rohdaten_tab3!B185),COLUMN(Rohdaten_tab3!B185)+(4*(Steuerung!$A$3-1)))</f>
        <v>382</v>
      </c>
      <c r="D199" s="72" t="str">
        <f>INDEX(Rohdaten_tab3!$1:$1048576,ROW(Rohdaten_tab3!C185),COLUMN(Rohdaten_tab3!C185)+(4*(Steuerung!$A$3-1)))</f>
        <v>*</v>
      </c>
      <c r="E199" s="72">
        <f>INDEX(Rohdaten_tab3!$1:$1048576,ROW(Rohdaten_tab3!D185),COLUMN(Rohdaten_tab3!D185)+(4*(Steuerung!$A$3-1)))</f>
        <v>403</v>
      </c>
      <c r="F199" s="73" t="str">
        <f>INDEX(Rohdaten_tab3!$1:$1048576,ROW(Rohdaten_tab3!E185),COLUMN(Rohdaten_tab3!E185)+(4*(Steuerung!$A$3-1)))</f>
        <v>*</v>
      </c>
    </row>
    <row r="200" spans="1:6" ht="15" customHeight="1" x14ac:dyDescent="0.25">
      <c r="A200" s="63" t="s">
        <v>348</v>
      </c>
      <c r="B200" s="43"/>
      <c r="C200" s="71">
        <f>INDEX(Rohdaten_tab3!$1:$1048576,ROW(Rohdaten_tab3!B186),COLUMN(Rohdaten_tab3!B186)+(4*(Steuerung!$A$3-1)))</f>
        <v>374</v>
      </c>
      <c r="D200" s="72" t="str">
        <f>INDEX(Rohdaten_tab3!$1:$1048576,ROW(Rohdaten_tab3!C186),COLUMN(Rohdaten_tab3!C186)+(4*(Steuerung!$A$3-1)))</f>
        <v>*</v>
      </c>
      <c r="E200" s="72">
        <f>INDEX(Rohdaten_tab3!$1:$1048576,ROW(Rohdaten_tab3!D186),COLUMN(Rohdaten_tab3!D186)+(4*(Steuerung!$A$3-1)))</f>
        <v>391</v>
      </c>
      <c r="F200" s="73" t="str">
        <f>INDEX(Rohdaten_tab3!$1:$1048576,ROW(Rohdaten_tab3!E186),COLUMN(Rohdaten_tab3!E186)+(4*(Steuerung!$A$3-1)))</f>
        <v>*</v>
      </c>
    </row>
    <row r="201" spans="1:6" ht="15" customHeight="1" x14ac:dyDescent="0.25">
      <c r="A201" s="63" t="s">
        <v>349</v>
      </c>
      <c r="B201" s="43"/>
      <c r="C201" s="71">
        <f>INDEX(Rohdaten_tab3!$1:$1048576,ROW(Rohdaten_tab3!B187),COLUMN(Rohdaten_tab3!B187)+(4*(Steuerung!$A$3-1)))</f>
        <v>427</v>
      </c>
      <c r="D201" s="72">
        <f>INDEX(Rohdaten_tab3!$1:$1048576,ROW(Rohdaten_tab3!C187),COLUMN(Rohdaten_tab3!C187)+(4*(Steuerung!$A$3-1)))</f>
        <v>420</v>
      </c>
      <c r="E201" s="72">
        <f>INDEX(Rohdaten_tab3!$1:$1048576,ROW(Rohdaten_tab3!D187),COLUMN(Rohdaten_tab3!D187)+(4*(Steuerung!$A$3-1)))</f>
        <v>413</v>
      </c>
      <c r="F201" s="73">
        <f>INDEX(Rohdaten_tab3!$1:$1048576,ROW(Rohdaten_tab3!E187),COLUMN(Rohdaten_tab3!E187)+(4*(Steuerung!$A$3-1)))</f>
        <v>7</v>
      </c>
    </row>
    <row r="202" spans="1:6" ht="15" customHeight="1" x14ac:dyDescent="0.25">
      <c r="A202" s="63" t="s">
        <v>350</v>
      </c>
      <c r="B202" s="43"/>
      <c r="C202" s="71">
        <f>INDEX(Rohdaten_tab3!$1:$1048576,ROW(Rohdaten_tab3!B188),COLUMN(Rohdaten_tab3!B188)+(4*(Steuerung!$A$3-1)))</f>
        <v>536</v>
      </c>
      <c r="D202" s="72" t="str">
        <f>INDEX(Rohdaten_tab3!$1:$1048576,ROW(Rohdaten_tab3!C188),COLUMN(Rohdaten_tab3!C188)+(4*(Steuerung!$A$3-1)))</f>
        <v>*</v>
      </c>
      <c r="E202" s="72">
        <f>INDEX(Rohdaten_tab3!$1:$1048576,ROW(Rohdaten_tab3!D188),COLUMN(Rohdaten_tab3!D188)+(4*(Steuerung!$A$3-1)))</f>
        <v>549</v>
      </c>
      <c r="F202" s="73" t="str">
        <f>INDEX(Rohdaten_tab3!$1:$1048576,ROW(Rohdaten_tab3!E188),COLUMN(Rohdaten_tab3!E188)+(4*(Steuerung!$A$3-1)))</f>
        <v>*</v>
      </c>
    </row>
    <row r="203" spans="1:6" ht="15" customHeight="1" x14ac:dyDescent="0.25">
      <c r="A203" s="63" t="s">
        <v>351</v>
      </c>
      <c r="B203" s="43"/>
      <c r="C203" s="71">
        <f>INDEX(Rohdaten_tab3!$1:$1048576,ROW(Rohdaten_tab3!B189),COLUMN(Rohdaten_tab3!B189)+(4*(Steuerung!$A$3-1)))</f>
        <v>560</v>
      </c>
      <c r="D203" s="72">
        <f>INDEX(Rohdaten_tab3!$1:$1048576,ROW(Rohdaten_tab3!C189),COLUMN(Rohdaten_tab3!C189)+(4*(Steuerung!$A$3-1)))</f>
        <v>567</v>
      </c>
      <c r="E203" s="72">
        <f>INDEX(Rohdaten_tab3!$1:$1048576,ROW(Rohdaten_tab3!D189),COLUMN(Rohdaten_tab3!D189)+(4*(Steuerung!$A$3-1)))</f>
        <v>563</v>
      </c>
      <c r="F203" s="73">
        <f>INDEX(Rohdaten_tab3!$1:$1048576,ROW(Rohdaten_tab3!E189),COLUMN(Rohdaten_tab3!E189)+(4*(Steuerung!$A$3-1)))</f>
        <v>4</v>
      </c>
    </row>
    <row r="204" spans="1:6" ht="15" customHeight="1" x14ac:dyDescent="0.25">
      <c r="A204" s="63" t="s">
        <v>352</v>
      </c>
      <c r="B204" s="43"/>
      <c r="C204" s="71">
        <f>INDEX(Rohdaten_tab3!$1:$1048576,ROW(Rohdaten_tab3!B190),COLUMN(Rohdaten_tab3!B190)+(4*(Steuerung!$A$3-1)))</f>
        <v>815</v>
      </c>
      <c r="D204" s="72" t="str">
        <f>INDEX(Rohdaten_tab3!$1:$1048576,ROW(Rohdaten_tab3!C190),COLUMN(Rohdaten_tab3!C190)+(4*(Steuerung!$A$3-1)))</f>
        <v>*</v>
      </c>
      <c r="E204" s="72">
        <f>INDEX(Rohdaten_tab3!$1:$1048576,ROW(Rohdaten_tab3!D190),COLUMN(Rohdaten_tab3!D190)+(4*(Steuerung!$A$3-1)))</f>
        <v>833</v>
      </c>
      <c r="F204" s="73" t="str">
        <f>INDEX(Rohdaten_tab3!$1:$1048576,ROW(Rohdaten_tab3!E190),COLUMN(Rohdaten_tab3!E190)+(4*(Steuerung!$A$3-1)))</f>
        <v>*</v>
      </c>
    </row>
    <row r="205" spans="1:6" ht="15" customHeight="1" x14ac:dyDescent="0.25">
      <c r="A205" s="63" t="s">
        <v>353</v>
      </c>
      <c r="B205" s="43"/>
      <c r="C205" s="71">
        <f>INDEX(Rohdaten_tab3!$1:$1048576,ROW(Rohdaten_tab3!B191),COLUMN(Rohdaten_tab3!B191)+(4*(Steuerung!$A$3-1)))</f>
        <v>427</v>
      </c>
      <c r="D205" s="72">
        <f>INDEX(Rohdaten_tab3!$1:$1048576,ROW(Rohdaten_tab3!C191),COLUMN(Rohdaten_tab3!C191)+(4*(Steuerung!$A$3-1)))</f>
        <v>436</v>
      </c>
      <c r="E205" s="72">
        <f>INDEX(Rohdaten_tab3!$1:$1048576,ROW(Rohdaten_tab3!D191),COLUMN(Rohdaten_tab3!D191)+(4*(Steuerung!$A$3-1)))</f>
        <v>433</v>
      </c>
      <c r="F205" s="73">
        <f>INDEX(Rohdaten_tab3!$1:$1048576,ROW(Rohdaten_tab3!E191),COLUMN(Rohdaten_tab3!E191)+(4*(Steuerung!$A$3-1)))</f>
        <v>3</v>
      </c>
    </row>
    <row r="206" spans="1:6" ht="15" customHeight="1" x14ac:dyDescent="0.25">
      <c r="A206" s="63" t="s">
        <v>354</v>
      </c>
      <c r="B206" s="43"/>
      <c r="C206" s="71">
        <f>INDEX(Rohdaten_tab3!$1:$1048576,ROW(Rohdaten_tab3!B192),COLUMN(Rohdaten_tab3!B192)+(4*(Steuerung!$A$3-1)))</f>
        <v>412</v>
      </c>
      <c r="D206" s="72">
        <f>INDEX(Rohdaten_tab3!$1:$1048576,ROW(Rohdaten_tab3!C192),COLUMN(Rohdaten_tab3!C192)+(4*(Steuerung!$A$3-1)))</f>
        <v>436</v>
      </c>
      <c r="E206" s="72">
        <f>INDEX(Rohdaten_tab3!$1:$1048576,ROW(Rohdaten_tab3!D192),COLUMN(Rohdaten_tab3!D192)+(4*(Steuerung!$A$3-1)))</f>
        <v>432</v>
      </c>
      <c r="F206" s="73">
        <f>INDEX(Rohdaten_tab3!$1:$1048576,ROW(Rohdaten_tab3!E192),COLUMN(Rohdaten_tab3!E192)+(4*(Steuerung!$A$3-1)))</f>
        <v>4</v>
      </c>
    </row>
    <row r="207" spans="1:6" ht="15" customHeight="1" x14ac:dyDescent="0.25">
      <c r="A207" s="63" t="s">
        <v>355</v>
      </c>
      <c r="B207" s="43"/>
      <c r="C207" s="71">
        <f>INDEX(Rohdaten_tab3!$1:$1048576,ROW(Rohdaten_tab3!B193),COLUMN(Rohdaten_tab3!B193)+(4*(Steuerung!$A$3-1)))</f>
        <v>635</v>
      </c>
      <c r="D207" s="72">
        <f>INDEX(Rohdaten_tab3!$1:$1048576,ROW(Rohdaten_tab3!C193),COLUMN(Rohdaten_tab3!C193)+(4*(Steuerung!$A$3-1)))</f>
        <v>643</v>
      </c>
      <c r="E207" s="72">
        <f>INDEX(Rohdaten_tab3!$1:$1048576,ROW(Rohdaten_tab3!D193),COLUMN(Rohdaten_tab3!D193)+(4*(Steuerung!$A$3-1)))</f>
        <v>640</v>
      </c>
      <c r="F207" s="73">
        <f>INDEX(Rohdaten_tab3!$1:$1048576,ROW(Rohdaten_tab3!E193),COLUMN(Rohdaten_tab3!E193)+(4*(Steuerung!$A$3-1)))</f>
        <v>3</v>
      </c>
    </row>
    <row r="208" spans="1:6" ht="15" customHeight="1" x14ac:dyDescent="0.25">
      <c r="A208" s="63" t="s">
        <v>356</v>
      </c>
      <c r="B208" s="43"/>
      <c r="C208" s="71">
        <f>INDEX(Rohdaten_tab3!$1:$1048576,ROW(Rohdaten_tab3!B194),COLUMN(Rohdaten_tab3!B194)+(4*(Steuerung!$A$3-1)))</f>
        <v>447</v>
      </c>
      <c r="D208" s="72">
        <f>INDEX(Rohdaten_tab3!$1:$1048576,ROW(Rohdaten_tab3!C194),COLUMN(Rohdaten_tab3!C194)+(4*(Steuerung!$A$3-1)))</f>
        <v>450</v>
      </c>
      <c r="E208" s="72">
        <f>INDEX(Rohdaten_tab3!$1:$1048576,ROW(Rohdaten_tab3!D194),COLUMN(Rohdaten_tab3!D194)+(4*(Steuerung!$A$3-1)))</f>
        <v>450</v>
      </c>
      <c r="F208" s="73">
        <f>INDEX(Rohdaten_tab3!$1:$1048576,ROW(Rohdaten_tab3!E194),COLUMN(Rohdaten_tab3!E194)+(4*(Steuerung!$A$3-1)))</f>
        <v>0</v>
      </c>
    </row>
    <row r="209" spans="1:6" ht="15" customHeight="1" x14ac:dyDescent="0.25">
      <c r="A209" s="63" t="s">
        <v>357</v>
      </c>
      <c r="B209" s="43"/>
      <c r="C209" s="71">
        <f>INDEX(Rohdaten_tab3!$1:$1048576,ROW(Rohdaten_tab3!B195),COLUMN(Rohdaten_tab3!B195)+(4*(Steuerung!$A$3-1)))</f>
        <v>325</v>
      </c>
      <c r="D209" s="72">
        <f>INDEX(Rohdaten_tab3!$1:$1048576,ROW(Rohdaten_tab3!C195),COLUMN(Rohdaten_tab3!C195)+(4*(Steuerung!$A$3-1)))</f>
        <v>324</v>
      </c>
      <c r="E209" s="72">
        <f>INDEX(Rohdaten_tab3!$1:$1048576,ROW(Rohdaten_tab3!D195),COLUMN(Rohdaten_tab3!D195)+(4*(Steuerung!$A$3-1)))</f>
        <v>324</v>
      </c>
      <c r="F209" s="73">
        <f>INDEX(Rohdaten_tab3!$1:$1048576,ROW(Rohdaten_tab3!E195),COLUMN(Rohdaten_tab3!E195)+(4*(Steuerung!$A$3-1)))</f>
        <v>0</v>
      </c>
    </row>
    <row r="210" spans="1:6" ht="15" customHeight="1" x14ac:dyDescent="0.25">
      <c r="A210" s="63" t="s">
        <v>358</v>
      </c>
      <c r="B210" s="43"/>
      <c r="C210" s="71">
        <f>INDEX(Rohdaten_tab3!$1:$1048576,ROW(Rohdaten_tab3!B196),COLUMN(Rohdaten_tab3!B196)+(4*(Steuerung!$A$3-1)))</f>
        <v>447</v>
      </c>
      <c r="D210" s="72" t="str">
        <f>INDEX(Rohdaten_tab3!$1:$1048576,ROW(Rohdaten_tab3!C196),COLUMN(Rohdaten_tab3!C196)+(4*(Steuerung!$A$3-1)))</f>
        <v>*</v>
      </c>
      <c r="E210" s="72">
        <f>INDEX(Rohdaten_tab3!$1:$1048576,ROW(Rohdaten_tab3!D196),COLUMN(Rohdaten_tab3!D196)+(4*(Steuerung!$A$3-1)))</f>
        <v>467</v>
      </c>
      <c r="F210" s="73" t="str">
        <f>INDEX(Rohdaten_tab3!$1:$1048576,ROW(Rohdaten_tab3!E196),COLUMN(Rohdaten_tab3!E196)+(4*(Steuerung!$A$3-1)))</f>
        <v>*</v>
      </c>
    </row>
    <row r="211" spans="1:6" ht="15" customHeight="1" x14ac:dyDescent="0.25">
      <c r="A211" s="63" t="s">
        <v>359</v>
      </c>
      <c r="B211" s="43"/>
      <c r="C211" s="71">
        <f>INDEX(Rohdaten_tab3!$1:$1048576,ROW(Rohdaten_tab3!B197),COLUMN(Rohdaten_tab3!B197)+(4*(Steuerung!$A$3-1)))</f>
        <v>361</v>
      </c>
      <c r="D211" s="72">
        <f>INDEX(Rohdaten_tab3!$1:$1048576,ROW(Rohdaten_tab3!C197),COLUMN(Rohdaten_tab3!C197)+(4*(Steuerung!$A$3-1)))</f>
        <v>372</v>
      </c>
      <c r="E211" s="72">
        <f>INDEX(Rohdaten_tab3!$1:$1048576,ROW(Rohdaten_tab3!D197),COLUMN(Rohdaten_tab3!D197)+(4*(Steuerung!$A$3-1)))</f>
        <v>372</v>
      </c>
      <c r="F211" s="73">
        <f>INDEX(Rohdaten_tab3!$1:$1048576,ROW(Rohdaten_tab3!E197),COLUMN(Rohdaten_tab3!E197)+(4*(Steuerung!$A$3-1)))</f>
        <v>0</v>
      </c>
    </row>
    <row r="212" spans="1:6" ht="15" customHeight="1" x14ac:dyDescent="0.25">
      <c r="A212" s="63" t="s">
        <v>360</v>
      </c>
      <c r="B212" s="43"/>
      <c r="C212" s="71">
        <f>INDEX(Rohdaten_tab3!$1:$1048576,ROW(Rohdaten_tab3!B198),COLUMN(Rohdaten_tab3!B198)+(4*(Steuerung!$A$3-1)))</f>
        <v>419</v>
      </c>
      <c r="D212" s="72" t="str">
        <f>INDEX(Rohdaten_tab3!$1:$1048576,ROW(Rohdaten_tab3!C198),COLUMN(Rohdaten_tab3!C198)+(4*(Steuerung!$A$3-1)))</f>
        <v>*</v>
      </c>
      <c r="E212" s="72">
        <f>INDEX(Rohdaten_tab3!$1:$1048576,ROW(Rohdaten_tab3!D198),COLUMN(Rohdaten_tab3!D198)+(4*(Steuerung!$A$3-1)))</f>
        <v>439</v>
      </c>
      <c r="F212" s="73" t="str">
        <f>INDEX(Rohdaten_tab3!$1:$1048576,ROW(Rohdaten_tab3!E198),COLUMN(Rohdaten_tab3!E198)+(4*(Steuerung!$A$3-1)))</f>
        <v>*</v>
      </c>
    </row>
    <row r="213" spans="1:6" ht="15" customHeight="1" x14ac:dyDescent="0.25">
      <c r="A213" s="63" t="s">
        <v>361</v>
      </c>
      <c r="B213" s="43"/>
      <c r="C213" s="71">
        <f>INDEX(Rohdaten_tab3!$1:$1048576,ROW(Rohdaten_tab3!B199),COLUMN(Rohdaten_tab3!B199)+(4*(Steuerung!$A$3-1)))</f>
        <v>420</v>
      </c>
      <c r="D213" s="72">
        <f>INDEX(Rohdaten_tab3!$1:$1048576,ROW(Rohdaten_tab3!C199),COLUMN(Rohdaten_tab3!C199)+(4*(Steuerung!$A$3-1)))</f>
        <v>426</v>
      </c>
      <c r="E213" s="72">
        <f>INDEX(Rohdaten_tab3!$1:$1048576,ROW(Rohdaten_tab3!D199),COLUMN(Rohdaten_tab3!D199)+(4*(Steuerung!$A$3-1)))</f>
        <v>426</v>
      </c>
      <c r="F213" s="73">
        <f>INDEX(Rohdaten_tab3!$1:$1048576,ROW(Rohdaten_tab3!E199),COLUMN(Rohdaten_tab3!E199)+(4*(Steuerung!$A$3-1)))</f>
        <v>0</v>
      </c>
    </row>
    <row r="214" spans="1:6" ht="15" customHeight="1" x14ac:dyDescent="0.25">
      <c r="A214" s="63" t="s">
        <v>362</v>
      </c>
      <c r="B214" s="43"/>
      <c r="C214" s="71">
        <f>INDEX(Rohdaten_tab3!$1:$1048576,ROW(Rohdaten_tab3!B200),COLUMN(Rohdaten_tab3!B200)+(4*(Steuerung!$A$3-1)))</f>
        <v>555</v>
      </c>
      <c r="D214" s="72">
        <f>INDEX(Rohdaten_tab3!$1:$1048576,ROW(Rohdaten_tab3!C200),COLUMN(Rohdaten_tab3!C200)+(4*(Steuerung!$A$3-1)))</f>
        <v>560</v>
      </c>
      <c r="E214" s="72">
        <f>INDEX(Rohdaten_tab3!$1:$1048576,ROW(Rohdaten_tab3!D200),COLUMN(Rohdaten_tab3!D200)+(4*(Steuerung!$A$3-1)))</f>
        <v>551</v>
      </c>
      <c r="F214" s="73">
        <f>INDEX(Rohdaten_tab3!$1:$1048576,ROW(Rohdaten_tab3!E200),COLUMN(Rohdaten_tab3!E200)+(4*(Steuerung!$A$3-1)))</f>
        <v>9</v>
      </c>
    </row>
    <row r="215" spans="1:6" ht="15" customHeight="1" x14ac:dyDescent="0.25">
      <c r="A215" s="63" t="s">
        <v>363</v>
      </c>
      <c r="B215" s="43"/>
      <c r="C215" s="71">
        <f>INDEX(Rohdaten_tab3!$1:$1048576,ROW(Rohdaten_tab3!B201),COLUMN(Rohdaten_tab3!B201)+(4*(Steuerung!$A$3-1)))</f>
        <v>525</v>
      </c>
      <c r="D215" s="72">
        <f>INDEX(Rohdaten_tab3!$1:$1048576,ROW(Rohdaten_tab3!C201),COLUMN(Rohdaten_tab3!C201)+(4*(Steuerung!$A$3-1)))</f>
        <v>539</v>
      </c>
      <c r="E215" s="72">
        <f>INDEX(Rohdaten_tab3!$1:$1048576,ROW(Rohdaten_tab3!D201),COLUMN(Rohdaten_tab3!D201)+(4*(Steuerung!$A$3-1)))</f>
        <v>539</v>
      </c>
      <c r="F215" s="73">
        <f>INDEX(Rohdaten_tab3!$1:$1048576,ROW(Rohdaten_tab3!E201),COLUMN(Rohdaten_tab3!E201)+(4*(Steuerung!$A$3-1)))</f>
        <v>0</v>
      </c>
    </row>
    <row r="216" spans="1:6" ht="15" customHeight="1" x14ac:dyDescent="0.25">
      <c r="A216" s="63" t="s">
        <v>364</v>
      </c>
      <c r="B216" s="43"/>
      <c r="C216" s="71">
        <f>INDEX(Rohdaten_tab3!$1:$1048576,ROW(Rohdaten_tab3!B202),COLUMN(Rohdaten_tab3!B202)+(4*(Steuerung!$A$3-1)))</f>
        <v>690</v>
      </c>
      <c r="D216" s="72">
        <f>INDEX(Rohdaten_tab3!$1:$1048576,ROW(Rohdaten_tab3!C202),COLUMN(Rohdaten_tab3!C202)+(4*(Steuerung!$A$3-1)))</f>
        <v>687</v>
      </c>
      <c r="E216" s="72">
        <f>INDEX(Rohdaten_tab3!$1:$1048576,ROW(Rohdaten_tab3!D202),COLUMN(Rohdaten_tab3!D202)+(4*(Steuerung!$A$3-1)))</f>
        <v>687</v>
      </c>
      <c r="F216" s="73">
        <f>INDEX(Rohdaten_tab3!$1:$1048576,ROW(Rohdaten_tab3!E202),COLUMN(Rohdaten_tab3!E202)+(4*(Steuerung!$A$3-1)))</f>
        <v>0</v>
      </c>
    </row>
    <row r="217" spans="1:6" ht="15" customHeight="1" x14ac:dyDescent="0.25">
      <c r="A217" s="63" t="s">
        <v>365</v>
      </c>
      <c r="B217" s="43"/>
      <c r="C217" s="71">
        <f>INDEX(Rohdaten_tab3!$1:$1048576,ROW(Rohdaten_tab3!B203),COLUMN(Rohdaten_tab3!B203)+(4*(Steuerung!$A$3-1)))</f>
        <v>477</v>
      </c>
      <c r="D217" s="72">
        <f>INDEX(Rohdaten_tab3!$1:$1048576,ROW(Rohdaten_tab3!C203),COLUMN(Rohdaten_tab3!C203)+(4*(Steuerung!$A$3-1)))</f>
        <v>479</v>
      </c>
      <c r="E217" s="72">
        <f>INDEX(Rohdaten_tab3!$1:$1048576,ROW(Rohdaten_tab3!D203),COLUMN(Rohdaten_tab3!D203)+(4*(Steuerung!$A$3-1)))</f>
        <v>479</v>
      </c>
      <c r="F217" s="73">
        <f>INDEX(Rohdaten_tab3!$1:$1048576,ROW(Rohdaten_tab3!E203),COLUMN(Rohdaten_tab3!E203)+(4*(Steuerung!$A$3-1)))</f>
        <v>0</v>
      </c>
    </row>
    <row r="218" spans="1:6" ht="15" customHeight="1" x14ac:dyDescent="0.25">
      <c r="A218" s="63" t="s">
        <v>366</v>
      </c>
      <c r="B218" s="43"/>
      <c r="C218" s="71">
        <f>INDEX(Rohdaten_tab3!$1:$1048576,ROW(Rohdaten_tab3!B204),COLUMN(Rohdaten_tab3!B204)+(4*(Steuerung!$A$3-1)))</f>
        <v>378</v>
      </c>
      <c r="D218" s="72">
        <f>INDEX(Rohdaten_tab3!$1:$1048576,ROW(Rohdaten_tab3!C204),COLUMN(Rohdaten_tab3!C204)+(4*(Steuerung!$A$3-1)))</f>
        <v>389</v>
      </c>
      <c r="E218" s="72">
        <f>INDEX(Rohdaten_tab3!$1:$1048576,ROW(Rohdaten_tab3!D204),COLUMN(Rohdaten_tab3!D204)+(4*(Steuerung!$A$3-1)))</f>
        <v>385</v>
      </c>
      <c r="F218" s="73">
        <f>INDEX(Rohdaten_tab3!$1:$1048576,ROW(Rohdaten_tab3!E204),COLUMN(Rohdaten_tab3!E204)+(4*(Steuerung!$A$3-1)))</f>
        <v>4</v>
      </c>
    </row>
    <row r="219" spans="1:6" ht="15" customHeight="1" x14ac:dyDescent="0.25">
      <c r="A219" s="63" t="s">
        <v>367</v>
      </c>
      <c r="B219" s="43"/>
      <c r="C219" s="71">
        <f>INDEX(Rohdaten_tab3!$1:$1048576,ROW(Rohdaten_tab3!B205),COLUMN(Rohdaten_tab3!B205)+(4*(Steuerung!$A$3-1)))</f>
        <v>401</v>
      </c>
      <c r="D219" s="72" t="str">
        <f>INDEX(Rohdaten_tab3!$1:$1048576,ROW(Rohdaten_tab3!C205),COLUMN(Rohdaten_tab3!C205)+(4*(Steuerung!$A$3-1)))</f>
        <v>*</v>
      </c>
      <c r="E219" s="72">
        <f>INDEX(Rohdaten_tab3!$1:$1048576,ROW(Rohdaten_tab3!D205),COLUMN(Rohdaten_tab3!D205)+(4*(Steuerung!$A$3-1)))</f>
        <v>402</v>
      </c>
      <c r="F219" s="73" t="str">
        <f>INDEX(Rohdaten_tab3!$1:$1048576,ROW(Rohdaten_tab3!E205),COLUMN(Rohdaten_tab3!E205)+(4*(Steuerung!$A$3-1)))</f>
        <v>*</v>
      </c>
    </row>
    <row r="220" spans="1:6" ht="15" customHeight="1" x14ac:dyDescent="0.25">
      <c r="A220" s="63" t="s">
        <v>368</v>
      </c>
      <c r="B220" s="43"/>
      <c r="C220" s="71">
        <f>INDEX(Rohdaten_tab3!$1:$1048576,ROW(Rohdaten_tab3!B206),COLUMN(Rohdaten_tab3!B206)+(4*(Steuerung!$A$3-1)))</f>
        <v>331</v>
      </c>
      <c r="D220" s="72">
        <f>INDEX(Rohdaten_tab3!$1:$1048576,ROW(Rohdaten_tab3!C206),COLUMN(Rohdaten_tab3!C206)+(4*(Steuerung!$A$3-1)))</f>
        <v>331</v>
      </c>
      <c r="E220" s="72">
        <f>INDEX(Rohdaten_tab3!$1:$1048576,ROW(Rohdaten_tab3!D206),COLUMN(Rohdaten_tab3!D206)+(4*(Steuerung!$A$3-1)))</f>
        <v>331</v>
      </c>
      <c r="F220" s="73">
        <f>INDEX(Rohdaten_tab3!$1:$1048576,ROW(Rohdaten_tab3!E206),COLUMN(Rohdaten_tab3!E206)+(4*(Steuerung!$A$3-1)))</f>
        <v>0</v>
      </c>
    </row>
    <row r="221" spans="1:6" ht="15" customHeight="1" x14ac:dyDescent="0.25">
      <c r="A221" s="63" t="s">
        <v>369</v>
      </c>
      <c r="B221" s="43"/>
      <c r="C221" s="71">
        <f>INDEX(Rohdaten_tab3!$1:$1048576,ROW(Rohdaten_tab3!B207),COLUMN(Rohdaten_tab3!B207)+(4*(Steuerung!$A$3-1)))</f>
        <v>319</v>
      </c>
      <c r="D221" s="72">
        <f>INDEX(Rohdaten_tab3!$1:$1048576,ROW(Rohdaten_tab3!C207),COLUMN(Rohdaten_tab3!C207)+(4*(Steuerung!$A$3-1)))</f>
        <v>333</v>
      </c>
      <c r="E221" s="72">
        <f>INDEX(Rohdaten_tab3!$1:$1048576,ROW(Rohdaten_tab3!D207),COLUMN(Rohdaten_tab3!D207)+(4*(Steuerung!$A$3-1)))</f>
        <v>333</v>
      </c>
      <c r="F221" s="73">
        <f>INDEX(Rohdaten_tab3!$1:$1048576,ROW(Rohdaten_tab3!E207),COLUMN(Rohdaten_tab3!E207)+(4*(Steuerung!$A$3-1)))</f>
        <v>0</v>
      </c>
    </row>
    <row r="222" spans="1:6" ht="15" customHeight="1" x14ac:dyDescent="0.25">
      <c r="A222" s="63" t="s">
        <v>370</v>
      </c>
      <c r="B222" s="43"/>
      <c r="C222" s="71">
        <f>INDEX(Rohdaten_tab3!$1:$1048576,ROW(Rohdaten_tab3!B208),COLUMN(Rohdaten_tab3!B208)+(4*(Steuerung!$A$3-1)))</f>
        <v>440</v>
      </c>
      <c r="D222" s="72" t="str">
        <f>INDEX(Rohdaten_tab3!$1:$1048576,ROW(Rohdaten_tab3!C208),COLUMN(Rohdaten_tab3!C208)+(4*(Steuerung!$A$3-1)))</f>
        <v>*</v>
      </c>
      <c r="E222" s="72">
        <f>INDEX(Rohdaten_tab3!$1:$1048576,ROW(Rohdaten_tab3!D208),COLUMN(Rohdaten_tab3!D208)+(4*(Steuerung!$A$3-1)))</f>
        <v>443</v>
      </c>
      <c r="F222" s="73" t="str">
        <f>INDEX(Rohdaten_tab3!$1:$1048576,ROW(Rohdaten_tab3!E208),COLUMN(Rohdaten_tab3!E208)+(4*(Steuerung!$A$3-1)))</f>
        <v>*</v>
      </c>
    </row>
    <row r="223" spans="1:6" ht="15" customHeight="1" x14ac:dyDescent="0.25">
      <c r="A223" s="63" t="s">
        <v>371</v>
      </c>
      <c r="B223" s="43"/>
      <c r="C223" s="71">
        <f>INDEX(Rohdaten_tab3!$1:$1048576,ROW(Rohdaten_tab3!B209),COLUMN(Rohdaten_tab3!B209)+(4*(Steuerung!$A$3-1)))</f>
        <v>359</v>
      </c>
      <c r="D223" s="72" t="str">
        <f>INDEX(Rohdaten_tab3!$1:$1048576,ROW(Rohdaten_tab3!C209),COLUMN(Rohdaten_tab3!C209)+(4*(Steuerung!$A$3-1)))</f>
        <v>*</v>
      </c>
      <c r="E223" s="72">
        <f>INDEX(Rohdaten_tab3!$1:$1048576,ROW(Rohdaten_tab3!D209),COLUMN(Rohdaten_tab3!D209)+(4*(Steuerung!$A$3-1)))</f>
        <v>362</v>
      </c>
      <c r="F223" s="73" t="str">
        <f>INDEX(Rohdaten_tab3!$1:$1048576,ROW(Rohdaten_tab3!E209),COLUMN(Rohdaten_tab3!E209)+(4*(Steuerung!$A$3-1)))</f>
        <v>*</v>
      </c>
    </row>
    <row r="224" spans="1:6" ht="15" customHeight="1" x14ac:dyDescent="0.25">
      <c r="A224" s="63" t="s">
        <v>372</v>
      </c>
      <c r="B224" s="43"/>
      <c r="C224" s="71">
        <f>INDEX(Rohdaten_tab3!$1:$1048576,ROW(Rohdaten_tab3!B210),COLUMN(Rohdaten_tab3!B210)+(4*(Steuerung!$A$3-1)))</f>
        <v>361</v>
      </c>
      <c r="D224" s="72" t="str">
        <f>INDEX(Rohdaten_tab3!$1:$1048576,ROW(Rohdaten_tab3!C210),COLUMN(Rohdaten_tab3!C210)+(4*(Steuerung!$A$3-1)))</f>
        <v>*</v>
      </c>
      <c r="E224" s="72">
        <f>INDEX(Rohdaten_tab3!$1:$1048576,ROW(Rohdaten_tab3!D210),COLUMN(Rohdaten_tab3!D210)+(4*(Steuerung!$A$3-1)))</f>
        <v>366</v>
      </c>
      <c r="F224" s="73" t="str">
        <f>INDEX(Rohdaten_tab3!$1:$1048576,ROW(Rohdaten_tab3!E210),COLUMN(Rohdaten_tab3!E210)+(4*(Steuerung!$A$3-1)))</f>
        <v>*</v>
      </c>
    </row>
    <row r="225" spans="1:6" ht="15" customHeight="1" x14ac:dyDescent="0.25">
      <c r="A225" s="63" t="s">
        <v>373</v>
      </c>
      <c r="B225" s="43"/>
      <c r="C225" s="71">
        <f>INDEX(Rohdaten_tab3!$1:$1048576,ROW(Rohdaten_tab3!B211),COLUMN(Rohdaten_tab3!B211)+(4*(Steuerung!$A$3-1)))</f>
        <v>345</v>
      </c>
      <c r="D225" s="72" t="str">
        <f>INDEX(Rohdaten_tab3!$1:$1048576,ROW(Rohdaten_tab3!C211),COLUMN(Rohdaten_tab3!C211)+(4*(Steuerung!$A$3-1)))</f>
        <v>*</v>
      </c>
      <c r="E225" s="72">
        <f>INDEX(Rohdaten_tab3!$1:$1048576,ROW(Rohdaten_tab3!D211),COLUMN(Rohdaten_tab3!D211)+(4*(Steuerung!$A$3-1)))</f>
        <v>340</v>
      </c>
      <c r="F225" s="73" t="str">
        <f>INDEX(Rohdaten_tab3!$1:$1048576,ROW(Rohdaten_tab3!E211),COLUMN(Rohdaten_tab3!E211)+(4*(Steuerung!$A$3-1)))</f>
        <v>*</v>
      </c>
    </row>
    <row r="226" spans="1:6" ht="15" customHeight="1" x14ac:dyDescent="0.25">
      <c r="A226" s="63" t="s">
        <v>374</v>
      </c>
      <c r="B226" s="43"/>
      <c r="C226" s="71">
        <f>INDEX(Rohdaten_tab3!$1:$1048576,ROW(Rohdaten_tab3!B212),COLUMN(Rohdaten_tab3!B212)+(4*(Steuerung!$A$3-1)))</f>
        <v>410</v>
      </c>
      <c r="D226" s="72" t="str">
        <f>INDEX(Rohdaten_tab3!$1:$1048576,ROW(Rohdaten_tab3!C212),COLUMN(Rohdaten_tab3!C212)+(4*(Steuerung!$A$3-1)))</f>
        <v>*</v>
      </c>
      <c r="E226" s="72">
        <f>INDEX(Rohdaten_tab3!$1:$1048576,ROW(Rohdaten_tab3!D212),COLUMN(Rohdaten_tab3!D212)+(4*(Steuerung!$A$3-1)))</f>
        <v>407</v>
      </c>
      <c r="F226" s="73" t="str">
        <f>INDEX(Rohdaten_tab3!$1:$1048576,ROW(Rohdaten_tab3!E212),COLUMN(Rohdaten_tab3!E212)+(4*(Steuerung!$A$3-1)))</f>
        <v>*</v>
      </c>
    </row>
    <row r="227" spans="1:6" ht="15" customHeight="1" x14ac:dyDescent="0.25">
      <c r="A227" s="63" t="s">
        <v>375</v>
      </c>
      <c r="B227" s="43"/>
      <c r="C227" s="71">
        <f>INDEX(Rohdaten_tab3!$1:$1048576,ROW(Rohdaten_tab3!B213),COLUMN(Rohdaten_tab3!B213)+(4*(Steuerung!$A$3-1)))</f>
        <v>447</v>
      </c>
      <c r="D227" s="72">
        <f>INDEX(Rohdaten_tab3!$1:$1048576,ROW(Rohdaten_tab3!C213),COLUMN(Rohdaten_tab3!C213)+(4*(Steuerung!$A$3-1)))</f>
        <v>460</v>
      </c>
      <c r="E227" s="72">
        <f>INDEX(Rohdaten_tab3!$1:$1048576,ROW(Rohdaten_tab3!D213),COLUMN(Rohdaten_tab3!D213)+(4*(Steuerung!$A$3-1)))</f>
        <v>460</v>
      </c>
      <c r="F227" s="73">
        <f>INDEX(Rohdaten_tab3!$1:$1048576,ROW(Rohdaten_tab3!E213),COLUMN(Rohdaten_tab3!E213)+(4*(Steuerung!$A$3-1)))</f>
        <v>0</v>
      </c>
    </row>
    <row r="228" spans="1:6" ht="15" customHeight="1" x14ac:dyDescent="0.25">
      <c r="A228" s="63" t="s">
        <v>376</v>
      </c>
      <c r="B228" s="43"/>
      <c r="C228" s="71">
        <f>INDEX(Rohdaten_tab3!$1:$1048576,ROW(Rohdaten_tab3!B214),COLUMN(Rohdaten_tab3!B214)+(4*(Steuerung!$A$3-1)))</f>
        <v>644</v>
      </c>
      <c r="D228" s="72" t="str">
        <f>INDEX(Rohdaten_tab3!$1:$1048576,ROW(Rohdaten_tab3!C214),COLUMN(Rohdaten_tab3!C214)+(4*(Steuerung!$A$3-1)))</f>
        <v>*</v>
      </c>
      <c r="E228" s="72">
        <f>INDEX(Rohdaten_tab3!$1:$1048576,ROW(Rohdaten_tab3!D214),COLUMN(Rohdaten_tab3!D214)+(4*(Steuerung!$A$3-1)))</f>
        <v>629</v>
      </c>
      <c r="F228" s="73" t="str">
        <f>INDEX(Rohdaten_tab3!$1:$1048576,ROW(Rohdaten_tab3!E214),COLUMN(Rohdaten_tab3!E214)+(4*(Steuerung!$A$3-1)))</f>
        <v>*</v>
      </c>
    </row>
    <row r="229" spans="1:6" ht="15" customHeight="1" x14ac:dyDescent="0.25">
      <c r="A229" s="63" t="s">
        <v>377</v>
      </c>
      <c r="B229" s="43"/>
      <c r="C229" s="71">
        <f>INDEX(Rohdaten_tab3!$1:$1048576,ROW(Rohdaten_tab3!B215),COLUMN(Rohdaten_tab3!B215)+(4*(Steuerung!$A$3-1)))</f>
        <v>385</v>
      </c>
      <c r="D229" s="72" t="str">
        <f>INDEX(Rohdaten_tab3!$1:$1048576,ROW(Rohdaten_tab3!C215),COLUMN(Rohdaten_tab3!C215)+(4*(Steuerung!$A$3-1)))</f>
        <v>*</v>
      </c>
      <c r="E229" s="72">
        <f>INDEX(Rohdaten_tab3!$1:$1048576,ROW(Rohdaten_tab3!D215),COLUMN(Rohdaten_tab3!D215)+(4*(Steuerung!$A$3-1)))</f>
        <v>388</v>
      </c>
      <c r="F229" s="73" t="str">
        <f>INDEX(Rohdaten_tab3!$1:$1048576,ROW(Rohdaten_tab3!E215),COLUMN(Rohdaten_tab3!E215)+(4*(Steuerung!$A$3-1)))</f>
        <v>*</v>
      </c>
    </row>
    <row r="230" spans="1:6" ht="15" customHeight="1" x14ac:dyDescent="0.25">
      <c r="A230" s="63" t="s">
        <v>378</v>
      </c>
      <c r="B230" s="43"/>
      <c r="C230" s="71">
        <f>INDEX(Rohdaten_tab3!$1:$1048576,ROW(Rohdaten_tab3!B216),COLUMN(Rohdaten_tab3!B216)+(4*(Steuerung!$A$3-1)))</f>
        <v>334</v>
      </c>
      <c r="D230" s="72" t="str">
        <f>INDEX(Rohdaten_tab3!$1:$1048576,ROW(Rohdaten_tab3!C216),COLUMN(Rohdaten_tab3!C216)+(4*(Steuerung!$A$3-1)))</f>
        <v>*</v>
      </c>
      <c r="E230" s="72">
        <f>INDEX(Rohdaten_tab3!$1:$1048576,ROW(Rohdaten_tab3!D216),COLUMN(Rohdaten_tab3!D216)+(4*(Steuerung!$A$3-1)))</f>
        <v>315</v>
      </c>
      <c r="F230" s="73" t="str">
        <f>INDEX(Rohdaten_tab3!$1:$1048576,ROW(Rohdaten_tab3!E216),COLUMN(Rohdaten_tab3!E216)+(4*(Steuerung!$A$3-1)))</f>
        <v>*</v>
      </c>
    </row>
    <row r="231" spans="1:6" ht="15" customHeight="1" x14ac:dyDescent="0.25">
      <c r="A231" s="63" t="s">
        <v>379</v>
      </c>
      <c r="B231" s="43"/>
      <c r="C231" s="71">
        <f>INDEX(Rohdaten_tab3!$1:$1048576,ROW(Rohdaten_tab3!B217),COLUMN(Rohdaten_tab3!B217)+(4*(Steuerung!$A$3-1)))</f>
        <v>345</v>
      </c>
      <c r="D231" s="72">
        <f>INDEX(Rohdaten_tab3!$1:$1048576,ROW(Rohdaten_tab3!C217),COLUMN(Rohdaten_tab3!C217)+(4*(Steuerung!$A$3-1)))</f>
        <v>354</v>
      </c>
      <c r="E231" s="72">
        <f>INDEX(Rohdaten_tab3!$1:$1048576,ROW(Rohdaten_tab3!D217),COLUMN(Rohdaten_tab3!D217)+(4*(Steuerung!$A$3-1)))</f>
        <v>354</v>
      </c>
      <c r="F231" s="73">
        <f>INDEX(Rohdaten_tab3!$1:$1048576,ROW(Rohdaten_tab3!E217),COLUMN(Rohdaten_tab3!E217)+(4*(Steuerung!$A$3-1)))</f>
        <v>0</v>
      </c>
    </row>
    <row r="232" spans="1:6" ht="15" customHeight="1" x14ac:dyDescent="0.25">
      <c r="A232" s="63" t="s">
        <v>380</v>
      </c>
      <c r="B232" s="43"/>
      <c r="C232" s="71">
        <f>INDEX(Rohdaten_tab3!$1:$1048576,ROW(Rohdaten_tab3!B218),COLUMN(Rohdaten_tab3!B218)+(4*(Steuerung!$A$3-1)))</f>
        <v>313</v>
      </c>
      <c r="D232" s="72" t="str">
        <f>INDEX(Rohdaten_tab3!$1:$1048576,ROW(Rohdaten_tab3!C218),COLUMN(Rohdaten_tab3!C218)+(4*(Steuerung!$A$3-1)))</f>
        <v>*</v>
      </c>
      <c r="E232" s="72">
        <f>INDEX(Rohdaten_tab3!$1:$1048576,ROW(Rohdaten_tab3!D218),COLUMN(Rohdaten_tab3!D218)+(4*(Steuerung!$A$3-1)))</f>
        <v>313</v>
      </c>
      <c r="F232" s="73" t="str">
        <f>INDEX(Rohdaten_tab3!$1:$1048576,ROW(Rohdaten_tab3!E218),COLUMN(Rohdaten_tab3!E218)+(4*(Steuerung!$A$3-1)))</f>
        <v>*</v>
      </c>
    </row>
    <row r="233" spans="1:6" ht="15" customHeight="1" x14ac:dyDescent="0.25">
      <c r="A233" s="63" t="s">
        <v>381</v>
      </c>
      <c r="B233" s="43"/>
      <c r="C233" s="71">
        <f>INDEX(Rohdaten_tab3!$1:$1048576,ROW(Rohdaten_tab3!B219),COLUMN(Rohdaten_tab3!B219)+(4*(Steuerung!$A$3-1)))</f>
        <v>297</v>
      </c>
      <c r="D233" s="72" t="str">
        <f>INDEX(Rohdaten_tab3!$1:$1048576,ROW(Rohdaten_tab3!C219),COLUMN(Rohdaten_tab3!C219)+(4*(Steuerung!$A$3-1)))</f>
        <v>*</v>
      </c>
      <c r="E233" s="72">
        <f>INDEX(Rohdaten_tab3!$1:$1048576,ROW(Rohdaten_tab3!D219),COLUMN(Rohdaten_tab3!D219)+(4*(Steuerung!$A$3-1)))</f>
        <v>311</v>
      </c>
      <c r="F233" s="73" t="str">
        <f>INDEX(Rohdaten_tab3!$1:$1048576,ROW(Rohdaten_tab3!E219),COLUMN(Rohdaten_tab3!E219)+(4*(Steuerung!$A$3-1)))</f>
        <v>*</v>
      </c>
    </row>
    <row r="234" spans="1:6" ht="15" customHeight="1" x14ac:dyDescent="0.25">
      <c r="A234" s="63" t="s">
        <v>382</v>
      </c>
      <c r="B234" s="43"/>
      <c r="C234" s="71">
        <f>INDEX(Rohdaten_tab3!$1:$1048576,ROW(Rohdaten_tab3!B220),COLUMN(Rohdaten_tab3!B220)+(4*(Steuerung!$A$3-1)))</f>
        <v>457</v>
      </c>
      <c r="D234" s="72">
        <f>INDEX(Rohdaten_tab3!$1:$1048576,ROW(Rohdaten_tab3!C220),COLUMN(Rohdaten_tab3!C220)+(4*(Steuerung!$A$3-1)))</f>
        <v>468</v>
      </c>
      <c r="E234" s="72">
        <f>INDEX(Rohdaten_tab3!$1:$1048576,ROW(Rohdaten_tab3!D220),COLUMN(Rohdaten_tab3!D220)+(4*(Steuerung!$A$3-1)))</f>
        <v>468</v>
      </c>
      <c r="F234" s="73">
        <f>INDEX(Rohdaten_tab3!$1:$1048576,ROW(Rohdaten_tab3!E220),COLUMN(Rohdaten_tab3!E220)+(4*(Steuerung!$A$3-1)))</f>
        <v>0</v>
      </c>
    </row>
    <row r="235" spans="1:6" ht="15" customHeight="1" x14ac:dyDescent="0.25">
      <c r="A235" s="63" t="s">
        <v>383</v>
      </c>
      <c r="B235" s="43"/>
      <c r="C235" s="71">
        <f>INDEX(Rohdaten_tab3!$1:$1048576,ROW(Rohdaten_tab3!B221),COLUMN(Rohdaten_tab3!B221)+(4*(Steuerung!$A$3-1)))</f>
        <v>424</v>
      </c>
      <c r="D235" s="72">
        <f>INDEX(Rohdaten_tab3!$1:$1048576,ROW(Rohdaten_tab3!C221),COLUMN(Rohdaten_tab3!C221)+(4*(Steuerung!$A$3-1)))</f>
        <v>420</v>
      </c>
      <c r="E235" s="72">
        <f>INDEX(Rohdaten_tab3!$1:$1048576,ROW(Rohdaten_tab3!D221),COLUMN(Rohdaten_tab3!D221)+(4*(Steuerung!$A$3-1)))</f>
        <v>420</v>
      </c>
      <c r="F235" s="73">
        <f>INDEX(Rohdaten_tab3!$1:$1048576,ROW(Rohdaten_tab3!E221),COLUMN(Rohdaten_tab3!E221)+(4*(Steuerung!$A$3-1)))</f>
        <v>0</v>
      </c>
    </row>
    <row r="236" spans="1:6" ht="15" customHeight="1" x14ac:dyDescent="0.25">
      <c r="A236" s="63" t="s">
        <v>384</v>
      </c>
      <c r="B236" s="43"/>
      <c r="C236" s="71">
        <f>INDEX(Rohdaten_tab3!$1:$1048576,ROW(Rohdaten_tab3!B222),COLUMN(Rohdaten_tab3!B222)+(4*(Steuerung!$A$3-1)))</f>
        <v>355</v>
      </c>
      <c r="D236" s="72" t="str">
        <f>INDEX(Rohdaten_tab3!$1:$1048576,ROW(Rohdaten_tab3!C222),COLUMN(Rohdaten_tab3!C222)+(4*(Steuerung!$A$3-1)))</f>
        <v>*</v>
      </c>
      <c r="E236" s="72">
        <f>INDEX(Rohdaten_tab3!$1:$1048576,ROW(Rohdaten_tab3!D222),COLUMN(Rohdaten_tab3!D222)+(4*(Steuerung!$A$3-1)))</f>
        <v>362</v>
      </c>
      <c r="F236" s="73" t="str">
        <f>INDEX(Rohdaten_tab3!$1:$1048576,ROW(Rohdaten_tab3!E222),COLUMN(Rohdaten_tab3!E222)+(4*(Steuerung!$A$3-1)))</f>
        <v>*</v>
      </c>
    </row>
    <row r="237" spans="1:6" ht="15" customHeight="1" x14ac:dyDescent="0.25">
      <c r="A237" s="63" t="s">
        <v>385</v>
      </c>
      <c r="B237" s="43"/>
      <c r="C237" s="71">
        <f>INDEX(Rohdaten_tab3!$1:$1048576,ROW(Rohdaten_tab3!B223),COLUMN(Rohdaten_tab3!B223)+(4*(Steuerung!$A$3-1)))</f>
        <v>438</v>
      </c>
      <c r="D237" s="72" t="str">
        <f>INDEX(Rohdaten_tab3!$1:$1048576,ROW(Rohdaten_tab3!C223),COLUMN(Rohdaten_tab3!C223)+(4*(Steuerung!$A$3-1)))</f>
        <v>*</v>
      </c>
      <c r="E237" s="72">
        <f>INDEX(Rohdaten_tab3!$1:$1048576,ROW(Rohdaten_tab3!D223),COLUMN(Rohdaten_tab3!D223)+(4*(Steuerung!$A$3-1)))</f>
        <v>452</v>
      </c>
      <c r="F237" s="73" t="str">
        <f>INDEX(Rohdaten_tab3!$1:$1048576,ROW(Rohdaten_tab3!E223),COLUMN(Rohdaten_tab3!E223)+(4*(Steuerung!$A$3-1)))</f>
        <v>*</v>
      </c>
    </row>
    <row r="238" spans="1:6" ht="15" customHeight="1" x14ac:dyDescent="0.25">
      <c r="A238" s="63" t="s">
        <v>386</v>
      </c>
      <c r="B238" s="43"/>
      <c r="C238" s="71">
        <f>INDEX(Rohdaten_tab3!$1:$1048576,ROW(Rohdaten_tab3!B224),COLUMN(Rohdaten_tab3!B224)+(4*(Steuerung!$A$3-1)))</f>
        <v>469</v>
      </c>
      <c r="D238" s="72" t="str">
        <f>INDEX(Rohdaten_tab3!$1:$1048576,ROW(Rohdaten_tab3!C224),COLUMN(Rohdaten_tab3!C224)+(4*(Steuerung!$A$3-1)))</f>
        <v>*</v>
      </c>
      <c r="E238" s="72">
        <f>INDEX(Rohdaten_tab3!$1:$1048576,ROW(Rohdaten_tab3!D224),COLUMN(Rohdaten_tab3!D224)+(4*(Steuerung!$A$3-1)))</f>
        <v>485</v>
      </c>
      <c r="F238" s="73" t="str">
        <f>INDEX(Rohdaten_tab3!$1:$1048576,ROW(Rohdaten_tab3!E224),COLUMN(Rohdaten_tab3!E224)+(4*(Steuerung!$A$3-1)))</f>
        <v>*</v>
      </c>
    </row>
    <row r="239" spans="1:6" ht="15" customHeight="1" x14ac:dyDescent="0.25">
      <c r="A239" s="63" t="s">
        <v>387</v>
      </c>
      <c r="B239" s="43"/>
      <c r="C239" s="71">
        <f>INDEX(Rohdaten_tab3!$1:$1048576,ROW(Rohdaten_tab3!B225),COLUMN(Rohdaten_tab3!B225)+(4*(Steuerung!$A$3-1)))</f>
        <v>475</v>
      </c>
      <c r="D239" s="72">
        <f>INDEX(Rohdaten_tab3!$1:$1048576,ROW(Rohdaten_tab3!C225),COLUMN(Rohdaten_tab3!C225)+(4*(Steuerung!$A$3-1)))</f>
        <v>491</v>
      </c>
      <c r="E239" s="72">
        <f>INDEX(Rohdaten_tab3!$1:$1048576,ROW(Rohdaten_tab3!D225),COLUMN(Rohdaten_tab3!D225)+(4*(Steuerung!$A$3-1)))</f>
        <v>488</v>
      </c>
      <c r="F239" s="73">
        <f>INDEX(Rohdaten_tab3!$1:$1048576,ROW(Rohdaten_tab3!E225),COLUMN(Rohdaten_tab3!E225)+(4*(Steuerung!$A$3-1)))</f>
        <v>3</v>
      </c>
    </row>
    <row r="240" spans="1:6" ht="15" customHeight="1" x14ac:dyDescent="0.25">
      <c r="A240" s="63" t="s">
        <v>388</v>
      </c>
      <c r="B240" s="43"/>
      <c r="C240" s="71">
        <f>INDEX(Rohdaten_tab3!$1:$1048576,ROW(Rohdaten_tab3!B226),COLUMN(Rohdaten_tab3!B226)+(4*(Steuerung!$A$3-1)))</f>
        <v>670</v>
      </c>
      <c r="D240" s="72" t="str">
        <f>INDEX(Rohdaten_tab3!$1:$1048576,ROW(Rohdaten_tab3!C226),COLUMN(Rohdaten_tab3!C226)+(4*(Steuerung!$A$3-1)))</f>
        <v>*</v>
      </c>
      <c r="E240" s="72">
        <f>INDEX(Rohdaten_tab3!$1:$1048576,ROW(Rohdaten_tab3!D226),COLUMN(Rohdaten_tab3!D226)+(4*(Steuerung!$A$3-1)))</f>
        <v>686</v>
      </c>
      <c r="F240" s="73" t="str">
        <f>INDEX(Rohdaten_tab3!$1:$1048576,ROW(Rohdaten_tab3!E226),COLUMN(Rohdaten_tab3!E226)+(4*(Steuerung!$A$3-1)))</f>
        <v>*</v>
      </c>
    </row>
    <row r="241" spans="1:6" ht="15" customHeight="1" x14ac:dyDescent="0.25">
      <c r="A241" s="63" t="s">
        <v>389</v>
      </c>
      <c r="B241" s="43"/>
      <c r="C241" s="71">
        <f>INDEX(Rohdaten_tab3!$1:$1048576,ROW(Rohdaten_tab3!B227),COLUMN(Rohdaten_tab3!B227)+(4*(Steuerung!$A$3-1)))</f>
        <v>485</v>
      </c>
      <c r="D241" s="72" t="str">
        <f>INDEX(Rohdaten_tab3!$1:$1048576,ROW(Rohdaten_tab3!C227),COLUMN(Rohdaten_tab3!C227)+(4*(Steuerung!$A$3-1)))</f>
        <v>*</v>
      </c>
      <c r="E241" s="72">
        <f>INDEX(Rohdaten_tab3!$1:$1048576,ROW(Rohdaten_tab3!D227),COLUMN(Rohdaten_tab3!D227)+(4*(Steuerung!$A$3-1)))</f>
        <v>497</v>
      </c>
      <c r="F241" s="73" t="str">
        <f>INDEX(Rohdaten_tab3!$1:$1048576,ROW(Rohdaten_tab3!E227),COLUMN(Rohdaten_tab3!E227)+(4*(Steuerung!$A$3-1)))</f>
        <v>*</v>
      </c>
    </row>
    <row r="242" spans="1:6" ht="15" customHeight="1" x14ac:dyDescent="0.25">
      <c r="A242" s="63" t="s">
        <v>390</v>
      </c>
      <c r="B242" s="43"/>
      <c r="C242" s="71">
        <f>INDEX(Rohdaten_tab3!$1:$1048576,ROW(Rohdaten_tab3!B228),COLUMN(Rohdaten_tab3!B228)+(4*(Steuerung!$A$3-1)))</f>
        <v>387</v>
      </c>
      <c r="D242" s="72" t="str">
        <f>INDEX(Rohdaten_tab3!$1:$1048576,ROW(Rohdaten_tab3!C228),COLUMN(Rohdaten_tab3!C228)+(4*(Steuerung!$A$3-1)))</f>
        <v>*</v>
      </c>
      <c r="E242" s="72">
        <f>INDEX(Rohdaten_tab3!$1:$1048576,ROW(Rohdaten_tab3!D228),COLUMN(Rohdaten_tab3!D228)+(4*(Steuerung!$A$3-1)))</f>
        <v>392</v>
      </c>
      <c r="F242" s="73" t="str">
        <f>INDEX(Rohdaten_tab3!$1:$1048576,ROW(Rohdaten_tab3!E228),COLUMN(Rohdaten_tab3!E228)+(4*(Steuerung!$A$3-1)))</f>
        <v>*</v>
      </c>
    </row>
    <row r="243" spans="1:6" ht="15" customHeight="1" x14ac:dyDescent="0.25">
      <c r="A243" s="63" t="s">
        <v>391</v>
      </c>
      <c r="B243" s="43"/>
      <c r="C243" s="71">
        <f>INDEX(Rohdaten_tab3!$1:$1048576,ROW(Rohdaten_tab3!B229),COLUMN(Rohdaten_tab3!B229)+(4*(Steuerung!$A$3-1)))</f>
        <v>435</v>
      </c>
      <c r="D243" s="72" t="str">
        <f>INDEX(Rohdaten_tab3!$1:$1048576,ROW(Rohdaten_tab3!C229),COLUMN(Rohdaten_tab3!C229)+(4*(Steuerung!$A$3-1)))</f>
        <v>*</v>
      </c>
      <c r="E243" s="72">
        <f>INDEX(Rohdaten_tab3!$1:$1048576,ROW(Rohdaten_tab3!D229),COLUMN(Rohdaten_tab3!D229)+(4*(Steuerung!$A$3-1)))</f>
        <v>445</v>
      </c>
      <c r="F243" s="73" t="str">
        <f>INDEX(Rohdaten_tab3!$1:$1048576,ROW(Rohdaten_tab3!E229),COLUMN(Rohdaten_tab3!E229)+(4*(Steuerung!$A$3-1)))</f>
        <v>*</v>
      </c>
    </row>
    <row r="244" spans="1:6" ht="15" customHeight="1" x14ac:dyDescent="0.25">
      <c r="A244" s="63" t="s">
        <v>392</v>
      </c>
      <c r="B244" s="43"/>
      <c r="C244" s="71">
        <f>INDEX(Rohdaten_tab3!$1:$1048576,ROW(Rohdaten_tab3!B230),COLUMN(Rohdaten_tab3!B230)+(4*(Steuerung!$A$3-1)))</f>
        <v>361</v>
      </c>
      <c r="D244" s="72">
        <f>INDEX(Rohdaten_tab3!$1:$1048576,ROW(Rohdaten_tab3!C230),COLUMN(Rohdaten_tab3!C230)+(4*(Steuerung!$A$3-1)))</f>
        <v>364</v>
      </c>
      <c r="E244" s="72">
        <f>INDEX(Rohdaten_tab3!$1:$1048576,ROW(Rohdaten_tab3!D230),COLUMN(Rohdaten_tab3!D230)+(4*(Steuerung!$A$3-1)))</f>
        <v>364</v>
      </c>
      <c r="F244" s="73">
        <f>INDEX(Rohdaten_tab3!$1:$1048576,ROW(Rohdaten_tab3!E230),COLUMN(Rohdaten_tab3!E230)+(4*(Steuerung!$A$3-1)))</f>
        <v>0</v>
      </c>
    </row>
    <row r="245" spans="1:6" ht="15" customHeight="1" x14ac:dyDescent="0.25">
      <c r="A245" s="63" t="s">
        <v>393</v>
      </c>
      <c r="B245" s="43"/>
      <c r="C245" s="71">
        <f>INDEX(Rohdaten_tab3!$1:$1048576,ROW(Rohdaten_tab3!B231),COLUMN(Rohdaten_tab3!B231)+(4*(Steuerung!$A$3-1)))</f>
        <v>331</v>
      </c>
      <c r="D245" s="72">
        <f>INDEX(Rohdaten_tab3!$1:$1048576,ROW(Rohdaten_tab3!C231),COLUMN(Rohdaten_tab3!C231)+(4*(Steuerung!$A$3-1)))</f>
        <v>329</v>
      </c>
      <c r="E245" s="72">
        <f>INDEX(Rohdaten_tab3!$1:$1048576,ROW(Rohdaten_tab3!D231),COLUMN(Rohdaten_tab3!D231)+(4*(Steuerung!$A$3-1)))</f>
        <v>326</v>
      </c>
      <c r="F245" s="73">
        <f>INDEX(Rohdaten_tab3!$1:$1048576,ROW(Rohdaten_tab3!E231),COLUMN(Rohdaten_tab3!E231)+(4*(Steuerung!$A$3-1)))</f>
        <v>3</v>
      </c>
    </row>
    <row r="246" spans="1:6" ht="15" customHeight="1" x14ac:dyDescent="0.25">
      <c r="A246" s="63" t="s">
        <v>394</v>
      </c>
      <c r="B246" s="43"/>
      <c r="C246" s="71">
        <f>INDEX(Rohdaten_tab3!$1:$1048576,ROW(Rohdaten_tab3!B232),COLUMN(Rohdaten_tab3!B232)+(4*(Steuerung!$A$3-1)))</f>
        <v>402</v>
      </c>
      <c r="D246" s="72" t="str">
        <f>INDEX(Rohdaten_tab3!$1:$1048576,ROW(Rohdaten_tab3!C232),COLUMN(Rohdaten_tab3!C232)+(4*(Steuerung!$A$3-1)))</f>
        <v>*</v>
      </c>
      <c r="E246" s="72">
        <f>INDEX(Rohdaten_tab3!$1:$1048576,ROW(Rohdaten_tab3!D232),COLUMN(Rohdaten_tab3!D232)+(4*(Steuerung!$A$3-1)))</f>
        <v>402</v>
      </c>
      <c r="F246" s="73" t="str">
        <f>INDEX(Rohdaten_tab3!$1:$1048576,ROW(Rohdaten_tab3!E232),COLUMN(Rohdaten_tab3!E232)+(4*(Steuerung!$A$3-1)))</f>
        <v>*</v>
      </c>
    </row>
    <row r="247" spans="1:6" ht="15" customHeight="1" x14ac:dyDescent="0.25">
      <c r="A247" s="63" t="s">
        <v>395</v>
      </c>
      <c r="B247" s="43"/>
      <c r="C247" s="71">
        <f>INDEX(Rohdaten_tab3!$1:$1048576,ROW(Rohdaten_tab3!B233),COLUMN(Rohdaten_tab3!B233)+(4*(Steuerung!$A$3-1)))</f>
        <v>509</v>
      </c>
      <c r="D247" s="72">
        <f>INDEX(Rohdaten_tab3!$1:$1048576,ROW(Rohdaten_tab3!C233),COLUMN(Rohdaten_tab3!C233)+(4*(Steuerung!$A$3-1)))</f>
        <v>506</v>
      </c>
      <c r="E247" s="72">
        <f>INDEX(Rohdaten_tab3!$1:$1048576,ROW(Rohdaten_tab3!D233),COLUMN(Rohdaten_tab3!D233)+(4*(Steuerung!$A$3-1)))</f>
        <v>503</v>
      </c>
      <c r="F247" s="73">
        <f>INDEX(Rohdaten_tab3!$1:$1048576,ROW(Rohdaten_tab3!E233),COLUMN(Rohdaten_tab3!E233)+(4*(Steuerung!$A$3-1)))</f>
        <v>3</v>
      </c>
    </row>
    <row r="248" spans="1:6" ht="15" customHeight="1" x14ac:dyDescent="0.25">
      <c r="A248" s="63" t="s">
        <v>396</v>
      </c>
      <c r="B248" s="43"/>
      <c r="C248" s="71">
        <f>INDEX(Rohdaten_tab3!$1:$1048576,ROW(Rohdaten_tab3!B234),COLUMN(Rohdaten_tab3!B234)+(4*(Steuerung!$A$3-1)))</f>
        <v>393</v>
      </c>
      <c r="D248" s="72" t="str">
        <f>INDEX(Rohdaten_tab3!$1:$1048576,ROW(Rohdaten_tab3!C234),COLUMN(Rohdaten_tab3!C234)+(4*(Steuerung!$A$3-1)))</f>
        <v>*</v>
      </c>
      <c r="E248" s="72">
        <f>INDEX(Rohdaten_tab3!$1:$1048576,ROW(Rohdaten_tab3!D234),COLUMN(Rohdaten_tab3!D234)+(4*(Steuerung!$A$3-1)))</f>
        <v>387</v>
      </c>
      <c r="F248" s="73" t="str">
        <f>INDEX(Rohdaten_tab3!$1:$1048576,ROW(Rohdaten_tab3!E234),COLUMN(Rohdaten_tab3!E234)+(4*(Steuerung!$A$3-1)))</f>
        <v>*</v>
      </c>
    </row>
    <row r="249" spans="1:6" ht="15" customHeight="1" x14ac:dyDescent="0.25">
      <c r="A249" s="63" t="s">
        <v>397</v>
      </c>
      <c r="B249" s="43"/>
      <c r="C249" s="71">
        <f>INDEX(Rohdaten_tab3!$1:$1048576,ROW(Rohdaten_tab3!B235),COLUMN(Rohdaten_tab3!B235)+(4*(Steuerung!$A$3-1)))</f>
        <v>379</v>
      </c>
      <c r="D249" s="72">
        <f>INDEX(Rohdaten_tab3!$1:$1048576,ROW(Rohdaten_tab3!C235),COLUMN(Rohdaten_tab3!C235)+(4*(Steuerung!$A$3-1)))</f>
        <v>403</v>
      </c>
      <c r="E249" s="72">
        <f>INDEX(Rohdaten_tab3!$1:$1048576,ROW(Rohdaten_tab3!D235),COLUMN(Rohdaten_tab3!D235)+(4*(Steuerung!$A$3-1)))</f>
        <v>400</v>
      </c>
      <c r="F249" s="73">
        <f>INDEX(Rohdaten_tab3!$1:$1048576,ROW(Rohdaten_tab3!E235),COLUMN(Rohdaten_tab3!E235)+(4*(Steuerung!$A$3-1)))</f>
        <v>3</v>
      </c>
    </row>
    <row r="250" spans="1:6" ht="15" customHeight="1" x14ac:dyDescent="0.25">
      <c r="A250" s="63" t="s">
        <v>398</v>
      </c>
      <c r="B250" s="43"/>
      <c r="C250" s="71">
        <f>INDEX(Rohdaten_tab3!$1:$1048576,ROW(Rohdaten_tab3!B236),COLUMN(Rohdaten_tab3!B236)+(4*(Steuerung!$A$3-1)))</f>
        <v>523</v>
      </c>
      <c r="D250" s="72">
        <f>INDEX(Rohdaten_tab3!$1:$1048576,ROW(Rohdaten_tab3!C236),COLUMN(Rohdaten_tab3!C236)+(4*(Steuerung!$A$3-1)))</f>
        <v>514</v>
      </c>
      <c r="E250" s="72">
        <f>INDEX(Rohdaten_tab3!$1:$1048576,ROW(Rohdaten_tab3!D236),COLUMN(Rohdaten_tab3!D236)+(4*(Steuerung!$A$3-1)))</f>
        <v>510</v>
      </c>
      <c r="F250" s="73">
        <f>INDEX(Rohdaten_tab3!$1:$1048576,ROW(Rohdaten_tab3!E236),COLUMN(Rohdaten_tab3!E236)+(4*(Steuerung!$A$3-1)))</f>
        <v>4</v>
      </c>
    </row>
    <row r="251" spans="1:6" ht="15" customHeight="1" x14ac:dyDescent="0.25">
      <c r="A251" s="63" t="s">
        <v>399</v>
      </c>
      <c r="B251" s="43"/>
      <c r="C251" s="71">
        <f>INDEX(Rohdaten_tab3!$1:$1048576,ROW(Rohdaten_tab3!B237),COLUMN(Rohdaten_tab3!B237)+(4*(Steuerung!$A$3-1)))</f>
        <v>500</v>
      </c>
      <c r="D251" s="72" t="str">
        <f>INDEX(Rohdaten_tab3!$1:$1048576,ROW(Rohdaten_tab3!C237),COLUMN(Rohdaten_tab3!C237)+(4*(Steuerung!$A$3-1)))</f>
        <v>*</v>
      </c>
      <c r="E251" s="72">
        <f>INDEX(Rohdaten_tab3!$1:$1048576,ROW(Rohdaten_tab3!D237),COLUMN(Rohdaten_tab3!D237)+(4*(Steuerung!$A$3-1)))</f>
        <v>503</v>
      </c>
      <c r="F251" s="73" t="str">
        <f>INDEX(Rohdaten_tab3!$1:$1048576,ROW(Rohdaten_tab3!E237),COLUMN(Rohdaten_tab3!E237)+(4*(Steuerung!$A$3-1)))</f>
        <v>*</v>
      </c>
    </row>
    <row r="252" spans="1:6" ht="15" customHeight="1" x14ac:dyDescent="0.25">
      <c r="A252" s="63" t="s">
        <v>400</v>
      </c>
      <c r="B252" s="43"/>
      <c r="C252" s="71">
        <f>INDEX(Rohdaten_tab3!$1:$1048576,ROW(Rohdaten_tab3!B238),COLUMN(Rohdaten_tab3!B238)+(4*(Steuerung!$A$3-1)))</f>
        <v>732</v>
      </c>
      <c r="D252" s="72" t="str">
        <f>INDEX(Rohdaten_tab3!$1:$1048576,ROW(Rohdaten_tab3!C238),COLUMN(Rohdaten_tab3!C238)+(4*(Steuerung!$A$3-1)))</f>
        <v>*</v>
      </c>
      <c r="E252" s="72">
        <f>INDEX(Rohdaten_tab3!$1:$1048576,ROW(Rohdaten_tab3!D238),COLUMN(Rohdaten_tab3!D238)+(4*(Steuerung!$A$3-1)))</f>
        <v>716</v>
      </c>
      <c r="F252" s="73" t="str">
        <f>INDEX(Rohdaten_tab3!$1:$1048576,ROW(Rohdaten_tab3!E238),COLUMN(Rohdaten_tab3!E238)+(4*(Steuerung!$A$3-1)))</f>
        <v>*</v>
      </c>
    </row>
    <row r="253" spans="1:6" ht="15" customHeight="1" x14ac:dyDescent="0.25">
      <c r="A253" s="63" t="s">
        <v>401</v>
      </c>
      <c r="B253" s="43"/>
      <c r="C253" s="71">
        <f>INDEX(Rohdaten_tab3!$1:$1048576,ROW(Rohdaten_tab3!B239),COLUMN(Rohdaten_tab3!B239)+(4*(Steuerung!$A$3-1)))</f>
        <v>452</v>
      </c>
      <c r="D253" s="72" t="str">
        <f>INDEX(Rohdaten_tab3!$1:$1048576,ROW(Rohdaten_tab3!C239),COLUMN(Rohdaten_tab3!C239)+(4*(Steuerung!$A$3-1)))</f>
        <v>*</v>
      </c>
      <c r="E253" s="72">
        <f>INDEX(Rohdaten_tab3!$1:$1048576,ROW(Rohdaten_tab3!D239),COLUMN(Rohdaten_tab3!D239)+(4*(Steuerung!$A$3-1)))</f>
        <v>468</v>
      </c>
      <c r="F253" s="73" t="str">
        <f>INDEX(Rohdaten_tab3!$1:$1048576,ROW(Rohdaten_tab3!E239),COLUMN(Rohdaten_tab3!E239)+(4*(Steuerung!$A$3-1)))</f>
        <v>*</v>
      </c>
    </row>
    <row r="254" spans="1:6" ht="15" customHeight="1" x14ac:dyDescent="0.25">
      <c r="A254" s="63" t="s">
        <v>402</v>
      </c>
      <c r="B254" s="43"/>
      <c r="C254" s="71">
        <f>INDEX(Rohdaten_tab3!$1:$1048576,ROW(Rohdaten_tab3!B240),COLUMN(Rohdaten_tab3!B240)+(4*(Steuerung!$A$3-1)))</f>
        <v>392</v>
      </c>
      <c r="D254" s="72" t="str">
        <f>INDEX(Rohdaten_tab3!$1:$1048576,ROW(Rohdaten_tab3!C240),COLUMN(Rohdaten_tab3!C240)+(4*(Steuerung!$A$3-1)))</f>
        <v>*</v>
      </c>
      <c r="E254" s="72">
        <f>INDEX(Rohdaten_tab3!$1:$1048576,ROW(Rohdaten_tab3!D240),COLUMN(Rohdaten_tab3!D240)+(4*(Steuerung!$A$3-1)))</f>
        <v>414</v>
      </c>
      <c r="F254" s="73" t="str">
        <f>INDEX(Rohdaten_tab3!$1:$1048576,ROW(Rohdaten_tab3!E240),COLUMN(Rohdaten_tab3!E240)+(4*(Steuerung!$A$3-1)))</f>
        <v>*</v>
      </c>
    </row>
    <row r="255" spans="1:6" ht="15" customHeight="1" x14ac:dyDescent="0.25">
      <c r="A255" s="63" t="s">
        <v>403</v>
      </c>
      <c r="B255" s="43"/>
      <c r="C255" s="71">
        <f>INDEX(Rohdaten_tab3!$1:$1048576,ROW(Rohdaten_tab3!B241),COLUMN(Rohdaten_tab3!B241)+(4*(Steuerung!$A$3-1)))</f>
        <v>393</v>
      </c>
      <c r="D255" s="72">
        <f>INDEX(Rohdaten_tab3!$1:$1048576,ROW(Rohdaten_tab3!C241),COLUMN(Rohdaten_tab3!C241)+(4*(Steuerung!$A$3-1)))</f>
        <v>406</v>
      </c>
      <c r="E255" s="72">
        <f>INDEX(Rohdaten_tab3!$1:$1048576,ROW(Rohdaten_tab3!D241),COLUMN(Rohdaten_tab3!D241)+(4*(Steuerung!$A$3-1)))</f>
        <v>403</v>
      </c>
      <c r="F255" s="73">
        <f>INDEX(Rohdaten_tab3!$1:$1048576,ROW(Rohdaten_tab3!E241),COLUMN(Rohdaten_tab3!E241)+(4*(Steuerung!$A$3-1)))</f>
        <v>3</v>
      </c>
    </row>
    <row r="256" spans="1:6" ht="15" customHeight="1" x14ac:dyDescent="0.25">
      <c r="A256" s="63" t="s">
        <v>404</v>
      </c>
      <c r="B256" s="43"/>
      <c r="C256" s="71">
        <f>INDEX(Rohdaten_tab3!$1:$1048576,ROW(Rohdaten_tab3!B242),COLUMN(Rohdaten_tab3!B242)+(4*(Steuerung!$A$3-1)))</f>
        <v>335</v>
      </c>
      <c r="D256" s="72">
        <f>INDEX(Rohdaten_tab3!$1:$1048576,ROW(Rohdaten_tab3!C242),COLUMN(Rohdaten_tab3!C242)+(4*(Steuerung!$A$3-1)))</f>
        <v>335</v>
      </c>
      <c r="E256" s="72">
        <f>INDEX(Rohdaten_tab3!$1:$1048576,ROW(Rohdaten_tab3!D242),COLUMN(Rohdaten_tab3!D242)+(4*(Steuerung!$A$3-1)))</f>
        <v>332</v>
      </c>
      <c r="F256" s="73">
        <f>INDEX(Rohdaten_tab3!$1:$1048576,ROW(Rohdaten_tab3!E242),COLUMN(Rohdaten_tab3!E242)+(4*(Steuerung!$A$3-1)))</f>
        <v>3</v>
      </c>
    </row>
    <row r="257" spans="1:6" ht="15" customHeight="1" x14ac:dyDescent="0.25">
      <c r="A257" s="63" t="s">
        <v>405</v>
      </c>
      <c r="B257" s="43"/>
      <c r="C257" s="71">
        <f>INDEX(Rohdaten_tab3!$1:$1048576,ROW(Rohdaten_tab3!B243),COLUMN(Rohdaten_tab3!B243)+(4*(Steuerung!$A$3-1)))</f>
        <v>328</v>
      </c>
      <c r="D257" s="72" t="str">
        <f>INDEX(Rohdaten_tab3!$1:$1048576,ROW(Rohdaten_tab3!C243),COLUMN(Rohdaten_tab3!C243)+(4*(Steuerung!$A$3-1)))</f>
        <v>*</v>
      </c>
      <c r="E257" s="72">
        <f>INDEX(Rohdaten_tab3!$1:$1048576,ROW(Rohdaten_tab3!D243),COLUMN(Rohdaten_tab3!D243)+(4*(Steuerung!$A$3-1)))</f>
        <v>322</v>
      </c>
      <c r="F257" s="73" t="str">
        <f>INDEX(Rohdaten_tab3!$1:$1048576,ROW(Rohdaten_tab3!E243),COLUMN(Rohdaten_tab3!E243)+(4*(Steuerung!$A$3-1)))</f>
        <v>*</v>
      </c>
    </row>
    <row r="258" spans="1:6" ht="15" customHeight="1" x14ac:dyDescent="0.25">
      <c r="A258" s="63" t="s">
        <v>406</v>
      </c>
      <c r="B258" s="43"/>
      <c r="C258" s="71">
        <f>INDEX(Rohdaten_tab3!$1:$1048576,ROW(Rohdaten_tab3!B244),COLUMN(Rohdaten_tab3!B244)+(4*(Steuerung!$A$3-1)))</f>
        <v>438</v>
      </c>
      <c r="D258" s="72" t="str">
        <f>INDEX(Rohdaten_tab3!$1:$1048576,ROW(Rohdaten_tab3!C244),COLUMN(Rohdaten_tab3!C244)+(4*(Steuerung!$A$3-1)))</f>
        <v>*</v>
      </c>
      <c r="E258" s="72">
        <f>INDEX(Rohdaten_tab3!$1:$1048576,ROW(Rohdaten_tab3!D244),COLUMN(Rohdaten_tab3!D244)+(4*(Steuerung!$A$3-1)))</f>
        <v>449</v>
      </c>
      <c r="F258" s="73" t="str">
        <f>INDEX(Rohdaten_tab3!$1:$1048576,ROW(Rohdaten_tab3!E244),COLUMN(Rohdaten_tab3!E244)+(4*(Steuerung!$A$3-1)))</f>
        <v>*</v>
      </c>
    </row>
    <row r="259" spans="1:6" ht="15" customHeight="1" x14ac:dyDescent="0.25">
      <c r="A259" s="63" t="s">
        <v>407</v>
      </c>
      <c r="B259" s="43"/>
      <c r="C259" s="71">
        <f>INDEX(Rohdaten_tab3!$1:$1048576,ROW(Rohdaten_tab3!B245),COLUMN(Rohdaten_tab3!B245)+(4*(Steuerung!$A$3-1)))</f>
        <v>446</v>
      </c>
      <c r="D259" s="72">
        <f>INDEX(Rohdaten_tab3!$1:$1048576,ROW(Rohdaten_tab3!C245),COLUMN(Rohdaten_tab3!C245)+(4*(Steuerung!$A$3-1)))</f>
        <v>463</v>
      </c>
      <c r="E259" s="72">
        <f>INDEX(Rohdaten_tab3!$1:$1048576,ROW(Rohdaten_tab3!D245),COLUMN(Rohdaten_tab3!D245)+(4*(Steuerung!$A$3-1)))</f>
        <v>463</v>
      </c>
      <c r="F259" s="73">
        <f>INDEX(Rohdaten_tab3!$1:$1048576,ROW(Rohdaten_tab3!E245),COLUMN(Rohdaten_tab3!E245)+(4*(Steuerung!$A$3-1)))</f>
        <v>0</v>
      </c>
    </row>
    <row r="260" spans="1:6" ht="15" customHeight="1" x14ac:dyDescent="0.25">
      <c r="A260" s="63" t="s">
        <v>408</v>
      </c>
      <c r="B260" s="43"/>
      <c r="C260" s="71">
        <f>INDEX(Rohdaten_tab3!$1:$1048576,ROW(Rohdaten_tab3!B246),COLUMN(Rohdaten_tab3!B246)+(4*(Steuerung!$A$3-1)))</f>
        <v>356</v>
      </c>
      <c r="D260" s="72">
        <f>INDEX(Rohdaten_tab3!$1:$1048576,ROW(Rohdaten_tab3!C246),COLUMN(Rohdaten_tab3!C246)+(4*(Steuerung!$A$3-1)))</f>
        <v>367</v>
      </c>
      <c r="E260" s="72">
        <f>INDEX(Rohdaten_tab3!$1:$1048576,ROW(Rohdaten_tab3!D246),COLUMN(Rohdaten_tab3!D246)+(4*(Steuerung!$A$3-1)))</f>
        <v>364</v>
      </c>
      <c r="F260" s="73">
        <f>INDEX(Rohdaten_tab3!$1:$1048576,ROW(Rohdaten_tab3!E246),COLUMN(Rohdaten_tab3!E246)+(4*(Steuerung!$A$3-1)))</f>
        <v>3</v>
      </c>
    </row>
    <row r="261" spans="1:6" ht="15" customHeight="1" x14ac:dyDescent="0.25">
      <c r="A261" s="63" t="s">
        <v>409</v>
      </c>
      <c r="B261" s="43"/>
      <c r="C261" s="71">
        <f>INDEX(Rohdaten_tab3!$1:$1048576,ROW(Rohdaten_tab3!B247),COLUMN(Rohdaten_tab3!B247)+(4*(Steuerung!$A$3-1)))</f>
        <v>399</v>
      </c>
      <c r="D261" s="72" t="str">
        <f>INDEX(Rohdaten_tab3!$1:$1048576,ROW(Rohdaten_tab3!C247),COLUMN(Rohdaten_tab3!C247)+(4*(Steuerung!$A$3-1)))</f>
        <v>*</v>
      </c>
      <c r="E261" s="72">
        <f>INDEX(Rohdaten_tab3!$1:$1048576,ROW(Rohdaten_tab3!D247),COLUMN(Rohdaten_tab3!D247)+(4*(Steuerung!$A$3-1)))</f>
        <v>386</v>
      </c>
      <c r="F261" s="73" t="str">
        <f>INDEX(Rohdaten_tab3!$1:$1048576,ROW(Rohdaten_tab3!E247),COLUMN(Rohdaten_tab3!E247)+(4*(Steuerung!$A$3-1)))</f>
        <v>*</v>
      </c>
    </row>
    <row r="262" spans="1:6" ht="15" customHeight="1" x14ac:dyDescent="0.25">
      <c r="A262" s="63" t="s">
        <v>410</v>
      </c>
      <c r="B262" s="43"/>
      <c r="C262" s="71">
        <f>INDEX(Rohdaten_tab3!$1:$1048576,ROW(Rohdaten_tab3!B248),COLUMN(Rohdaten_tab3!B248)+(4*(Steuerung!$A$3-1)))</f>
        <v>441</v>
      </c>
      <c r="D262" s="72" t="str">
        <f>INDEX(Rohdaten_tab3!$1:$1048576,ROW(Rohdaten_tab3!C248),COLUMN(Rohdaten_tab3!C248)+(4*(Steuerung!$A$3-1)))</f>
        <v>*</v>
      </c>
      <c r="E262" s="72">
        <f>INDEX(Rohdaten_tab3!$1:$1048576,ROW(Rohdaten_tab3!D248),COLUMN(Rohdaten_tab3!D248)+(4*(Steuerung!$A$3-1)))</f>
        <v>449</v>
      </c>
      <c r="F262" s="73" t="str">
        <f>INDEX(Rohdaten_tab3!$1:$1048576,ROW(Rohdaten_tab3!E248),COLUMN(Rohdaten_tab3!E248)+(4*(Steuerung!$A$3-1)))</f>
        <v>*</v>
      </c>
    </row>
    <row r="263" spans="1:6" ht="15" customHeight="1" x14ac:dyDescent="0.25">
      <c r="A263" s="63" t="s">
        <v>411</v>
      </c>
      <c r="B263" s="43"/>
      <c r="C263" s="71">
        <f>INDEX(Rohdaten_tab3!$1:$1048576,ROW(Rohdaten_tab3!B249),COLUMN(Rohdaten_tab3!B249)+(4*(Steuerung!$A$3-1)))</f>
        <v>505</v>
      </c>
      <c r="D263" s="72" t="str">
        <f>INDEX(Rohdaten_tab3!$1:$1048576,ROW(Rohdaten_tab3!C249),COLUMN(Rohdaten_tab3!C249)+(4*(Steuerung!$A$3-1)))</f>
        <v>*</v>
      </c>
      <c r="E263" s="72">
        <f>INDEX(Rohdaten_tab3!$1:$1048576,ROW(Rohdaten_tab3!D249),COLUMN(Rohdaten_tab3!D249)+(4*(Steuerung!$A$3-1)))</f>
        <v>493</v>
      </c>
      <c r="F263" s="73" t="str">
        <f>INDEX(Rohdaten_tab3!$1:$1048576,ROW(Rohdaten_tab3!E249),COLUMN(Rohdaten_tab3!E249)+(4*(Steuerung!$A$3-1)))</f>
        <v>*</v>
      </c>
    </row>
    <row r="264" spans="1:6" ht="15" customHeight="1" x14ac:dyDescent="0.25">
      <c r="A264" s="63" t="s">
        <v>412</v>
      </c>
      <c r="B264" s="43"/>
      <c r="C264" s="71">
        <f>INDEX(Rohdaten_tab3!$1:$1048576,ROW(Rohdaten_tab3!B250),COLUMN(Rohdaten_tab3!B250)+(4*(Steuerung!$A$3-1)))</f>
        <v>732</v>
      </c>
      <c r="D264" s="72" t="str">
        <f>INDEX(Rohdaten_tab3!$1:$1048576,ROW(Rohdaten_tab3!C250),COLUMN(Rohdaten_tab3!C250)+(4*(Steuerung!$A$3-1)))</f>
        <v>*</v>
      </c>
      <c r="E264" s="72">
        <f>INDEX(Rohdaten_tab3!$1:$1048576,ROW(Rohdaten_tab3!D250),COLUMN(Rohdaten_tab3!D250)+(4*(Steuerung!$A$3-1)))</f>
        <v>722</v>
      </c>
      <c r="F264" s="73" t="str">
        <f>INDEX(Rohdaten_tab3!$1:$1048576,ROW(Rohdaten_tab3!E250),COLUMN(Rohdaten_tab3!E250)+(4*(Steuerung!$A$3-1)))</f>
        <v>*</v>
      </c>
    </row>
    <row r="265" spans="1:6" ht="15" customHeight="1" x14ac:dyDescent="0.25">
      <c r="A265" s="63" t="s">
        <v>413</v>
      </c>
      <c r="B265" s="43"/>
      <c r="C265" s="71">
        <f>INDEX(Rohdaten_tab3!$1:$1048576,ROW(Rohdaten_tab3!B251),COLUMN(Rohdaten_tab3!B251)+(4*(Steuerung!$A$3-1)))</f>
        <v>437</v>
      </c>
      <c r="D265" s="72">
        <f>INDEX(Rohdaten_tab3!$1:$1048576,ROW(Rohdaten_tab3!C251),COLUMN(Rohdaten_tab3!C251)+(4*(Steuerung!$A$3-1)))</f>
        <v>448</v>
      </c>
      <c r="E265" s="72">
        <f>INDEX(Rohdaten_tab3!$1:$1048576,ROW(Rohdaten_tab3!D251),COLUMN(Rohdaten_tab3!D251)+(4*(Steuerung!$A$3-1)))</f>
        <v>443</v>
      </c>
      <c r="F265" s="73">
        <f>INDEX(Rohdaten_tab3!$1:$1048576,ROW(Rohdaten_tab3!E251),COLUMN(Rohdaten_tab3!E251)+(4*(Steuerung!$A$3-1)))</f>
        <v>5</v>
      </c>
    </row>
    <row r="266" spans="1:6" ht="15" customHeight="1" x14ac:dyDescent="0.25">
      <c r="A266" s="63" t="s">
        <v>414</v>
      </c>
      <c r="B266" s="43"/>
      <c r="C266" s="71">
        <f>INDEX(Rohdaten_tab3!$1:$1048576,ROW(Rohdaten_tab3!B252),COLUMN(Rohdaten_tab3!B252)+(4*(Steuerung!$A$3-1)))</f>
        <v>386</v>
      </c>
      <c r="D266" s="72" t="str">
        <f>INDEX(Rohdaten_tab3!$1:$1048576,ROW(Rohdaten_tab3!C252),COLUMN(Rohdaten_tab3!C252)+(4*(Steuerung!$A$3-1)))</f>
        <v>*</v>
      </c>
      <c r="E266" s="72">
        <f>INDEX(Rohdaten_tab3!$1:$1048576,ROW(Rohdaten_tab3!D252),COLUMN(Rohdaten_tab3!D252)+(4*(Steuerung!$A$3-1)))</f>
        <v>398</v>
      </c>
      <c r="F266" s="73" t="str">
        <f>INDEX(Rohdaten_tab3!$1:$1048576,ROW(Rohdaten_tab3!E252),COLUMN(Rohdaten_tab3!E252)+(4*(Steuerung!$A$3-1)))</f>
        <v>*</v>
      </c>
    </row>
    <row r="267" spans="1:6" ht="15" customHeight="1" x14ac:dyDescent="0.25">
      <c r="A267" s="63" t="s">
        <v>415</v>
      </c>
      <c r="B267" s="43"/>
      <c r="C267" s="71">
        <f>INDEX(Rohdaten_tab3!$1:$1048576,ROW(Rohdaten_tab3!B253),COLUMN(Rohdaten_tab3!B253)+(4*(Steuerung!$A$3-1)))</f>
        <v>371</v>
      </c>
      <c r="D267" s="72" t="str">
        <f>INDEX(Rohdaten_tab3!$1:$1048576,ROW(Rohdaten_tab3!C253),COLUMN(Rohdaten_tab3!C253)+(4*(Steuerung!$A$3-1)))</f>
        <v>*</v>
      </c>
      <c r="E267" s="72">
        <f>INDEX(Rohdaten_tab3!$1:$1048576,ROW(Rohdaten_tab3!D253),COLUMN(Rohdaten_tab3!D253)+(4*(Steuerung!$A$3-1)))</f>
        <v>373</v>
      </c>
      <c r="F267" s="73" t="str">
        <f>INDEX(Rohdaten_tab3!$1:$1048576,ROW(Rohdaten_tab3!E253),COLUMN(Rohdaten_tab3!E253)+(4*(Steuerung!$A$3-1)))</f>
        <v>*</v>
      </c>
    </row>
    <row r="268" spans="1:6" ht="15" customHeight="1" x14ac:dyDescent="0.25">
      <c r="A268" s="63" t="s">
        <v>416</v>
      </c>
      <c r="B268" s="43"/>
      <c r="C268" s="71">
        <f>INDEX(Rohdaten_tab3!$1:$1048576,ROW(Rohdaten_tab3!B254),COLUMN(Rohdaten_tab3!B254)+(4*(Steuerung!$A$3-1)))</f>
        <v>411</v>
      </c>
      <c r="D268" s="72" t="str">
        <f>INDEX(Rohdaten_tab3!$1:$1048576,ROW(Rohdaten_tab3!C254),COLUMN(Rohdaten_tab3!C254)+(4*(Steuerung!$A$3-1)))</f>
        <v>*</v>
      </c>
      <c r="E268" s="72">
        <f>INDEX(Rohdaten_tab3!$1:$1048576,ROW(Rohdaten_tab3!D254),COLUMN(Rohdaten_tab3!D254)+(4*(Steuerung!$A$3-1)))</f>
        <v>425</v>
      </c>
      <c r="F268" s="73" t="str">
        <f>INDEX(Rohdaten_tab3!$1:$1048576,ROW(Rohdaten_tab3!E254),COLUMN(Rohdaten_tab3!E254)+(4*(Steuerung!$A$3-1)))</f>
        <v>*</v>
      </c>
    </row>
    <row r="269" spans="1:6" ht="15" customHeight="1" x14ac:dyDescent="0.25">
      <c r="A269" s="63" t="s">
        <v>417</v>
      </c>
      <c r="B269" s="43"/>
      <c r="C269" s="71">
        <f>INDEX(Rohdaten_tab3!$1:$1048576,ROW(Rohdaten_tab3!B255),COLUMN(Rohdaten_tab3!B255)+(4*(Steuerung!$A$3-1)))</f>
        <v>359</v>
      </c>
      <c r="D269" s="72" t="str">
        <f>INDEX(Rohdaten_tab3!$1:$1048576,ROW(Rohdaten_tab3!C255),COLUMN(Rohdaten_tab3!C255)+(4*(Steuerung!$A$3-1)))</f>
        <v>*</v>
      </c>
      <c r="E269" s="72">
        <f>INDEX(Rohdaten_tab3!$1:$1048576,ROW(Rohdaten_tab3!D255),COLUMN(Rohdaten_tab3!D255)+(4*(Steuerung!$A$3-1)))</f>
        <v>359</v>
      </c>
      <c r="F269" s="73" t="str">
        <f>INDEX(Rohdaten_tab3!$1:$1048576,ROW(Rohdaten_tab3!E255),COLUMN(Rohdaten_tab3!E255)+(4*(Steuerung!$A$3-1)))</f>
        <v>*</v>
      </c>
    </row>
    <row r="270" spans="1:6" ht="15" customHeight="1" x14ac:dyDescent="0.25">
      <c r="A270" s="63" t="s">
        <v>418</v>
      </c>
      <c r="B270" s="43"/>
      <c r="C270" s="71">
        <f>INDEX(Rohdaten_tab3!$1:$1048576,ROW(Rohdaten_tab3!B256),COLUMN(Rohdaten_tab3!B256)+(4*(Steuerung!$A$3-1)))</f>
        <v>437</v>
      </c>
      <c r="D270" s="72">
        <f>INDEX(Rohdaten_tab3!$1:$1048576,ROW(Rohdaten_tab3!C256),COLUMN(Rohdaten_tab3!C256)+(4*(Steuerung!$A$3-1)))</f>
        <v>444</v>
      </c>
      <c r="E270" s="72">
        <f>INDEX(Rohdaten_tab3!$1:$1048576,ROW(Rohdaten_tab3!D256),COLUMN(Rohdaten_tab3!D256)+(4*(Steuerung!$A$3-1)))</f>
        <v>444</v>
      </c>
      <c r="F270" s="73">
        <f>INDEX(Rohdaten_tab3!$1:$1048576,ROW(Rohdaten_tab3!E256),COLUMN(Rohdaten_tab3!E256)+(4*(Steuerung!$A$3-1)))</f>
        <v>0</v>
      </c>
    </row>
    <row r="271" spans="1:6" ht="15" customHeight="1" x14ac:dyDescent="0.25">
      <c r="A271" s="63" t="s">
        <v>419</v>
      </c>
      <c r="B271" s="43"/>
      <c r="C271" s="71">
        <f>INDEX(Rohdaten_tab3!$1:$1048576,ROW(Rohdaten_tab3!B257),COLUMN(Rohdaten_tab3!B257)+(4*(Steuerung!$A$3-1)))</f>
        <v>454</v>
      </c>
      <c r="D271" s="72" t="str">
        <f>INDEX(Rohdaten_tab3!$1:$1048576,ROW(Rohdaten_tab3!C257),COLUMN(Rohdaten_tab3!C257)+(4*(Steuerung!$A$3-1)))</f>
        <v>*</v>
      </c>
      <c r="E271" s="72">
        <f>INDEX(Rohdaten_tab3!$1:$1048576,ROW(Rohdaten_tab3!D257),COLUMN(Rohdaten_tab3!D257)+(4*(Steuerung!$A$3-1)))</f>
        <v>450</v>
      </c>
      <c r="F271" s="73" t="str">
        <f>INDEX(Rohdaten_tab3!$1:$1048576,ROW(Rohdaten_tab3!E257),COLUMN(Rohdaten_tab3!E257)+(4*(Steuerung!$A$3-1)))</f>
        <v>*</v>
      </c>
    </row>
    <row r="272" spans="1:6" ht="15" customHeight="1" x14ac:dyDescent="0.25">
      <c r="A272" s="63" t="s">
        <v>420</v>
      </c>
      <c r="B272" s="43"/>
      <c r="C272" s="71">
        <f>INDEX(Rohdaten_tab3!$1:$1048576,ROW(Rohdaten_tab3!B258),COLUMN(Rohdaten_tab3!B258)+(4*(Steuerung!$A$3-1)))</f>
        <v>409</v>
      </c>
      <c r="D272" s="72" t="str">
        <f>INDEX(Rohdaten_tab3!$1:$1048576,ROW(Rohdaten_tab3!C258),COLUMN(Rohdaten_tab3!C258)+(4*(Steuerung!$A$3-1)))</f>
        <v>*</v>
      </c>
      <c r="E272" s="72">
        <f>INDEX(Rohdaten_tab3!$1:$1048576,ROW(Rohdaten_tab3!D258),COLUMN(Rohdaten_tab3!D258)+(4*(Steuerung!$A$3-1)))</f>
        <v>415</v>
      </c>
      <c r="F272" s="73" t="str">
        <f>INDEX(Rohdaten_tab3!$1:$1048576,ROW(Rohdaten_tab3!E258),COLUMN(Rohdaten_tab3!E258)+(4*(Steuerung!$A$3-1)))</f>
        <v>*</v>
      </c>
    </row>
    <row r="273" spans="1:8" ht="15" customHeight="1" x14ac:dyDescent="0.25">
      <c r="A273" s="63" t="s">
        <v>421</v>
      </c>
      <c r="B273" s="43"/>
      <c r="C273" s="71">
        <f>INDEX(Rohdaten_tab3!$1:$1048576,ROW(Rohdaten_tab3!B259),COLUMN(Rohdaten_tab3!B259)+(4*(Steuerung!$A$3-1)))</f>
        <v>450</v>
      </c>
      <c r="D273" s="72">
        <f>INDEX(Rohdaten_tab3!$1:$1048576,ROW(Rohdaten_tab3!C259),COLUMN(Rohdaten_tab3!C259)+(4*(Steuerung!$A$3-1)))</f>
        <v>444</v>
      </c>
      <c r="E273" s="72">
        <f>INDEX(Rohdaten_tab3!$1:$1048576,ROW(Rohdaten_tab3!D259),COLUMN(Rohdaten_tab3!D259)+(4*(Steuerung!$A$3-1)))</f>
        <v>441</v>
      </c>
      <c r="F273" s="73">
        <f>INDEX(Rohdaten_tab3!$1:$1048576,ROW(Rohdaten_tab3!E259),COLUMN(Rohdaten_tab3!E259)+(4*(Steuerung!$A$3-1)))</f>
        <v>3</v>
      </c>
    </row>
    <row r="274" spans="1:8" ht="15" customHeight="1" x14ac:dyDescent="0.25">
      <c r="A274" s="63" t="s">
        <v>422</v>
      </c>
      <c r="B274" s="43"/>
      <c r="C274" s="71">
        <f>INDEX(Rohdaten_tab3!$1:$1048576,ROW(Rohdaten_tab3!B260),COLUMN(Rohdaten_tab3!B260)+(4*(Steuerung!$A$3-1)))</f>
        <v>493</v>
      </c>
      <c r="D274" s="72" t="str">
        <f>INDEX(Rohdaten_tab3!$1:$1048576,ROW(Rohdaten_tab3!C260),COLUMN(Rohdaten_tab3!C260)+(4*(Steuerung!$A$3-1)))</f>
        <v>*</v>
      </c>
      <c r="E274" s="72">
        <f>INDEX(Rohdaten_tab3!$1:$1048576,ROW(Rohdaten_tab3!D260),COLUMN(Rohdaten_tab3!D260)+(4*(Steuerung!$A$3-1)))</f>
        <v>490</v>
      </c>
      <c r="F274" s="73" t="str">
        <f>INDEX(Rohdaten_tab3!$1:$1048576,ROW(Rohdaten_tab3!E260),COLUMN(Rohdaten_tab3!E260)+(4*(Steuerung!$A$3-1)))</f>
        <v>*</v>
      </c>
    </row>
    <row r="275" spans="1:8" ht="15" customHeight="1" x14ac:dyDescent="0.25">
      <c r="A275" s="63" t="s">
        <v>423</v>
      </c>
      <c r="B275" s="43"/>
      <c r="C275" s="71">
        <f>INDEX(Rohdaten_tab3!$1:$1048576,ROW(Rohdaten_tab3!B261),COLUMN(Rohdaten_tab3!B261)+(4*(Steuerung!$A$3-1)))</f>
        <v>499</v>
      </c>
      <c r="D275" s="72">
        <f>INDEX(Rohdaten_tab3!$1:$1048576,ROW(Rohdaten_tab3!C261),COLUMN(Rohdaten_tab3!C261)+(4*(Steuerung!$A$3-1)))</f>
        <v>498</v>
      </c>
      <c r="E275" s="72">
        <f>INDEX(Rohdaten_tab3!$1:$1048576,ROW(Rohdaten_tab3!D261),COLUMN(Rohdaten_tab3!D261)+(4*(Steuerung!$A$3-1)))</f>
        <v>495</v>
      </c>
      <c r="F275" s="73">
        <f>INDEX(Rohdaten_tab3!$1:$1048576,ROW(Rohdaten_tab3!E261),COLUMN(Rohdaten_tab3!E261)+(4*(Steuerung!$A$3-1)))</f>
        <v>3</v>
      </c>
    </row>
    <row r="276" spans="1:8" ht="15" customHeight="1" x14ac:dyDescent="0.25">
      <c r="A276" s="63" t="s">
        <v>424</v>
      </c>
      <c r="B276" s="43"/>
      <c r="C276" s="71">
        <f>INDEX(Rohdaten_tab3!$1:$1048576,ROW(Rohdaten_tab3!B262),COLUMN(Rohdaten_tab3!B262)+(4*(Steuerung!$A$3-1)))</f>
        <v>636</v>
      </c>
      <c r="D276" s="72">
        <f>INDEX(Rohdaten_tab3!$1:$1048576,ROW(Rohdaten_tab3!C262),COLUMN(Rohdaten_tab3!C262)+(4*(Steuerung!$A$3-1)))</f>
        <v>641</v>
      </c>
      <c r="E276" s="72">
        <f>INDEX(Rohdaten_tab3!$1:$1048576,ROW(Rohdaten_tab3!D262),COLUMN(Rohdaten_tab3!D262)+(4*(Steuerung!$A$3-1)))</f>
        <v>636</v>
      </c>
      <c r="F276" s="73">
        <f>INDEX(Rohdaten_tab3!$1:$1048576,ROW(Rohdaten_tab3!E262),COLUMN(Rohdaten_tab3!E262)+(4*(Steuerung!$A$3-1)))</f>
        <v>5</v>
      </c>
    </row>
    <row r="277" spans="1:8" ht="15" customHeight="1" x14ac:dyDescent="0.25">
      <c r="A277" s="63" t="s">
        <v>425</v>
      </c>
      <c r="B277" s="43"/>
      <c r="C277" s="71">
        <f>INDEX(Rohdaten_tab3!$1:$1048576,ROW(Rohdaten_tab3!B263),COLUMN(Rohdaten_tab3!B263)+(4*(Steuerung!$A$3-1)))</f>
        <v>433</v>
      </c>
      <c r="D277" s="72">
        <f>INDEX(Rohdaten_tab3!$1:$1048576,ROW(Rohdaten_tab3!C263),COLUMN(Rohdaten_tab3!C263)+(4*(Steuerung!$A$3-1)))</f>
        <v>446</v>
      </c>
      <c r="E277" s="72">
        <f>INDEX(Rohdaten_tab3!$1:$1048576,ROW(Rohdaten_tab3!D263),COLUMN(Rohdaten_tab3!D263)+(4*(Steuerung!$A$3-1)))</f>
        <v>446</v>
      </c>
      <c r="F277" s="73">
        <f>INDEX(Rohdaten_tab3!$1:$1048576,ROW(Rohdaten_tab3!E263),COLUMN(Rohdaten_tab3!E263)+(4*(Steuerung!$A$3-1)))</f>
        <v>0</v>
      </c>
    </row>
    <row r="278" spans="1:8" ht="15" customHeight="1" x14ac:dyDescent="0.25">
      <c r="A278" s="63" t="s">
        <v>426</v>
      </c>
      <c r="B278" s="43"/>
      <c r="C278" s="71">
        <f>INDEX(Rohdaten_tab3!$1:$1048576,ROW(Rohdaten_tab3!B264),COLUMN(Rohdaten_tab3!B264)+(4*(Steuerung!$A$3-1)))</f>
        <v>416</v>
      </c>
      <c r="D278" s="72" t="str">
        <f>INDEX(Rohdaten_tab3!$1:$1048576,ROW(Rohdaten_tab3!C264),COLUMN(Rohdaten_tab3!C264)+(4*(Steuerung!$A$3-1)))</f>
        <v>*</v>
      </c>
      <c r="E278" s="72">
        <f>INDEX(Rohdaten_tab3!$1:$1048576,ROW(Rohdaten_tab3!D264),COLUMN(Rohdaten_tab3!D264)+(4*(Steuerung!$A$3-1)))</f>
        <v>422</v>
      </c>
      <c r="F278" s="73" t="str">
        <f>INDEX(Rohdaten_tab3!$1:$1048576,ROW(Rohdaten_tab3!E264),COLUMN(Rohdaten_tab3!E264)+(4*(Steuerung!$A$3-1)))</f>
        <v>*</v>
      </c>
    </row>
    <row r="279" spans="1:8" ht="15" customHeight="1" x14ac:dyDescent="0.25">
      <c r="A279" s="63" t="s">
        <v>427</v>
      </c>
      <c r="B279" s="43"/>
      <c r="C279" s="71">
        <f>INDEX(Rohdaten_tab3!$1:$1048576,ROW(Rohdaten_tab3!B265),COLUMN(Rohdaten_tab3!B265)+(4*(Steuerung!$A$3-1)))</f>
        <v>449</v>
      </c>
      <c r="D279" s="72">
        <f>INDEX(Rohdaten_tab3!$1:$1048576,ROW(Rohdaten_tab3!C265),COLUMN(Rohdaten_tab3!C265)+(4*(Steuerung!$A$3-1)))</f>
        <v>463</v>
      </c>
      <c r="E279" s="72">
        <f>INDEX(Rohdaten_tab3!$1:$1048576,ROW(Rohdaten_tab3!D265),COLUMN(Rohdaten_tab3!D265)+(4*(Steuerung!$A$3-1)))</f>
        <v>460</v>
      </c>
      <c r="F279" s="73">
        <f>INDEX(Rohdaten_tab3!$1:$1048576,ROW(Rohdaten_tab3!E265),COLUMN(Rohdaten_tab3!E265)+(4*(Steuerung!$A$3-1)))</f>
        <v>3</v>
      </c>
    </row>
    <row r="280" spans="1:8" ht="15" customHeight="1" x14ac:dyDescent="0.25">
      <c r="A280" s="63" t="s">
        <v>428</v>
      </c>
      <c r="B280" s="43"/>
      <c r="C280" s="71">
        <f>INDEX(Rohdaten_tab3!$1:$1048576,ROW(Rohdaten_tab3!B266),COLUMN(Rohdaten_tab3!B266)+(4*(Steuerung!$A$3-1)))</f>
        <v>392</v>
      </c>
      <c r="D280" s="72" t="str">
        <f>INDEX(Rohdaten_tab3!$1:$1048576,ROW(Rohdaten_tab3!C266),COLUMN(Rohdaten_tab3!C266)+(4*(Steuerung!$A$3-1)))</f>
        <v>*</v>
      </c>
      <c r="E280" s="72">
        <f>INDEX(Rohdaten_tab3!$1:$1048576,ROW(Rohdaten_tab3!D266),COLUMN(Rohdaten_tab3!D266)+(4*(Steuerung!$A$3-1)))</f>
        <v>405</v>
      </c>
      <c r="F280" s="73" t="str">
        <f>INDEX(Rohdaten_tab3!$1:$1048576,ROW(Rohdaten_tab3!E266),COLUMN(Rohdaten_tab3!E266)+(4*(Steuerung!$A$3-1)))</f>
        <v>*</v>
      </c>
    </row>
    <row r="281" spans="1:8" ht="15" customHeight="1" x14ac:dyDescent="0.25">
      <c r="A281" s="63" t="s">
        <v>429</v>
      </c>
      <c r="B281" s="43"/>
      <c r="C281" s="71">
        <f>INDEX(Rohdaten_tab3!$1:$1048576,ROW(Rohdaten_tab3!B267),COLUMN(Rohdaten_tab3!B267)+(4*(Steuerung!$A$3-1)))</f>
        <v>380</v>
      </c>
      <c r="D281" s="72" t="str">
        <f>INDEX(Rohdaten_tab3!$1:$1048576,ROW(Rohdaten_tab3!C267),COLUMN(Rohdaten_tab3!C267)+(4*(Steuerung!$A$3-1)))</f>
        <v>*</v>
      </c>
      <c r="E281" s="72">
        <f>INDEX(Rohdaten_tab3!$1:$1048576,ROW(Rohdaten_tab3!D267),COLUMN(Rohdaten_tab3!D267)+(4*(Steuerung!$A$3-1)))</f>
        <v>384</v>
      </c>
      <c r="F281" s="73" t="str">
        <f>INDEX(Rohdaten_tab3!$1:$1048576,ROW(Rohdaten_tab3!E267),COLUMN(Rohdaten_tab3!E267)+(4*(Steuerung!$A$3-1)))</f>
        <v>*</v>
      </c>
    </row>
    <row r="282" spans="1:8" ht="15" customHeight="1" x14ac:dyDescent="0.25">
      <c r="A282" s="63" t="s">
        <v>430</v>
      </c>
      <c r="B282" s="43"/>
      <c r="C282" s="71">
        <f>INDEX(Rohdaten_tab3!$1:$1048576,ROW(Rohdaten_tab3!B268),COLUMN(Rohdaten_tab3!B268)+(4*(Steuerung!$A$3-1)))</f>
        <v>492</v>
      </c>
      <c r="D282" s="72" t="str">
        <f>INDEX(Rohdaten_tab3!$1:$1048576,ROW(Rohdaten_tab3!C268),COLUMN(Rohdaten_tab3!C268)+(4*(Steuerung!$A$3-1)))</f>
        <v>*</v>
      </c>
      <c r="E282" s="72">
        <f>INDEX(Rohdaten_tab3!$1:$1048576,ROW(Rohdaten_tab3!D268),COLUMN(Rohdaten_tab3!D268)+(4*(Steuerung!$A$3-1)))</f>
        <v>490</v>
      </c>
      <c r="F282" s="73" t="str">
        <f>INDEX(Rohdaten_tab3!$1:$1048576,ROW(Rohdaten_tab3!E268),COLUMN(Rohdaten_tab3!E268)+(4*(Steuerung!$A$3-1)))</f>
        <v>*</v>
      </c>
    </row>
    <row r="283" spans="1:8" ht="15" customHeight="1" x14ac:dyDescent="0.25">
      <c r="A283" s="63" t="s">
        <v>431</v>
      </c>
      <c r="B283" s="43"/>
      <c r="C283" s="71">
        <f>INDEX(Rohdaten_tab3!$1:$1048576,ROW(Rohdaten_tab3!B269),COLUMN(Rohdaten_tab3!B269)+(4*(Steuerung!$A$3-1)))</f>
        <v>470</v>
      </c>
      <c r="D283" s="72" t="str">
        <f>INDEX(Rohdaten_tab3!$1:$1048576,ROW(Rohdaten_tab3!C269),COLUMN(Rohdaten_tab3!C269)+(4*(Steuerung!$A$3-1)))</f>
        <v>*</v>
      </c>
      <c r="E283" s="72">
        <f>INDEX(Rohdaten_tab3!$1:$1048576,ROW(Rohdaten_tab3!D269),COLUMN(Rohdaten_tab3!D269)+(4*(Steuerung!$A$3-1)))</f>
        <v>493</v>
      </c>
      <c r="F283" s="73" t="str">
        <f>INDEX(Rohdaten_tab3!$1:$1048576,ROW(Rohdaten_tab3!E269),COLUMN(Rohdaten_tab3!E269)+(4*(Steuerung!$A$3-1)))</f>
        <v>*</v>
      </c>
    </row>
    <row r="284" spans="1:8" ht="11.25" customHeight="1" x14ac:dyDescent="0.25">
      <c r="A284" s="8"/>
      <c r="B284" s="8"/>
      <c r="C284" s="8"/>
      <c r="D284" s="53"/>
      <c r="E284" s="53"/>
      <c r="F284" s="9" t="s">
        <v>18</v>
      </c>
    </row>
    <row r="286" spans="1:8" x14ac:dyDescent="0.25">
      <c r="A286" s="86" t="s">
        <v>100</v>
      </c>
      <c r="B286" s="86"/>
      <c r="C286" s="86"/>
      <c r="D286" s="86"/>
      <c r="E286" s="86"/>
      <c r="F286" s="86"/>
      <c r="G286" s="86"/>
      <c r="H286" s="86"/>
    </row>
    <row r="287" spans="1:8" ht="38.25" customHeight="1" x14ac:dyDescent="0.25">
      <c r="A287" s="104" t="s">
        <v>101</v>
      </c>
      <c r="B287" s="104"/>
      <c r="C287" s="104"/>
      <c r="D287" s="104"/>
      <c r="E287" s="104"/>
      <c r="F287" s="104"/>
      <c r="G287" s="87"/>
      <c r="H287" s="87"/>
    </row>
  </sheetData>
  <autoFilter ref="A15:B15" xr:uid="{00000000-0001-0000-0500-000000000000}"/>
  <mergeCells count="11">
    <mergeCell ref="A287:F287"/>
    <mergeCell ref="A3:F3"/>
    <mergeCell ref="A7:F7"/>
    <mergeCell ref="A12:A14"/>
    <mergeCell ref="C12:C14"/>
    <mergeCell ref="A4:F4"/>
    <mergeCell ref="D12:D14"/>
    <mergeCell ref="E12:F12"/>
    <mergeCell ref="E13:E14"/>
    <mergeCell ref="F13:F14"/>
    <mergeCell ref="A8:F8"/>
  </mergeCells>
  <hyperlinks>
    <hyperlink ref="A287" r:id="rId1" display="https://statistik.arbeitsagentur.de/DE/Navigation/Grundlagen/Methodik-Qualitaet/Methodenberichte/Uebergreifend/Methodenberichte-Uebergreifend-Nav.html" xr:uid="{00000000-0004-0000-05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1506" r:id="rId5" name="Drop Down 2">
              <controlPr defaultSize="0" print="0" autoLine="0" autoPict="0">
                <anchor moveWithCells="1">
                  <from>
                    <xdr:col>4</xdr:col>
                    <xdr:colOff>908050</xdr:colOff>
                    <xdr:row>9</xdr:row>
                    <xdr:rowOff>12700</xdr:rowOff>
                  </from>
                  <to>
                    <xdr:col>5</xdr:col>
                    <xdr:colOff>1212850</xdr:colOff>
                    <xdr:row>10</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sheetPr>
  <dimension ref="A1:H287"/>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8.7265625" style="51" customWidth="1"/>
    <col min="2" max="2" width="15.26953125" style="51" hidden="1" customWidth="1"/>
    <col min="3" max="6" width="18.26953125" style="51" customWidth="1"/>
    <col min="7" max="16384" width="11.453125" style="51"/>
  </cols>
  <sheetData>
    <row r="1" spans="1:6" ht="33.75" customHeight="1" x14ac:dyDescent="0.25">
      <c r="A1" s="50"/>
      <c r="B1" s="50"/>
      <c r="C1" s="50"/>
      <c r="D1" s="50"/>
      <c r="E1" s="50"/>
      <c r="F1" s="6" t="s">
        <v>95</v>
      </c>
    </row>
    <row r="2" spans="1:6" ht="11.25" customHeight="1" x14ac:dyDescent="0.25"/>
    <row r="3" spans="1:6" ht="15" customHeight="1" x14ac:dyDescent="0.25">
      <c r="A3" s="105" t="str">
        <f>CONCATENATE("4. Abgang von Anspruchsberechtigten und Leistungsbeziehenden",Auswahl_Text)</f>
        <v>4. Abgang von Anspruchsberechtigten und Leistungsbeziehenden</v>
      </c>
      <c r="B3" s="105"/>
      <c r="C3" s="105"/>
      <c r="D3" s="106"/>
      <c r="E3" s="106"/>
      <c r="F3" s="106"/>
    </row>
    <row r="4" spans="1:6" ht="11.25" customHeight="1" x14ac:dyDescent="0.25">
      <c r="A4" s="127" t="s">
        <v>631</v>
      </c>
      <c r="B4" s="127"/>
      <c r="C4" s="127"/>
      <c r="D4" s="127"/>
      <c r="E4" s="127"/>
      <c r="F4" s="127"/>
    </row>
    <row r="5" spans="1:6" ht="11.25" customHeight="1" x14ac:dyDescent="0.25">
      <c r="A5" s="7" t="s">
        <v>34</v>
      </c>
      <c r="B5" s="7"/>
      <c r="C5" s="7"/>
    </row>
    <row r="6" spans="1:6" ht="11.25" customHeight="1" x14ac:dyDescent="0.25"/>
    <row r="7" spans="1:6" ht="12.75" customHeight="1" x14ac:dyDescent="0.25">
      <c r="A7" s="107" t="s">
        <v>92</v>
      </c>
      <c r="B7" s="107"/>
      <c r="C7" s="107"/>
      <c r="D7" s="107"/>
      <c r="E7" s="107"/>
      <c r="F7" s="107"/>
    </row>
    <row r="8" spans="1:6" ht="24" customHeight="1" x14ac:dyDescent="0.25">
      <c r="A8" s="107" t="s">
        <v>97</v>
      </c>
      <c r="B8" s="107"/>
      <c r="C8" s="107"/>
      <c r="D8" s="107"/>
      <c r="E8" s="107"/>
      <c r="F8" s="107"/>
    </row>
    <row r="9" spans="1:6" hidden="1" x14ac:dyDescent="0.25">
      <c r="A9" s="46"/>
      <c r="B9" s="46"/>
      <c r="C9" s="46"/>
      <c r="D9" s="46"/>
      <c r="E9" s="46"/>
      <c r="F9" s="46"/>
    </row>
    <row r="10" spans="1:6" ht="15" customHeight="1" x14ac:dyDescent="0.25">
      <c r="A10" s="46"/>
      <c r="B10" s="46"/>
      <c r="C10" s="46"/>
      <c r="D10" s="46"/>
      <c r="E10" s="46"/>
      <c r="F10" s="46"/>
    </row>
    <row r="11" spans="1:6" ht="11.25" customHeight="1" x14ac:dyDescent="0.25"/>
    <row r="12" spans="1:6" ht="12.75" customHeight="1" x14ac:dyDescent="0.25">
      <c r="A12" s="123" t="s">
        <v>47</v>
      </c>
      <c r="B12" s="47"/>
      <c r="C12" s="113" t="s">
        <v>56</v>
      </c>
      <c r="D12" s="108" t="s">
        <v>57</v>
      </c>
      <c r="E12" s="110" t="s">
        <v>89</v>
      </c>
      <c r="F12" s="111"/>
    </row>
    <row r="13" spans="1:6" ht="12.75" customHeight="1" x14ac:dyDescent="0.25">
      <c r="A13" s="124"/>
      <c r="B13" s="48"/>
      <c r="C13" s="114"/>
      <c r="D13" s="109"/>
      <c r="E13" s="119" t="s">
        <v>37</v>
      </c>
      <c r="F13" s="119" t="s">
        <v>87</v>
      </c>
    </row>
    <row r="14" spans="1:6" x14ac:dyDescent="0.25">
      <c r="A14" s="124"/>
      <c r="B14" s="48"/>
      <c r="C14" s="115"/>
      <c r="D14" s="112"/>
      <c r="E14" s="120"/>
      <c r="F14" s="120"/>
    </row>
    <row r="15" spans="1:6" s="52" customFormat="1" ht="11.25" customHeight="1" x14ac:dyDescent="0.25">
      <c r="A15" s="45" t="s">
        <v>36</v>
      </c>
      <c r="B15" s="45"/>
      <c r="C15" s="4">
        <v>1</v>
      </c>
      <c r="D15" s="3">
        <v>2</v>
      </c>
      <c r="E15" s="4">
        <v>3</v>
      </c>
      <c r="F15" s="3">
        <v>4</v>
      </c>
    </row>
    <row r="16" spans="1:6" ht="15" customHeight="1" x14ac:dyDescent="0.25">
      <c r="A16" s="62" t="str">
        <f>IF(INDEX(Rohdaten_tab4!$A:$A,ROW(Rohdaten_tab4!$A2),COLUMN(Rohdaten_tab4!$A:$A))&lt;&gt;"",INDEX(Rohdaten_tab4!$A:$A,ROW(Rohdaten_tab4!$A2),COLUMN(Rohdaten_tab4!$A:$A)),"")</f>
        <v>2006</v>
      </c>
      <c r="B16" s="44"/>
      <c r="C16" s="68">
        <f>INDEX(Rohdaten_tab4!$1:$1048576,ROW(Rohdaten_tab4!B2),COLUMN(Rohdaten_tab4!B2)+(4*(Steuerung!$A$3-1)))</f>
        <v>14497</v>
      </c>
      <c r="D16" s="69">
        <f>INDEX(Rohdaten_tab4!$1:$1048576,ROW(Rohdaten_tab4!C2),COLUMN(Rohdaten_tab4!C2)+(4*(Steuerung!$A$3-1)))</f>
        <v>14674</v>
      </c>
      <c r="E16" s="69">
        <f>INDEX(Rohdaten_tab4!$1:$1048576,ROW(Rohdaten_tab4!D2),COLUMN(Rohdaten_tab4!D2)+(4*(Steuerung!$A$3-1)))</f>
        <v>14319</v>
      </c>
      <c r="F16" s="70">
        <f>INDEX(Rohdaten_tab4!$1:$1048576,ROW(Rohdaten_tab4!E2),COLUMN(Rohdaten_tab4!E2)+(4*(Steuerung!$A$3-1)))</f>
        <v>355</v>
      </c>
    </row>
    <row r="17" spans="1:6" ht="15" customHeight="1" x14ac:dyDescent="0.25">
      <c r="A17" s="63" t="str">
        <f>IF(INDEX(Rohdaten_tab4!$A:$A,ROW(Rohdaten_tab4!$A3),COLUMN(Rohdaten_tab4!$A:$A))&lt;&gt;"",INDEX(Rohdaten_tab4!$A:$A,ROW(Rohdaten_tab4!$A3),COLUMN(Rohdaten_tab4!$A:$A)),"")</f>
        <v>2007</v>
      </c>
      <c r="B17" s="43"/>
      <c r="C17" s="71">
        <f>INDEX(Rohdaten_tab4!$1:$1048576,ROW(Rohdaten_tab4!B3),COLUMN(Rohdaten_tab4!B3)+(4*(Steuerung!$A$3-1)))</f>
        <v>11886</v>
      </c>
      <c r="D17" s="72">
        <f>INDEX(Rohdaten_tab4!$1:$1048576,ROW(Rohdaten_tab4!C3),COLUMN(Rohdaten_tab4!C3)+(4*(Steuerung!$A$3-1)))</f>
        <v>12251</v>
      </c>
      <c r="E17" s="72">
        <f>INDEX(Rohdaten_tab4!$1:$1048576,ROW(Rohdaten_tab4!D3),COLUMN(Rohdaten_tab4!D3)+(4*(Steuerung!$A$3-1)))</f>
        <v>11946</v>
      </c>
      <c r="F17" s="73">
        <f>INDEX(Rohdaten_tab4!$1:$1048576,ROW(Rohdaten_tab4!E3),COLUMN(Rohdaten_tab4!E3)+(4*(Steuerung!$A$3-1)))</f>
        <v>305</v>
      </c>
    </row>
    <row r="18" spans="1:6" ht="15" customHeight="1" x14ac:dyDescent="0.25">
      <c r="A18" s="63" t="str">
        <f>IF(INDEX(Rohdaten_tab4!$A:$A,ROW(Rohdaten_tab4!$A4),COLUMN(Rohdaten_tab4!$A:$A))&lt;&gt;"",INDEX(Rohdaten_tab4!$A:$A,ROW(Rohdaten_tab4!$A4),COLUMN(Rohdaten_tab4!$A:$A)),"")</f>
        <v>2008</v>
      </c>
      <c r="B18" s="42"/>
      <c r="C18" s="71">
        <f>INDEX(Rohdaten_tab4!$1:$1048576,ROW(Rohdaten_tab4!B4),COLUMN(Rohdaten_tab4!B4)+(4*(Steuerung!$A$3-1)))</f>
        <v>11435</v>
      </c>
      <c r="D18" s="72">
        <f>INDEX(Rohdaten_tab4!$1:$1048576,ROW(Rohdaten_tab4!C4),COLUMN(Rohdaten_tab4!C4)+(4*(Steuerung!$A$3-1)))</f>
        <v>11821</v>
      </c>
      <c r="E18" s="72">
        <f>INDEX(Rohdaten_tab4!$1:$1048576,ROW(Rohdaten_tab4!D4),COLUMN(Rohdaten_tab4!D4)+(4*(Steuerung!$A$3-1)))</f>
        <v>11562</v>
      </c>
      <c r="F18" s="73">
        <f>INDEX(Rohdaten_tab4!$1:$1048576,ROW(Rohdaten_tab4!E4),COLUMN(Rohdaten_tab4!E4)+(4*(Steuerung!$A$3-1)))</f>
        <v>259</v>
      </c>
    </row>
    <row r="19" spans="1:6" ht="15" customHeight="1" x14ac:dyDescent="0.25">
      <c r="A19" s="63" t="str">
        <f>IF(INDEX(Rohdaten_tab4!$A:$A,ROW(Rohdaten_tab4!$A5),COLUMN(Rohdaten_tab4!$A:$A))&lt;&gt;"",INDEX(Rohdaten_tab4!$A:$A,ROW(Rohdaten_tab4!$A5),COLUMN(Rohdaten_tab4!$A:$A)),"")</f>
        <v>2009</v>
      </c>
      <c r="B19" s="43"/>
      <c r="C19" s="71">
        <f>INDEX(Rohdaten_tab4!$1:$1048576,ROW(Rohdaten_tab4!B5),COLUMN(Rohdaten_tab4!B5)+(4*(Steuerung!$A$3-1)))</f>
        <v>12032</v>
      </c>
      <c r="D19" s="72">
        <f>INDEX(Rohdaten_tab4!$1:$1048576,ROW(Rohdaten_tab4!C5),COLUMN(Rohdaten_tab4!C5)+(4*(Steuerung!$A$3-1)))</f>
        <v>12306</v>
      </c>
      <c r="E19" s="72">
        <f>INDEX(Rohdaten_tab4!$1:$1048576,ROW(Rohdaten_tab4!D5),COLUMN(Rohdaten_tab4!D5)+(4*(Steuerung!$A$3-1)))</f>
        <v>12037</v>
      </c>
      <c r="F19" s="73">
        <f>INDEX(Rohdaten_tab4!$1:$1048576,ROW(Rohdaten_tab4!E5),COLUMN(Rohdaten_tab4!E5)+(4*(Steuerung!$A$3-1)))</f>
        <v>269</v>
      </c>
    </row>
    <row r="20" spans="1:6" ht="15" customHeight="1" x14ac:dyDescent="0.25">
      <c r="A20" s="63" t="str">
        <f>IF(INDEX(Rohdaten_tab4!$A:$A,ROW(Rohdaten_tab4!$A6),COLUMN(Rohdaten_tab4!$A:$A))&lt;&gt;"",INDEX(Rohdaten_tab4!$A:$A,ROW(Rohdaten_tab4!$A6),COLUMN(Rohdaten_tab4!$A:$A)),"")</f>
        <v>2010</v>
      </c>
      <c r="B20" s="43"/>
      <c r="C20" s="71">
        <f>INDEX(Rohdaten_tab4!$1:$1048576,ROW(Rohdaten_tab4!B6),COLUMN(Rohdaten_tab4!B6)+(4*(Steuerung!$A$3-1)))</f>
        <v>12025</v>
      </c>
      <c r="D20" s="72">
        <f>INDEX(Rohdaten_tab4!$1:$1048576,ROW(Rohdaten_tab4!C6),COLUMN(Rohdaten_tab4!C6)+(4*(Steuerung!$A$3-1)))</f>
        <v>12329</v>
      </c>
      <c r="E20" s="72">
        <f>INDEX(Rohdaten_tab4!$1:$1048576,ROW(Rohdaten_tab4!D6),COLUMN(Rohdaten_tab4!D6)+(4*(Steuerung!$A$3-1)))</f>
        <v>12183</v>
      </c>
      <c r="F20" s="73">
        <f>INDEX(Rohdaten_tab4!$1:$1048576,ROW(Rohdaten_tab4!E6),COLUMN(Rohdaten_tab4!E6)+(4*(Steuerung!$A$3-1)))</f>
        <v>146</v>
      </c>
    </row>
    <row r="21" spans="1:6" ht="15" customHeight="1" x14ac:dyDescent="0.25">
      <c r="A21" s="63" t="str">
        <f>IF(INDEX(Rohdaten_tab4!$A:$A,ROW(Rohdaten_tab4!$A7),COLUMN(Rohdaten_tab4!$A:$A))&lt;&gt;"",INDEX(Rohdaten_tab4!$A:$A,ROW(Rohdaten_tab4!$A7),COLUMN(Rohdaten_tab4!$A:$A)),"")</f>
        <v>2011</v>
      </c>
      <c r="B21" s="43"/>
      <c r="C21" s="71">
        <f>INDEX(Rohdaten_tab4!$1:$1048576,ROW(Rohdaten_tab4!B7),COLUMN(Rohdaten_tab4!B7)+(4*(Steuerung!$A$3-1)))</f>
        <v>10658</v>
      </c>
      <c r="D21" s="72">
        <f>INDEX(Rohdaten_tab4!$1:$1048576,ROW(Rohdaten_tab4!C7),COLUMN(Rohdaten_tab4!C7)+(4*(Steuerung!$A$3-1)))</f>
        <v>10955</v>
      </c>
      <c r="E21" s="72">
        <f>INDEX(Rohdaten_tab4!$1:$1048576,ROW(Rohdaten_tab4!D7),COLUMN(Rohdaten_tab4!D7)+(4*(Steuerung!$A$3-1)))</f>
        <v>10806</v>
      </c>
      <c r="F21" s="73">
        <f>INDEX(Rohdaten_tab4!$1:$1048576,ROW(Rohdaten_tab4!E7),COLUMN(Rohdaten_tab4!E7)+(4*(Steuerung!$A$3-1)))</f>
        <v>149</v>
      </c>
    </row>
    <row r="22" spans="1:6" ht="15" customHeight="1" x14ac:dyDescent="0.25">
      <c r="A22" s="63" t="str">
        <f>IF(INDEX(Rohdaten_tab4!$A:$A,ROW(Rohdaten_tab4!$A8),COLUMN(Rohdaten_tab4!$A:$A))&lt;&gt;"",INDEX(Rohdaten_tab4!$A:$A,ROW(Rohdaten_tab4!$A8),COLUMN(Rohdaten_tab4!$A:$A)),"")</f>
        <v>2012</v>
      </c>
      <c r="B22" s="43"/>
      <c r="C22" s="71">
        <f>INDEX(Rohdaten_tab4!$1:$1048576,ROW(Rohdaten_tab4!B8),COLUMN(Rohdaten_tab4!B8)+(4*(Steuerung!$A$3-1)))</f>
        <v>9463</v>
      </c>
      <c r="D22" s="72">
        <f>INDEX(Rohdaten_tab4!$1:$1048576,ROW(Rohdaten_tab4!C8),COLUMN(Rohdaten_tab4!C8)+(4*(Steuerung!$A$3-1)))</f>
        <v>9750</v>
      </c>
      <c r="E22" s="72">
        <f>INDEX(Rohdaten_tab4!$1:$1048576,ROW(Rohdaten_tab4!D8),COLUMN(Rohdaten_tab4!D8)+(4*(Steuerung!$A$3-1)))</f>
        <v>9647</v>
      </c>
      <c r="F22" s="73">
        <f>INDEX(Rohdaten_tab4!$1:$1048576,ROW(Rohdaten_tab4!E8),COLUMN(Rohdaten_tab4!E8)+(4*(Steuerung!$A$3-1)))</f>
        <v>103</v>
      </c>
    </row>
    <row r="23" spans="1:6" ht="15" customHeight="1" x14ac:dyDescent="0.25">
      <c r="A23" s="63" t="str">
        <f>IF(INDEX(Rohdaten_tab4!$A:$A,ROW(Rohdaten_tab4!$A9),COLUMN(Rohdaten_tab4!$A:$A))&lt;&gt;"",INDEX(Rohdaten_tab4!$A:$A,ROW(Rohdaten_tab4!$A9),COLUMN(Rohdaten_tab4!$A:$A)),"")</f>
        <v>2013</v>
      </c>
      <c r="B23" s="43"/>
      <c r="C23" s="71">
        <f>INDEX(Rohdaten_tab4!$1:$1048576,ROW(Rohdaten_tab4!B9),COLUMN(Rohdaten_tab4!B9)+(4*(Steuerung!$A$3-1)))</f>
        <v>9478</v>
      </c>
      <c r="D23" s="72">
        <f>INDEX(Rohdaten_tab4!$1:$1048576,ROW(Rohdaten_tab4!C9),COLUMN(Rohdaten_tab4!C9)+(4*(Steuerung!$A$3-1)))</f>
        <v>9700</v>
      </c>
      <c r="E23" s="72">
        <f>INDEX(Rohdaten_tab4!$1:$1048576,ROW(Rohdaten_tab4!D9),COLUMN(Rohdaten_tab4!D9)+(4*(Steuerung!$A$3-1)))</f>
        <v>9562</v>
      </c>
      <c r="F23" s="73">
        <f>INDEX(Rohdaten_tab4!$1:$1048576,ROW(Rohdaten_tab4!E9),COLUMN(Rohdaten_tab4!E9)+(4*(Steuerung!$A$3-1)))</f>
        <v>138</v>
      </c>
    </row>
    <row r="24" spans="1:6" ht="15" customHeight="1" x14ac:dyDescent="0.25">
      <c r="A24" s="63" t="str">
        <f>IF(INDEX(Rohdaten_tab4!$A:$A,ROW(Rohdaten_tab4!$A10),COLUMN(Rohdaten_tab4!$A:$A))&lt;&gt;"",INDEX(Rohdaten_tab4!$A:$A,ROW(Rohdaten_tab4!$A10),COLUMN(Rohdaten_tab4!$A:$A)),"")</f>
        <v>2014</v>
      </c>
      <c r="B24" s="43"/>
      <c r="C24" s="71">
        <f>INDEX(Rohdaten_tab4!$1:$1048576,ROW(Rohdaten_tab4!B10),COLUMN(Rohdaten_tab4!B10)+(4*(Steuerung!$A$3-1)))</f>
        <v>8853</v>
      </c>
      <c r="D24" s="72">
        <f>INDEX(Rohdaten_tab4!$1:$1048576,ROW(Rohdaten_tab4!C10),COLUMN(Rohdaten_tab4!C10)+(4*(Steuerung!$A$3-1)))</f>
        <v>8998</v>
      </c>
      <c r="E24" s="72">
        <f>INDEX(Rohdaten_tab4!$1:$1048576,ROW(Rohdaten_tab4!D10),COLUMN(Rohdaten_tab4!D10)+(4*(Steuerung!$A$3-1)))</f>
        <v>8856</v>
      </c>
      <c r="F24" s="73">
        <f>INDEX(Rohdaten_tab4!$1:$1048576,ROW(Rohdaten_tab4!E10),COLUMN(Rohdaten_tab4!E10)+(4*(Steuerung!$A$3-1)))</f>
        <v>142</v>
      </c>
    </row>
    <row r="25" spans="1:6" ht="15" customHeight="1" x14ac:dyDescent="0.25">
      <c r="A25" s="63" t="str">
        <f>IF(INDEX(Rohdaten_tab4!$A:$A,ROW(Rohdaten_tab4!$A11),COLUMN(Rohdaten_tab4!$A:$A))&lt;&gt;"",INDEX(Rohdaten_tab4!$A:$A,ROW(Rohdaten_tab4!$A11),COLUMN(Rohdaten_tab4!$A:$A)),"")</f>
        <v>2015</v>
      </c>
      <c r="B25" s="43"/>
      <c r="C25" s="71">
        <f>INDEX(Rohdaten_tab4!$1:$1048576,ROW(Rohdaten_tab4!B11),COLUMN(Rohdaten_tab4!B11)+(4*(Steuerung!$A$3-1)))</f>
        <v>8022</v>
      </c>
      <c r="D25" s="72">
        <f>INDEX(Rohdaten_tab4!$1:$1048576,ROW(Rohdaten_tab4!C11),COLUMN(Rohdaten_tab4!C11)+(4*(Steuerung!$A$3-1)))</f>
        <v>8127</v>
      </c>
      <c r="E25" s="72">
        <f>INDEX(Rohdaten_tab4!$1:$1048576,ROW(Rohdaten_tab4!D11),COLUMN(Rohdaten_tab4!D11)+(4*(Steuerung!$A$3-1)))</f>
        <v>8015</v>
      </c>
      <c r="F25" s="73">
        <f>INDEX(Rohdaten_tab4!$1:$1048576,ROW(Rohdaten_tab4!E11),COLUMN(Rohdaten_tab4!E11)+(4*(Steuerung!$A$3-1)))</f>
        <v>112</v>
      </c>
    </row>
    <row r="26" spans="1:6" ht="15" customHeight="1" x14ac:dyDescent="0.25">
      <c r="A26" s="63" t="str">
        <f>IF(INDEX(Rohdaten_tab4!$A:$A,ROW(Rohdaten_tab4!$A12),COLUMN(Rohdaten_tab4!$A:$A))&lt;&gt;"",INDEX(Rohdaten_tab4!$A:$A,ROW(Rohdaten_tab4!$A12),COLUMN(Rohdaten_tab4!$A:$A)),"")</f>
        <v>2016</v>
      </c>
      <c r="B26" s="43"/>
      <c r="C26" s="71">
        <f>INDEX(Rohdaten_tab4!$1:$1048576,ROW(Rohdaten_tab4!B12),COLUMN(Rohdaten_tab4!B12)+(4*(Steuerung!$A$3-1)))</f>
        <v>7469</v>
      </c>
      <c r="D26" s="72">
        <f>INDEX(Rohdaten_tab4!$1:$1048576,ROW(Rohdaten_tab4!C12),COLUMN(Rohdaten_tab4!C12)+(4*(Steuerung!$A$3-1)))</f>
        <v>7581</v>
      </c>
      <c r="E26" s="72">
        <f>INDEX(Rohdaten_tab4!$1:$1048576,ROW(Rohdaten_tab4!D12),COLUMN(Rohdaten_tab4!D12)+(4*(Steuerung!$A$3-1)))</f>
        <v>7466</v>
      </c>
      <c r="F26" s="73">
        <f>INDEX(Rohdaten_tab4!$1:$1048576,ROW(Rohdaten_tab4!E12),COLUMN(Rohdaten_tab4!E12)+(4*(Steuerung!$A$3-1)))</f>
        <v>115</v>
      </c>
    </row>
    <row r="27" spans="1:6" ht="15" customHeight="1" x14ac:dyDescent="0.25">
      <c r="A27" s="63" t="str">
        <f>IF(INDEX(Rohdaten_tab4!$A:$A,ROW(Rohdaten_tab4!$A13),COLUMN(Rohdaten_tab4!$A:$A))&lt;&gt;"",INDEX(Rohdaten_tab4!$A:$A,ROW(Rohdaten_tab4!$A13),COLUMN(Rohdaten_tab4!$A:$A)),"")</f>
        <v>2017</v>
      </c>
      <c r="B27" s="43"/>
      <c r="C27" s="71">
        <f>INDEX(Rohdaten_tab4!$1:$1048576,ROW(Rohdaten_tab4!B13),COLUMN(Rohdaten_tab4!B13)+(4*(Steuerung!$A$3-1)))</f>
        <v>6900</v>
      </c>
      <c r="D27" s="72">
        <f>INDEX(Rohdaten_tab4!$1:$1048576,ROW(Rohdaten_tab4!C13),COLUMN(Rohdaten_tab4!C13)+(4*(Steuerung!$A$3-1)))</f>
        <v>7055</v>
      </c>
      <c r="E27" s="72">
        <f>INDEX(Rohdaten_tab4!$1:$1048576,ROW(Rohdaten_tab4!D13),COLUMN(Rohdaten_tab4!D13)+(4*(Steuerung!$A$3-1)))</f>
        <v>6972</v>
      </c>
      <c r="F27" s="73">
        <f>INDEX(Rohdaten_tab4!$1:$1048576,ROW(Rohdaten_tab4!E13),COLUMN(Rohdaten_tab4!E13)+(4*(Steuerung!$A$3-1)))</f>
        <v>83</v>
      </c>
    </row>
    <row r="28" spans="1:6" ht="15" customHeight="1" x14ac:dyDescent="0.25">
      <c r="A28" s="63" t="str">
        <f>IF(INDEX(Rohdaten_tab4!$A:$A,ROW(Rohdaten_tab4!$A14),COLUMN(Rohdaten_tab4!$A:$A))&lt;&gt;"",INDEX(Rohdaten_tab4!$A:$A,ROW(Rohdaten_tab4!$A14),COLUMN(Rohdaten_tab4!$A:$A)),"")</f>
        <v>2018</v>
      </c>
      <c r="B28" s="43"/>
      <c r="C28" s="71">
        <f>INDEX(Rohdaten_tab4!$1:$1048576,ROW(Rohdaten_tab4!B14),COLUMN(Rohdaten_tab4!B14)+(4*(Steuerung!$A$3-1)))</f>
        <v>6366</v>
      </c>
      <c r="D28" s="72">
        <f>INDEX(Rohdaten_tab4!$1:$1048576,ROW(Rohdaten_tab4!C14),COLUMN(Rohdaten_tab4!C14)+(4*(Steuerung!$A$3-1)))</f>
        <v>6487</v>
      </c>
      <c r="E28" s="72">
        <f>INDEX(Rohdaten_tab4!$1:$1048576,ROW(Rohdaten_tab4!D14),COLUMN(Rohdaten_tab4!D14)+(4*(Steuerung!$A$3-1)))</f>
        <v>6409</v>
      </c>
      <c r="F28" s="73">
        <f>INDEX(Rohdaten_tab4!$1:$1048576,ROW(Rohdaten_tab4!E14),COLUMN(Rohdaten_tab4!E14)+(4*(Steuerung!$A$3-1)))</f>
        <v>78</v>
      </c>
    </row>
    <row r="29" spans="1:6" ht="15" customHeight="1" x14ac:dyDescent="0.25">
      <c r="A29" s="63" t="str">
        <f>IF(INDEX(Rohdaten_tab4!$A:$A,ROW(Rohdaten_tab4!$A15),COLUMN(Rohdaten_tab4!$A:$A))&lt;&gt;"",INDEX(Rohdaten_tab4!$A:$A,ROW(Rohdaten_tab4!$A15),COLUMN(Rohdaten_tab4!$A:$A)),"")</f>
        <v>2019</v>
      </c>
      <c r="B29" s="43"/>
      <c r="C29" s="71">
        <f>INDEX(Rohdaten_tab4!$1:$1048576,ROW(Rohdaten_tab4!B15),COLUMN(Rohdaten_tab4!B15)+(4*(Steuerung!$A$3-1)))</f>
        <v>5747</v>
      </c>
      <c r="D29" s="72">
        <f>INDEX(Rohdaten_tab4!$1:$1048576,ROW(Rohdaten_tab4!C15),COLUMN(Rohdaten_tab4!C15)+(4*(Steuerung!$A$3-1)))</f>
        <v>5916</v>
      </c>
      <c r="E29" s="72">
        <f>INDEX(Rohdaten_tab4!$1:$1048576,ROW(Rohdaten_tab4!D15),COLUMN(Rohdaten_tab4!D15)+(4*(Steuerung!$A$3-1)))</f>
        <v>5818</v>
      </c>
      <c r="F29" s="73">
        <f>INDEX(Rohdaten_tab4!$1:$1048576,ROW(Rohdaten_tab4!E15),COLUMN(Rohdaten_tab4!E15)+(4*(Steuerung!$A$3-1)))</f>
        <v>98</v>
      </c>
    </row>
    <row r="30" spans="1:6" ht="15" customHeight="1" x14ac:dyDescent="0.25">
      <c r="A30" s="63" t="str">
        <f>IF(INDEX(Rohdaten_tab4!$A:$A,ROW(Rohdaten_tab4!$A16),COLUMN(Rohdaten_tab4!$A:$A))&lt;&gt;"",INDEX(Rohdaten_tab4!$A:$A,ROW(Rohdaten_tab4!$A16),COLUMN(Rohdaten_tab4!$A:$A)),"")</f>
        <v>2020</v>
      </c>
      <c r="B30" s="43"/>
      <c r="C30" s="71">
        <f>INDEX(Rohdaten_tab4!$1:$1048576,ROW(Rohdaten_tab4!B16),COLUMN(Rohdaten_tab4!B16)+(4*(Steuerung!$A$3-1)))</f>
        <v>5292</v>
      </c>
      <c r="D30" s="72">
        <f>INDEX(Rohdaten_tab4!$1:$1048576,ROW(Rohdaten_tab4!C16),COLUMN(Rohdaten_tab4!C16)+(4*(Steuerung!$A$3-1)))</f>
        <v>5413</v>
      </c>
      <c r="E30" s="72">
        <f>INDEX(Rohdaten_tab4!$1:$1048576,ROW(Rohdaten_tab4!D16),COLUMN(Rohdaten_tab4!D16)+(4*(Steuerung!$A$3-1)))</f>
        <v>5355</v>
      </c>
      <c r="F30" s="73">
        <f>INDEX(Rohdaten_tab4!$1:$1048576,ROW(Rohdaten_tab4!E16),COLUMN(Rohdaten_tab4!E16)+(4*(Steuerung!$A$3-1)))</f>
        <v>58</v>
      </c>
    </row>
    <row r="31" spans="1:6" ht="15" customHeight="1" x14ac:dyDescent="0.25">
      <c r="A31" s="63" t="str">
        <f>IF(INDEX(Rohdaten_tab4!$A:$A,ROW(Rohdaten_tab4!$A17),COLUMN(Rohdaten_tab4!$A:$A))&lt;&gt;"",INDEX(Rohdaten_tab4!$A:$A,ROW(Rohdaten_tab4!$A17),COLUMN(Rohdaten_tab4!$A:$A)),"")</f>
        <v>2021</v>
      </c>
      <c r="B31" s="43"/>
      <c r="C31" s="71">
        <f>INDEX(Rohdaten_tab4!$1:$1048576,ROW(Rohdaten_tab4!B17),COLUMN(Rohdaten_tab4!B17)+(4*(Steuerung!$A$3-1)))</f>
        <v>5546</v>
      </c>
      <c r="D31" s="72">
        <f>INDEX(Rohdaten_tab4!$1:$1048576,ROW(Rohdaten_tab4!C17),COLUMN(Rohdaten_tab4!C17)+(4*(Steuerung!$A$3-1)))</f>
        <v>5589</v>
      </c>
      <c r="E31" s="72">
        <f>INDEX(Rohdaten_tab4!$1:$1048576,ROW(Rohdaten_tab4!D17),COLUMN(Rohdaten_tab4!D17)+(4*(Steuerung!$A$3-1)))</f>
        <v>5536</v>
      </c>
      <c r="F31" s="73">
        <f>INDEX(Rohdaten_tab4!$1:$1048576,ROW(Rohdaten_tab4!E17),COLUMN(Rohdaten_tab4!E17)+(4*(Steuerung!$A$3-1)))</f>
        <v>53</v>
      </c>
    </row>
    <row r="32" spans="1:6" ht="15" customHeight="1" x14ac:dyDescent="0.25">
      <c r="A32" s="63" t="str">
        <f>IF(INDEX(Rohdaten_tab4!$A:$A,ROW(Rohdaten_tab4!$A18),COLUMN(Rohdaten_tab4!$A:$A))&lt;&gt;"",INDEX(Rohdaten_tab4!$A:$A,ROW(Rohdaten_tab4!$A18),COLUMN(Rohdaten_tab4!$A:$A)),"")</f>
        <v>2022</v>
      </c>
      <c r="B32" s="43"/>
      <c r="C32" s="71">
        <f>INDEX(Rohdaten_tab4!$1:$1048576,ROW(Rohdaten_tab4!B18),COLUMN(Rohdaten_tab4!B18)+(4*(Steuerung!$A$3-1)))</f>
        <v>4830</v>
      </c>
      <c r="D32" s="72">
        <f>INDEX(Rohdaten_tab4!$1:$1048576,ROW(Rohdaten_tab4!C18),COLUMN(Rohdaten_tab4!C18)+(4*(Steuerung!$A$3-1)))</f>
        <v>4912</v>
      </c>
      <c r="E32" s="72">
        <f>INDEX(Rohdaten_tab4!$1:$1048576,ROW(Rohdaten_tab4!D18),COLUMN(Rohdaten_tab4!D18)+(4*(Steuerung!$A$3-1)))</f>
        <v>4865</v>
      </c>
      <c r="F32" s="73">
        <f>INDEX(Rohdaten_tab4!$1:$1048576,ROW(Rohdaten_tab4!E18),COLUMN(Rohdaten_tab4!E18)+(4*(Steuerung!$A$3-1)))</f>
        <v>47</v>
      </c>
    </row>
    <row r="33" spans="1:6" ht="15" customHeight="1" x14ac:dyDescent="0.25">
      <c r="A33" s="63" t="str">
        <f>IF(INDEX(Rohdaten_tab4!$A:$A,ROW(Rohdaten_tab4!$A19),COLUMN(Rohdaten_tab4!$A:$A))&lt;&gt;"",INDEX(Rohdaten_tab4!$A:$A,ROW(Rohdaten_tab4!$A19),COLUMN(Rohdaten_tab4!$A:$A)),"")</f>
        <v>2023</v>
      </c>
      <c r="B33" s="43"/>
      <c r="C33" s="71">
        <f>INDEX(Rohdaten_tab4!$1:$1048576,ROW(Rohdaten_tab4!B19),COLUMN(Rohdaten_tab4!B19)+(4*(Steuerung!$A$3-1)))</f>
        <v>5287</v>
      </c>
      <c r="D33" s="72">
        <f>INDEX(Rohdaten_tab4!$1:$1048576,ROW(Rohdaten_tab4!C19),COLUMN(Rohdaten_tab4!C19)+(4*(Steuerung!$A$3-1)))</f>
        <v>5356</v>
      </c>
      <c r="E33" s="72">
        <f>INDEX(Rohdaten_tab4!$1:$1048576,ROW(Rohdaten_tab4!D19),COLUMN(Rohdaten_tab4!D19)+(4*(Steuerung!$A$3-1)))</f>
        <v>5309</v>
      </c>
      <c r="F33" s="73">
        <f>INDEX(Rohdaten_tab4!$1:$1048576,ROW(Rohdaten_tab4!E19),COLUMN(Rohdaten_tab4!E19)+(4*(Steuerung!$A$3-1)))</f>
        <v>47</v>
      </c>
    </row>
    <row r="34" spans="1:6" ht="15" customHeight="1" x14ac:dyDescent="0.25">
      <c r="A34" s="63" t="str">
        <f>IF(INDEX(Rohdaten_tab4!$A:$A,ROW(Rohdaten_tab4!$A20),COLUMN(Rohdaten_tab4!$A:$A))&lt;&gt;"",INDEX(Rohdaten_tab4!$A:$A,ROW(Rohdaten_tab4!$A20),COLUMN(Rohdaten_tab4!$A:$A)),"")</f>
        <v>2024</v>
      </c>
      <c r="B34" s="43"/>
      <c r="C34" s="71">
        <f>INDEX(Rohdaten_tab4!$1:$1048576,ROW(Rohdaten_tab4!B20),COLUMN(Rohdaten_tab4!B20)+(4*(Steuerung!$A$3-1)))</f>
        <v>5295</v>
      </c>
      <c r="D34" s="72">
        <f>INDEX(Rohdaten_tab4!$1:$1048576,ROW(Rohdaten_tab4!C20),COLUMN(Rohdaten_tab4!C20)+(4*(Steuerung!$A$3-1)))</f>
        <v>5356</v>
      </c>
      <c r="E34" s="72">
        <f>INDEX(Rohdaten_tab4!$1:$1048576,ROW(Rohdaten_tab4!D20),COLUMN(Rohdaten_tab4!D20)+(4*(Steuerung!$A$3-1)))</f>
        <v>5306</v>
      </c>
      <c r="F34" s="73">
        <f>INDEX(Rohdaten_tab4!$1:$1048576,ROW(Rohdaten_tab4!E20),COLUMN(Rohdaten_tab4!E20)+(4*(Steuerung!$A$3-1)))</f>
        <v>50</v>
      </c>
    </row>
    <row r="35" spans="1:6" ht="15" customHeight="1" x14ac:dyDescent="0.25">
      <c r="A35" s="63" t="str">
        <f>IF(INDEX(Rohdaten_tab4!$A:$A,ROW(Rohdaten_tab4!$A21),COLUMN(Rohdaten_tab4!$A:$A))&lt;&gt;"",INDEX(Rohdaten_tab4!$A:$A,ROW(Rohdaten_tab4!$A21),COLUMN(Rohdaten_tab4!$A:$A)),"")</f>
        <v>2025</v>
      </c>
      <c r="B35" s="43"/>
      <c r="C35" s="71">
        <f>INDEX(Rohdaten_tab4!$1:$1048576,ROW(Rohdaten_tab4!B21),COLUMN(Rohdaten_tab4!B21)+(4*(Steuerung!$A$3-1)))</f>
        <v>5256</v>
      </c>
      <c r="D35" s="72">
        <f>INDEX(Rohdaten_tab4!$1:$1048576,ROW(Rohdaten_tab4!C21),COLUMN(Rohdaten_tab4!C21)+(4*(Steuerung!$A$3-1)))</f>
        <v>5301</v>
      </c>
      <c r="E35" s="72">
        <f>INDEX(Rohdaten_tab4!$1:$1048576,ROW(Rohdaten_tab4!D21),COLUMN(Rohdaten_tab4!D21)+(4*(Steuerung!$A$3-1)))</f>
        <v>5252</v>
      </c>
      <c r="F35" s="73">
        <f>INDEX(Rohdaten_tab4!$1:$1048576,ROW(Rohdaten_tab4!E21),COLUMN(Rohdaten_tab4!E21)+(4*(Steuerung!$A$3-1)))</f>
        <v>49</v>
      </c>
    </row>
    <row r="36" spans="1:6" ht="15" customHeight="1" x14ac:dyDescent="0.25">
      <c r="A36" s="63" t="str">
        <f>IF(INDEX(Rohdaten_tab4!$A:$A,ROW(Rohdaten_tab4!$A22),COLUMN(Rohdaten_tab4!$A:$A))&lt;&gt;"",INDEX(Rohdaten_tab4!$A:$A,ROW(Rohdaten_tab4!$A22),COLUMN(Rohdaten_tab4!$A:$A)),"")</f>
        <v>Januar 2006</v>
      </c>
      <c r="B36" s="43"/>
      <c r="C36" s="71">
        <f>INDEX(Rohdaten_tab4!$1:$1048576,ROW(Rohdaten_tab4!B22),COLUMN(Rohdaten_tab4!B22)+(4*(Steuerung!$A$3-1)))</f>
        <v>1136</v>
      </c>
      <c r="D36" s="72">
        <f>INDEX(Rohdaten_tab4!$1:$1048576,ROW(Rohdaten_tab4!C22),COLUMN(Rohdaten_tab4!C22)+(4*(Steuerung!$A$3-1)))</f>
        <v>1142</v>
      </c>
      <c r="E36" s="72">
        <f>INDEX(Rohdaten_tab4!$1:$1048576,ROW(Rohdaten_tab4!D22),COLUMN(Rohdaten_tab4!D22)+(4*(Steuerung!$A$3-1)))</f>
        <v>1110</v>
      </c>
      <c r="F36" s="73">
        <f>INDEX(Rohdaten_tab4!$1:$1048576,ROW(Rohdaten_tab4!E22),COLUMN(Rohdaten_tab4!E22)+(4*(Steuerung!$A$3-1)))</f>
        <v>32</v>
      </c>
    </row>
    <row r="37" spans="1:6" ht="15" customHeight="1" x14ac:dyDescent="0.25">
      <c r="A37" s="63" t="str">
        <f>IF(INDEX(Rohdaten_tab4!$A:$A,ROW(Rohdaten_tab4!$A23),COLUMN(Rohdaten_tab4!$A:$A))&lt;&gt;"",INDEX(Rohdaten_tab4!$A:$A,ROW(Rohdaten_tab4!$A23),COLUMN(Rohdaten_tab4!$A:$A)),"")</f>
        <v>Februar 2006</v>
      </c>
      <c r="B37" s="43"/>
      <c r="C37" s="71">
        <f>INDEX(Rohdaten_tab4!$1:$1048576,ROW(Rohdaten_tab4!B23),COLUMN(Rohdaten_tab4!B23)+(4*(Steuerung!$A$3-1)))</f>
        <v>1031</v>
      </c>
      <c r="D37" s="72">
        <f>INDEX(Rohdaten_tab4!$1:$1048576,ROW(Rohdaten_tab4!C23),COLUMN(Rohdaten_tab4!C23)+(4*(Steuerung!$A$3-1)))</f>
        <v>1038</v>
      </c>
      <c r="E37" s="72">
        <f>INDEX(Rohdaten_tab4!$1:$1048576,ROW(Rohdaten_tab4!D23),COLUMN(Rohdaten_tab4!D23)+(4*(Steuerung!$A$3-1)))</f>
        <v>1016</v>
      </c>
      <c r="F37" s="73">
        <f>INDEX(Rohdaten_tab4!$1:$1048576,ROW(Rohdaten_tab4!E23),COLUMN(Rohdaten_tab4!E23)+(4*(Steuerung!$A$3-1)))</f>
        <v>22</v>
      </c>
    </row>
    <row r="38" spans="1:6" ht="15" customHeight="1" x14ac:dyDescent="0.25">
      <c r="A38" s="63" t="str">
        <f>IF(INDEX(Rohdaten_tab4!$A:$A,ROW(Rohdaten_tab4!$A24),COLUMN(Rohdaten_tab4!$A:$A))&lt;&gt;"",INDEX(Rohdaten_tab4!$A:$A,ROW(Rohdaten_tab4!$A24),COLUMN(Rohdaten_tab4!$A:$A)),"")</f>
        <v>März 2006</v>
      </c>
      <c r="B38" s="43"/>
      <c r="C38" s="71">
        <f>INDEX(Rohdaten_tab4!$1:$1048576,ROW(Rohdaten_tab4!B24),COLUMN(Rohdaten_tab4!B24)+(4*(Steuerung!$A$3-1)))</f>
        <v>1475</v>
      </c>
      <c r="D38" s="72">
        <f>INDEX(Rohdaten_tab4!$1:$1048576,ROW(Rohdaten_tab4!C24),COLUMN(Rohdaten_tab4!C24)+(4*(Steuerung!$A$3-1)))</f>
        <v>1482</v>
      </c>
      <c r="E38" s="72">
        <f>INDEX(Rohdaten_tab4!$1:$1048576,ROW(Rohdaten_tab4!D24),COLUMN(Rohdaten_tab4!D24)+(4*(Steuerung!$A$3-1)))</f>
        <v>1452</v>
      </c>
      <c r="F38" s="73">
        <f>INDEX(Rohdaten_tab4!$1:$1048576,ROW(Rohdaten_tab4!E24),COLUMN(Rohdaten_tab4!E24)+(4*(Steuerung!$A$3-1)))</f>
        <v>30</v>
      </c>
    </row>
    <row r="39" spans="1:6" ht="15" customHeight="1" x14ac:dyDescent="0.25">
      <c r="A39" s="63" t="str">
        <f>IF(INDEX(Rohdaten_tab4!$A:$A,ROW(Rohdaten_tab4!$A25),COLUMN(Rohdaten_tab4!$A:$A))&lt;&gt;"",INDEX(Rohdaten_tab4!$A:$A,ROW(Rohdaten_tab4!$A25),COLUMN(Rohdaten_tab4!$A:$A)),"")</f>
        <v>April 2006</v>
      </c>
      <c r="B39" s="43"/>
      <c r="C39" s="71">
        <f>INDEX(Rohdaten_tab4!$1:$1048576,ROW(Rohdaten_tab4!B25),COLUMN(Rohdaten_tab4!B25)+(4*(Steuerung!$A$3-1)))</f>
        <v>2127</v>
      </c>
      <c r="D39" s="72">
        <f>INDEX(Rohdaten_tab4!$1:$1048576,ROW(Rohdaten_tab4!C25),COLUMN(Rohdaten_tab4!C25)+(4*(Steuerung!$A$3-1)))</f>
        <v>2141</v>
      </c>
      <c r="E39" s="72">
        <f>INDEX(Rohdaten_tab4!$1:$1048576,ROW(Rohdaten_tab4!D25),COLUMN(Rohdaten_tab4!D25)+(4*(Steuerung!$A$3-1)))</f>
        <v>2128</v>
      </c>
      <c r="F39" s="73">
        <f>INDEX(Rohdaten_tab4!$1:$1048576,ROW(Rohdaten_tab4!E25),COLUMN(Rohdaten_tab4!E25)+(4*(Steuerung!$A$3-1)))</f>
        <v>13</v>
      </c>
    </row>
    <row r="40" spans="1:6" ht="15" customHeight="1" x14ac:dyDescent="0.25">
      <c r="A40" s="63" t="str">
        <f>IF(INDEX(Rohdaten_tab4!$A:$A,ROW(Rohdaten_tab4!$A26),COLUMN(Rohdaten_tab4!$A:$A))&lt;&gt;"",INDEX(Rohdaten_tab4!$A:$A,ROW(Rohdaten_tab4!$A26),COLUMN(Rohdaten_tab4!$A:$A)),"")</f>
        <v>Mai 2006</v>
      </c>
      <c r="B40" s="43"/>
      <c r="C40" s="71">
        <f>INDEX(Rohdaten_tab4!$1:$1048576,ROW(Rohdaten_tab4!B26),COLUMN(Rohdaten_tab4!B26)+(4*(Steuerung!$A$3-1)))</f>
        <v>1933</v>
      </c>
      <c r="D40" s="72">
        <f>INDEX(Rohdaten_tab4!$1:$1048576,ROW(Rohdaten_tab4!C26),COLUMN(Rohdaten_tab4!C26)+(4*(Steuerung!$A$3-1)))</f>
        <v>1955</v>
      </c>
      <c r="E40" s="72">
        <f>INDEX(Rohdaten_tab4!$1:$1048576,ROW(Rohdaten_tab4!D26),COLUMN(Rohdaten_tab4!D26)+(4*(Steuerung!$A$3-1)))</f>
        <v>1932</v>
      </c>
      <c r="F40" s="73">
        <f>INDEX(Rohdaten_tab4!$1:$1048576,ROW(Rohdaten_tab4!E26),COLUMN(Rohdaten_tab4!E26)+(4*(Steuerung!$A$3-1)))</f>
        <v>23</v>
      </c>
    </row>
    <row r="41" spans="1:6" ht="15" customHeight="1" x14ac:dyDescent="0.25">
      <c r="A41" s="63" t="str">
        <f>IF(INDEX(Rohdaten_tab4!$A:$A,ROW(Rohdaten_tab4!$A27),COLUMN(Rohdaten_tab4!$A:$A))&lt;&gt;"",INDEX(Rohdaten_tab4!$A:$A,ROW(Rohdaten_tab4!$A27),COLUMN(Rohdaten_tab4!$A:$A)),"")</f>
        <v>Juni 2006</v>
      </c>
      <c r="B41" s="43"/>
      <c r="C41" s="71">
        <f>INDEX(Rohdaten_tab4!$1:$1048576,ROW(Rohdaten_tab4!B27),COLUMN(Rohdaten_tab4!B27)+(4*(Steuerung!$A$3-1)))</f>
        <v>1217</v>
      </c>
      <c r="D41" s="72">
        <f>INDEX(Rohdaten_tab4!$1:$1048576,ROW(Rohdaten_tab4!C27),COLUMN(Rohdaten_tab4!C27)+(4*(Steuerung!$A$3-1)))</f>
        <v>1221</v>
      </c>
      <c r="E41" s="72">
        <f>INDEX(Rohdaten_tab4!$1:$1048576,ROW(Rohdaten_tab4!D27),COLUMN(Rohdaten_tab4!D27)+(4*(Steuerung!$A$3-1)))</f>
        <v>1193</v>
      </c>
      <c r="F41" s="73">
        <f>INDEX(Rohdaten_tab4!$1:$1048576,ROW(Rohdaten_tab4!E27),COLUMN(Rohdaten_tab4!E27)+(4*(Steuerung!$A$3-1)))</f>
        <v>28</v>
      </c>
    </row>
    <row r="42" spans="1:6" ht="15" customHeight="1" x14ac:dyDescent="0.25">
      <c r="A42" s="63" t="str">
        <f>IF(INDEX(Rohdaten_tab4!$A:$A,ROW(Rohdaten_tab4!$A28),COLUMN(Rohdaten_tab4!$A:$A))&lt;&gt;"",INDEX(Rohdaten_tab4!$A:$A,ROW(Rohdaten_tab4!$A28),COLUMN(Rohdaten_tab4!$A:$A)),"")</f>
        <v>Juli 2006</v>
      </c>
      <c r="B42" s="43"/>
      <c r="C42" s="71">
        <f>INDEX(Rohdaten_tab4!$1:$1048576,ROW(Rohdaten_tab4!B28),COLUMN(Rohdaten_tab4!B28)+(4*(Steuerung!$A$3-1)))</f>
        <v>1134</v>
      </c>
      <c r="D42" s="72">
        <f>INDEX(Rohdaten_tab4!$1:$1048576,ROW(Rohdaten_tab4!C28),COLUMN(Rohdaten_tab4!C28)+(4*(Steuerung!$A$3-1)))</f>
        <v>1159</v>
      </c>
      <c r="E42" s="72">
        <f>INDEX(Rohdaten_tab4!$1:$1048576,ROW(Rohdaten_tab4!D28),COLUMN(Rohdaten_tab4!D28)+(4*(Steuerung!$A$3-1)))</f>
        <v>1105</v>
      </c>
      <c r="F42" s="73">
        <f>INDEX(Rohdaten_tab4!$1:$1048576,ROW(Rohdaten_tab4!E28),COLUMN(Rohdaten_tab4!E28)+(4*(Steuerung!$A$3-1)))</f>
        <v>54</v>
      </c>
    </row>
    <row r="43" spans="1:6" ht="15" customHeight="1" x14ac:dyDescent="0.25">
      <c r="A43" s="63" t="str">
        <f>IF(INDEX(Rohdaten_tab4!$A:$A,ROW(Rohdaten_tab4!$A29),COLUMN(Rohdaten_tab4!$A:$A))&lt;&gt;"",INDEX(Rohdaten_tab4!$A:$A,ROW(Rohdaten_tab4!$A29),COLUMN(Rohdaten_tab4!$A:$A)),"")</f>
        <v>August 2006</v>
      </c>
      <c r="B43" s="43"/>
      <c r="C43" s="71">
        <f>INDEX(Rohdaten_tab4!$1:$1048576,ROW(Rohdaten_tab4!B29),COLUMN(Rohdaten_tab4!B29)+(4*(Steuerung!$A$3-1)))</f>
        <v>868</v>
      </c>
      <c r="D43" s="72">
        <f>INDEX(Rohdaten_tab4!$1:$1048576,ROW(Rohdaten_tab4!C29),COLUMN(Rohdaten_tab4!C29)+(4*(Steuerung!$A$3-1)))</f>
        <v>880</v>
      </c>
      <c r="E43" s="72">
        <f>INDEX(Rohdaten_tab4!$1:$1048576,ROW(Rohdaten_tab4!D29),COLUMN(Rohdaten_tab4!D29)+(4*(Steuerung!$A$3-1)))</f>
        <v>857</v>
      </c>
      <c r="F43" s="73">
        <f>INDEX(Rohdaten_tab4!$1:$1048576,ROW(Rohdaten_tab4!E29),COLUMN(Rohdaten_tab4!E29)+(4*(Steuerung!$A$3-1)))</f>
        <v>23</v>
      </c>
    </row>
    <row r="44" spans="1:6" ht="15" customHeight="1" x14ac:dyDescent="0.25">
      <c r="A44" s="63" t="str">
        <f>IF(INDEX(Rohdaten_tab4!$A:$A,ROW(Rohdaten_tab4!$A30),COLUMN(Rohdaten_tab4!$A:$A))&lt;&gt;"",INDEX(Rohdaten_tab4!$A:$A,ROW(Rohdaten_tab4!$A30),COLUMN(Rohdaten_tab4!$A:$A)),"")</f>
        <v>September 2006</v>
      </c>
      <c r="B44" s="43"/>
      <c r="C44" s="71">
        <f>INDEX(Rohdaten_tab4!$1:$1048576,ROW(Rohdaten_tab4!B30),COLUMN(Rohdaten_tab4!B30)+(4*(Steuerung!$A$3-1)))</f>
        <v>1230</v>
      </c>
      <c r="D44" s="72">
        <f>INDEX(Rohdaten_tab4!$1:$1048576,ROW(Rohdaten_tab4!C30),COLUMN(Rohdaten_tab4!C30)+(4*(Steuerung!$A$3-1)))</f>
        <v>1240</v>
      </c>
      <c r="E44" s="72">
        <f>INDEX(Rohdaten_tab4!$1:$1048576,ROW(Rohdaten_tab4!D30),COLUMN(Rohdaten_tab4!D30)+(4*(Steuerung!$A$3-1)))</f>
        <v>1211</v>
      </c>
      <c r="F44" s="73">
        <f>INDEX(Rohdaten_tab4!$1:$1048576,ROW(Rohdaten_tab4!E30),COLUMN(Rohdaten_tab4!E30)+(4*(Steuerung!$A$3-1)))</f>
        <v>29</v>
      </c>
    </row>
    <row r="45" spans="1:6" ht="15" customHeight="1" x14ac:dyDescent="0.25">
      <c r="A45" s="63" t="str">
        <f>IF(INDEX(Rohdaten_tab4!$A:$A,ROW(Rohdaten_tab4!$A31),COLUMN(Rohdaten_tab4!$A:$A))&lt;&gt;"",INDEX(Rohdaten_tab4!$A:$A,ROW(Rohdaten_tab4!$A31),COLUMN(Rohdaten_tab4!$A:$A)),"")</f>
        <v>Oktober 2006</v>
      </c>
      <c r="B45" s="43"/>
      <c r="C45" s="71">
        <f>INDEX(Rohdaten_tab4!$1:$1048576,ROW(Rohdaten_tab4!B31),COLUMN(Rohdaten_tab4!B31)+(4*(Steuerung!$A$3-1)))</f>
        <v>931</v>
      </c>
      <c r="D45" s="72">
        <f>INDEX(Rohdaten_tab4!$1:$1048576,ROW(Rohdaten_tab4!C31),COLUMN(Rohdaten_tab4!C31)+(4*(Steuerung!$A$3-1)))</f>
        <v>953</v>
      </c>
      <c r="E45" s="72">
        <f>INDEX(Rohdaten_tab4!$1:$1048576,ROW(Rohdaten_tab4!D31),COLUMN(Rohdaten_tab4!D31)+(4*(Steuerung!$A$3-1)))</f>
        <v>913</v>
      </c>
      <c r="F45" s="73">
        <f>INDEX(Rohdaten_tab4!$1:$1048576,ROW(Rohdaten_tab4!E31),COLUMN(Rohdaten_tab4!E31)+(4*(Steuerung!$A$3-1)))</f>
        <v>40</v>
      </c>
    </row>
    <row r="46" spans="1:6" ht="15" customHeight="1" x14ac:dyDescent="0.25">
      <c r="A46" s="63" t="str">
        <f>IF(INDEX(Rohdaten_tab4!$A:$A,ROW(Rohdaten_tab4!$A32),COLUMN(Rohdaten_tab4!$A:$A))&lt;&gt;"",INDEX(Rohdaten_tab4!$A:$A,ROW(Rohdaten_tab4!$A32),COLUMN(Rohdaten_tab4!$A:$A)),"")</f>
        <v>November 2006</v>
      </c>
      <c r="B46" s="43"/>
      <c r="C46" s="71">
        <f>INDEX(Rohdaten_tab4!$1:$1048576,ROW(Rohdaten_tab4!B32),COLUMN(Rohdaten_tab4!B32)+(4*(Steuerung!$A$3-1)))</f>
        <v>766</v>
      </c>
      <c r="D46" s="72">
        <f>INDEX(Rohdaten_tab4!$1:$1048576,ROW(Rohdaten_tab4!C32),COLUMN(Rohdaten_tab4!C32)+(4*(Steuerung!$A$3-1)))</f>
        <v>794</v>
      </c>
      <c r="E46" s="72">
        <f>INDEX(Rohdaten_tab4!$1:$1048576,ROW(Rohdaten_tab4!D32),COLUMN(Rohdaten_tab4!D32)+(4*(Steuerung!$A$3-1)))</f>
        <v>764</v>
      </c>
      <c r="F46" s="73">
        <f>INDEX(Rohdaten_tab4!$1:$1048576,ROW(Rohdaten_tab4!E32),COLUMN(Rohdaten_tab4!E32)+(4*(Steuerung!$A$3-1)))</f>
        <v>30</v>
      </c>
    </row>
    <row r="47" spans="1:6" ht="15" customHeight="1" x14ac:dyDescent="0.25">
      <c r="A47" s="63" t="str">
        <f>IF(INDEX(Rohdaten_tab4!$A:$A,ROW(Rohdaten_tab4!$A33),COLUMN(Rohdaten_tab4!$A:$A))&lt;&gt;"",INDEX(Rohdaten_tab4!$A:$A,ROW(Rohdaten_tab4!$A33),COLUMN(Rohdaten_tab4!$A:$A)),"")</f>
        <v>Dezember 2006</v>
      </c>
      <c r="B47" s="43"/>
      <c r="C47" s="71">
        <f>INDEX(Rohdaten_tab4!$1:$1048576,ROW(Rohdaten_tab4!B33),COLUMN(Rohdaten_tab4!B33)+(4*(Steuerung!$A$3-1)))</f>
        <v>649</v>
      </c>
      <c r="D47" s="72">
        <f>INDEX(Rohdaten_tab4!$1:$1048576,ROW(Rohdaten_tab4!C33),COLUMN(Rohdaten_tab4!C33)+(4*(Steuerung!$A$3-1)))</f>
        <v>669</v>
      </c>
      <c r="E47" s="72">
        <f>INDEX(Rohdaten_tab4!$1:$1048576,ROW(Rohdaten_tab4!D33),COLUMN(Rohdaten_tab4!D33)+(4*(Steuerung!$A$3-1)))</f>
        <v>638</v>
      </c>
      <c r="F47" s="73">
        <f>INDEX(Rohdaten_tab4!$1:$1048576,ROW(Rohdaten_tab4!E33),COLUMN(Rohdaten_tab4!E33)+(4*(Steuerung!$A$3-1)))</f>
        <v>31</v>
      </c>
    </row>
    <row r="48" spans="1:6" ht="15" customHeight="1" x14ac:dyDescent="0.25">
      <c r="A48" s="63" t="str">
        <f>IF(INDEX(Rohdaten_tab4!$A:$A,ROW(Rohdaten_tab4!$A34),COLUMN(Rohdaten_tab4!$A:$A))&lt;&gt;"",INDEX(Rohdaten_tab4!$A:$A,ROW(Rohdaten_tab4!$A34),COLUMN(Rohdaten_tab4!$A:$A)),"")</f>
        <v>Januar 2007</v>
      </c>
      <c r="B48" s="43"/>
      <c r="C48" s="71">
        <f>INDEX(Rohdaten_tab4!$1:$1048576,ROW(Rohdaten_tab4!B34),COLUMN(Rohdaten_tab4!B34)+(4*(Steuerung!$A$3-1)))</f>
        <v>1030</v>
      </c>
      <c r="D48" s="72">
        <f>INDEX(Rohdaten_tab4!$1:$1048576,ROW(Rohdaten_tab4!C34),COLUMN(Rohdaten_tab4!C34)+(4*(Steuerung!$A$3-1)))</f>
        <v>1039</v>
      </c>
      <c r="E48" s="72">
        <f>INDEX(Rohdaten_tab4!$1:$1048576,ROW(Rohdaten_tab4!D34),COLUMN(Rohdaten_tab4!D34)+(4*(Steuerung!$A$3-1)))</f>
        <v>1014</v>
      </c>
      <c r="F48" s="73">
        <f>INDEX(Rohdaten_tab4!$1:$1048576,ROW(Rohdaten_tab4!E34),COLUMN(Rohdaten_tab4!E34)+(4*(Steuerung!$A$3-1)))</f>
        <v>25</v>
      </c>
    </row>
    <row r="49" spans="1:6" ht="15" customHeight="1" x14ac:dyDescent="0.25">
      <c r="A49" s="63" t="str">
        <f>IF(INDEX(Rohdaten_tab4!$A:$A,ROW(Rohdaten_tab4!$A35),COLUMN(Rohdaten_tab4!$A:$A))&lt;&gt;"",INDEX(Rohdaten_tab4!$A:$A,ROW(Rohdaten_tab4!$A35),COLUMN(Rohdaten_tab4!$A:$A)),"")</f>
        <v>Februar 2007</v>
      </c>
      <c r="B49" s="43"/>
      <c r="C49" s="71">
        <f>INDEX(Rohdaten_tab4!$1:$1048576,ROW(Rohdaten_tab4!B35),COLUMN(Rohdaten_tab4!B35)+(4*(Steuerung!$A$3-1)))</f>
        <v>817</v>
      </c>
      <c r="D49" s="72">
        <f>INDEX(Rohdaten_tab4!$1:$1048576,ROW(Rohdaten_tab4!C35),COLUMN(Rohdaten_tab4!C35)+(4*(Steuerung!$A$3-1)))</f>
        <v>839</v>
      </c>
      <c r="E49" s="72">
        <f>INDEX(Rohdaten_tab4!$1:$1048576,ROW(Rohdaten_tab4!D35),COLUMN(Rohdaten_tab4!D35)+(4*(Steuerung!$A$3-1)))</f>
        <v>818</v>
      </c>
      <c r="F49" s="73">
        <f>INDEX(Rohdaten_tab4!$1:$1048576,ROW(Rohdaten_tab4!E35),COLUMN(Rohdaten_tab4!E35)+(4*(Steuerung!$A$3-1)))</f>
        <v>21</v>
      </c>
    </row>
    <row r="50" spans="1:6" ht="15" customHeight="1" x14ac:dyDescent="0.25">
      <c r="A50" s="63" t="str">
        <f>IF(INDEX(Rohdaten_tab4!$A:$A,ROW(Rohdaten_tab4!$A36),COLUMN(Rohdaten_tab4!$A:$A))&lt;&gt;"",INDEX(Rohdaten_tab4!$A:$A,ROW(Rohdaten_tab4!$A36),COLUMN(Rohdaten_tab4!$A:$A)),"")</f>
        <v>März 2007</v>
      </c>
      <c r="B50" s="43"/>
      <c r="C50" s="71">
        <f>INDEX(Rohdaten_tab4!$1:$1048576,ROW(Rohdaten_tab4!B36),COLUMN(Rohdaten_tab4!B36)+(4*(Steuerung!$A$3-1)))</f>
        <v>1308</v>
      </c>
      <c r="D50" s="72">
        <f>INDEX(Rohdaten_tab4!$1:$1048576,ROW(Rohdaten_tab4!C36),COLUMN(Rohdaten_tab4!C36)+(4*(Steuerung!$A$3-1)))</f>
        <v>1349</v>
      </c>
      <c r="E50" s="72">
        <f>INDEX(Rohdaten_tab4!$1:$1048576,ROW(Rohdaten_tab4!D36),COLUMN(Rohdaten_tab4!D36)+(4*(Steuerung!$A$3-1)))</f>
        <v>1320</v>
      </c>
      <c r="F50" s="73">
        <f>INDEX(Rohdaten_tab4!$1:$1048576,ROW(Rohdaten_tab4!E36),COLUMN(Rohdaten_tab4!E36)+(4*(Steuerung!$A$3-1)))</f>
        <v>29</v>
      </c>
    </row>
    <row r="51" spans="1:6" ht="15" customHeight="1" x14ac:dyDescent="0.25">
      <c r="A51" s="63" t="str">
        <f>IF(INDEX(Rohdaten_tab4!$A:$A,ROW(Rohdaten_tab4!$A37),COLUMN(Rohdaten_tab4!$A:$A))&lt;&gt;"",INDEX(Rohdaten_tab4!$A:$A,ROW(Rohdaten_tab4!$A37),COLUMN(Rohdaten_tab4!$A:$A)),"")</f>
        <v>April 2007</v>
      </c>
      <c r="B51" s="43"/>
      <c r="C51" s="71">
        <f>INDEX(Rohdaten_tab4!$1:$1048576,ROW(Rohdaten_tab4!B37),COLUMN(Rohdaten_tab4!B37)+(4*(Steuerung!$A$3-1)))</f>
        <v>1725</v>
      </c>
      <c r="D51" s="72">
        <f>INDEX(Rohdaten_tab4!$1:$1048576,ROW(Rohdaten_tab4!C37),COLUMN(Rohdaten_tab4!C37)+(4*(Steuerung!$A$3-1)))</f>
        <v>1769</v>
      </c>
      <c r="E51" s="72">
        <f>INDEX(Rohdaten_tab4!$1:$1048576,ROW(Rohdaten_tab4!D37),COLUMN(Rohdaten_tab4!D37)+(4*(Steuerung!$A$3-1)))</f>
        <v>1746</v>
      </c>
      <c r="F51" s="73">
        <f>INDEX(Rohdaten_tab4!$1:$1048576,ROW(Rohdaten_tab4!E37),COLUMN(Rohdaten_tab4!E37)+(4*(Steuerung!$A$3-1)))</f>
        <v>23</v>
      </c>
    </row>
    <row r="52" spans="1:6" ht="15" customHeight="1" x14ac:dyDescent="0.25">
      <c r="A52" s="63" t="str">
        <f>IF(INDEX(Rohdaten_tab4!$A:$A,ROW(Rohdaten_tab4!$A38),COLUMN(Rohdaten_tab4!$A:$A))&lt;&gt;"",INDEX(Rohdaten_tab4!$A:$A,ROW(Rohdaten_tab4!$A38),COLUMN(Rohdaten_tab4!$A:$A)),"")</f>
        <v>Mai 2007</v>
      </c>
      <c r="B52" s="43"/>
      <c r="C52" s="71">
        <f>INDEX(Rohdaten_tab4!$1:$1048576,ROW(Rohdaten_tab4!B38),COLUMN(Rohdaten_tab4!B38)+(4*(Steuerung!$A$3-1)))</f>
        <v>1065</v>
      </c>
      <c r="D52" s="72">
        <f>INDEX(Rohdaten_tab4!$1:$1048576,ROW(Rohdaten_tab4!C38),COLUMN(Rohdaten_tab4!C38)+(4*(Steuerung!$A$3-1)))</f>
        <v>1089</v>
      </c>
      <c r="E52" s="72">
        <f>INDEX(Rohdaten_tab4!$1:$1048576,ROW(Rohdaten_tab4!D38),COLUMN(Rohdaten_tab4!D38)+(4*(Steuerung!$A$3-1)))</f>
        <v>1059</v>
      </c>
      <c r="F52" s="73">
        <f>INDEX(Rohdaten_tab4!$1:$1048576,ROW(Rohdaten_tab4!E38),COLUMN(Rohdaten_tab4!E38)+(4*(Steuerung!$A$3-1)))</f>
        <v>30</v>
      </c>
    </row>
    <row r="53" spans="1:6" ht="15" customHeight="1" x14ac:dyDescent="0.25">
      <c r="A53" s="63" t="str">
        <f>IF(INDEX(Rohdaten_tab4!$A:$A,ROW(Rohdaten_tab4!$A39),COLUMN(Rohdaten_tab4!$A:$A))&lt;&gt;"",INDEX(Rohdaten_tab4!$A:$A,ROW(Rohdaten_tab4!$A39),COLUMN(Rohdaten_tab4!$A:$A)),"")</f>
        <v>Juni 2007</v>
      </c>
      <c r="B53" s="43"/>
      <c r="C53" s="71">
        <f>INDEX(Rohdaten_tab4!$1:$1048576,ROW(Rohdaten_tab4!B39),COLUMN(Rohdaten_tab4!B39)+(4*(Steuerung!$A$3-1)))</f>
        <v>909</v>
      </c>
      <c r="D53" s="72">
        <f>INDEX(Rohdaten_tab4!$1:$1048576,ROW(Rohdaten_tab4!C39),COLUMN(Rohdaten_tab4!C39)+(4*(Steuerung!$A$3-1)))</f>
        <v>943</v>
      </c>
      <c r="E53" s="72">
        <f>INDEX(Rohdaten_tab4!$1:$1048576,ROW(Rohdaten_tab4!D39),COLUMN(Rohdaten_tab4!D39)+(4*(Steuerung!$A$3-1)))</f>
        <v>917</v>
      </c>
      <c r="F53" s="73">
        <f>INDEX(Rohdaten_tab4!$1:$1048576,ROW(Rohdaten_tab4!E39),COLUMN(Rohdaten_tab4!E39)+(4*(Steuerung!$A$3-1)))</f>
        <v>26</v>
      </c>
    </row>
    <row r="54" spans="1:6" ht="15" customHeight="1" x14ac:dyDescent="0.25">
      <c r="A54" s="63" t="str">
        <f>IF(INDEX(Rohdaten_tab4!$A:$A,ROW(Rohdaten_tab4!$A40),COLUMN(Rohdaten_tab4!$A:$A))&lt;&gt;"",INDEX(Rohdaten_tab4!$A:$A,ROW(Rohdaten_tab4!$A40),COLUMN(Rohdaten_tab4!$A:$A)),"")</f>
        <v>Juli 2007</v>
      </c>
      <c r="B54" s="43"/>
      <c r="C54" s="71">
        <f>INDEX(Rohdaten_tab4!$1:$1048576,ROW(Rohdaten_tab4!B40),COLUMN(Rohdaten_tab4!B40)+(4*(Steuerung!$A$3-1)))</f>
        <v>963</v>
      </c>
      <c r="D54" s="72">
        <f>INDEX(Rohdaten_tab4!$1:$1048576,ROW(Rohdaten_tab4!C40),COLUMN(Rohdaten_tab4!C40)+(4*(Steuerung!$A$3-1)))</f>
        <v>994</v>
      </c>
      <c r="E54" s="72">
        <f>INDEX(Rohdaten_tab4!$1:$1048576,ROW(Rohdaten_tab4!D40),COLUMN(Rohdaten_tab4!D40)+(4*(Steuerung!$A$3-1)))</f>
        <v>968</v>
      </c>
      <c r="F54" s="73">
        <f>INDEX(Rohdaten_tab4!$1:$1048576,ROW(Rohdaten_tab4!E40),COLUMN(Rohdaten_tab4!E40)+(4*(Steuerung!$A$3-1)))</f>
        <v>26</v>
      </c>
    </row>
    <row r="55" spans="1:6" ht="15" customHeight="1" x14ac:dyDescent="0.25">
      <c r="A55" s="63" t="str">
        <f>IF(INDEX(Rohdaten_tab4!$A:$A,ROW(Rohdaten_tab4!$A41),COLUMN(Rohdaten_tab4!$A:$A))&lt;&gt;"",INDEX(Rohdaten_tab4!$A:$A,ROW(Rohdaten_tab4!$A41),COLUMN(Rohdaten_tab4!$A:$A)),"")</f>
        <v>August 2007</v>
      </c>
      <c r="B55" s="43"/>
      <c r="C55" s="71">
        <f>INDEX(Rohdaten_tab4!$1:$1048576,ROW(Rohdaten_tab4!B41),COLUMN(Rohdaten_tab4!B41)+(4*(Steuerung!$A$3-1)))</f>
        <v>808</v>
      </c>
      <c r="D55" s="72">
        <f>INDEX(Rohdaten_tab4!$1:$1048576,ROW(Rohdaten_tab4!C41),COLUMN(Rohdaten_tab4!C41)+(4*(Steuerung!$A$3-1)))</f>
        <v>838</v>
      </c>
      <c r="E55" s="72">
        <f>INDEX(Rohdaten_tab4!$1:$1048576,ROW(Rohdaten_tab4!D41),COLUMN(Rohdaten_tab4!D41)+(4*(Steuerung!$A$3-1)))</f>
        <v>819</v>
      </c>
      <c r="F55" s="73">
        <f>INDEX(Rohdaten_tab4!$1:$1048576,ROW(Rohdaten_tab4!E41),COLUMN(Rohdaten_tab4!E41)+(4*(Steuerung!$A$3-1)))</f>
        <v>19</v>
      </c>
    </row>
    <row r="56" spans="1:6" ht="15" customHeight="1" x14ac:dyDescent="0.25">
      <c r="A56" s="63" t="str">
        <f>IF(INDEX(Rohdaten_tab4!$A:$A,ROW(Rohdaten_tab4!$A42),COLUMN(Rohdaten_tab4!$A:$A))&lt;&gt;"",INDEX(Rohdaten_tab4!$A:$A,ROW(Rohdaten_tab4!$A42),COLUMN(Rohdaten_tab4!$A:$A)),"")</f>
        <v>September 2007</v>
      </c>
      <c r="B56" s="43"/>
      <c r="C56" s="71">
        <f>INDEX(Rohdaten_tab4!$1:$1048576,ROW(Rohdaten_tab4!B42),COLUMN(Rohdaten_tab4!B42)+(4*(Steuerung!$A$3-1)))</f>
        <v>1047</v>
      </c>
      <c r="D56" s="72">
        <f>INDEX(Rohdaten_tab4!$1:$1048576,ROW(Rohdaten_tab4!C42),COLUMN(Rohdaten_tab4!C42)+(4*(Steuerung!$A$3-1)))</f>
        <v>1087</v>
      </c>
      <c r="E56" s="72">
        <f>INDEX(Rohdaten_tab4!$1:$1048576,ROW(Rohdaten_tab4!D42),COLUMN(Rohdaten_tab4!D42)+(4*(Steuerung!$A$3-1)))</f>
        <v>1069</v>
      </c>
      <c r="F56" s="73">
        <f>INDEX(Rohdaten_tab4!$1:$1048576,ROW(Rohdaten_tab4!E42),COLUMN(Rohdaten_tab4!E42)+(4*(Steuerung!$A$3-1)))</f>
        <v>18</v>
      </c>
    </row>
    <row r="57" spans="1:6" ht="15" customHeight="1" x14ac:dyDescent="0.25">
      <c r="A57" s="63" t="str">
        <f>IF(INDEX(Rohdaten_tab4!$A:$A,ROW(Rohdaten_tab4!$A43),COLUMN(Rohdaten_tab4!$A:$A))&lt;&gt;"",INDEX(Rohdaten_tab4!$A:$A,ROW(Rohdaten_tab4!$A43),COLUMN(Rohdaten_tab4!$A:$A)),"")</f>
        <v>Oktober 2007</v>
      </c>
      <c r="B57" s="43"/>
      <c r="C57" s="71">
        <f>INDEX(Rohdaten_tab4!$1:$1048576,ROW(Rohdaten_tab4!B43),COLUMN(Rohdaten_tab4!B43)+(4*(Steuerung!$A$3-1)))</f>
        <v>903</v>
      </c>
      <c r="D57" s="72">
        <f>INDEX(Rohdaten_tab4!$1:$1048576,ROW(Rohdaten_tab4!C43),COLUMN(Rohdaten_tab4!C43)+(4*(Steuerung!$A$3-1)))</f>
        <v>933</v>
      </c>
      <c r="E57" s="72">
        <f>INDEX(Rohdaten_tab4!$1:$1048576,ROW(Rohdaten_tab4!D43),COLUMN(Rohdaten_tab4!D43)+(4*(Steuerung!$A$3-1)))</f>
        <v>888</v>
      </c>
      <c r="F57" s="73">
        <f>INDEX(Rohdaten_tab4!$1:$1048576,ROW(Rohdaten_tab4!E43),COLUMN(Rohdaten_tab4!E43)+(4*(Steuerung!$A$3-1)))</f>
        <v>45</v>
      </c>
    </row>
    <row r="58" spans="1:6" ht="15" customHeight="1" x14ac:dyDescent="0.25">
      <c r="A58" s="63" t="str">
        <f>IF(INDEX(Rohdaten_tab4!$A:$A,ROW(Rohdaten_tab4!$A44),COLUMN(Rohdaten_tab4!$A:$A))&lt;&gt;"",INDEX(Rohdaten_tab4!$A:$A,ROW(Rohdaten_tab4!$A44),COLUMN(Rohdaten_tab4!$A:$A)),"")</f>
        <v>November 2007</v>
      </c>
      <c r="B58" s="43"/>
      <c r="C58" s="71">
        <f>INDEX(Rohdaten_tab4!$1:$1048576,ROW(Rohdaten_tab4!B44),COLUMN(Rohdaten_tab4!B44)+(4*(Steuerung!$A$3-1)))</f>
        <v>665</v>
      </c>
      <c r="D58" s="72">
        <f>INDEX(Rohdaten_tab4!$1:$1048576,ROW(Rohdaten_tab4!C44),COLUMN(Rohdaten_tab4!C44)+(4*(Steuerung!$A$3-1)))</f>
        <v>707</v>
      </c>
      <c r="E58" s="72">
        <f>INDEX(Rohdaten_tab4!$1:$1048576,ROW(Rohdaten_tab4!D44),COLUMN(Rohdaten_tab4!D44)+(4*(Steuerung!$A$3-1)))</f>
        <v>680</v>
      </c>
      <c r="F58" s="73">
        <f>INDEX(Rohdaten_tab4!$1:$1048576,ROW(Rohdaten_tab4!E44),COLUMN(Rohdaten_tab4!E44)+(4*(Steuerung!$A$3-1)))</f>
        <v>27</v>
      </c>
    </row>
    <row r="59" spans="1:6" ht="15" customHeight="1" x14ac:dyDescent="0.25">
      <c r="A59" s="63" t="str">
        <f>IF(INDEX(Rohdaten_tab4!$A:$A,ROW(Rohdaten_tab4!$A45),COLUMN(Rohdaten_tab4!$A:$A))&lt;&gt;"",INDEX(Rohdaten_tab4!$A:$A,ROW(Rohdaten_tab4!$A45),COLUMN(Rohdaten_tab4!$A:$A)),"")</f>
        <v>Dezember 2007</v>
      </c>
      <c r="B59" s="43"/>
      <c r="C59" s="71">
        <f>INDEX(Rohdaten_tab4!$1:$1048576,ROW(Rohdaten_tab4!B45),COLUMN(Rohdaten_tab4!B45)+(4*(Steuerung!$A$3-1)))</f>
        <v>646</v>
      </c>
      <c r="D59" s="72">
        <f>INDEX(Rohdaten_tab4!$1:$1048576,ROW(Rohdaten_tab4!C45),COLUMN(Rohdaten_tab4!C45)+(4*(Steuerung!$A$3-1)))</f>
        <v>664</v>
      </c>
      <c r="E59" s="72">
        <f>INDEX(Rohdaten_tab4!$1:$1048576,ROW(Rohdaten_tab4!D45),COLUMN(Rohdaten_tab4!D45)+(4*(Steuerung!$A$3-1)))</f>
        <v>648</v>
      </c>
      <c r="F59" s="73">
        <f>INDEX(Rohdaten_tab4!$1:$1048576,ROW(Rohdaten_tab4!E45),COLUMN(Rohdaten_tab4!E45)+(4*(Steuerung!$A$3-1)))</f>
        <v>16</v>
      </c>
    </row>
    <row r="60" spans="1:6" ht="15" customHeight="1" x14ac:dyDescent="0.25">
      <c r="A60" s="63" t="str">
        <f>IF(INDEX(Rohdaten_tab4!$A:$A,ROW(Rohdaten_tab4!$A46),COLUMN(Rohdaten_tab4!$A:$A))&lt;&gt;"",INDEX(Rohdaten_tab4!$A:$A,ROW(Rohdaten_tab4!$A46),COLUMN(Rohdaten_tab4!$A:$A)),"")</f>
        <v>Januar 2008</v>
      </c>
      <c r="B60" s="43"/>
      <c r="C60" s="71">
        <f>INDEX(Rohdaten_tab4!$1:$1048576,ROW(Rohdaten_tab4!B46),COLUMN(Rohdaten_tab4!B46)+(4*(Steuerung!$A$3-1)))</f>
        <v>917</v>
      </c>
      <c r="D60" s="72">
        <f>INDEX(Rohdaten_tab4!$1:$1048576,ROW(Rohdaten_tab4!C46),COLUMN(Rohdaten_tab4!C46)+(4*(Steuerung!$A$3-1)))</f>
        <v>968</v>
      </c>
      <c r="E60" s="72">
        <f>INDEX(Rohdaten_tab4!$1:$1048576,ROW(Rohdaten_tab4!D46),COLUMN(Rohdaten_tab4!D46)+(4*(Steuerung!$A$3-1)))</f>
        <v>944</v>
      </c>
      <c r="F60" s="73">
        <f>INDEX(Rohdaten_tab4!$1:$1048576,ROW(Rohdaten_tab4!E46),COLUMN(Rohdaten_tab4!E46)+(4*(Steuerung!$A$3-1)))</f>
        <v>24</v>
      </c>
    </row>
    <row r="61" spans="1:6" ht="15" customHeight="1" x14ac:dyDescent="0.25">
      <c r="A61" s="63" t="str">
        <f>IF(INDEX(Rohdaten_tab4!$A:$A,ROW(Rohdaten_tab4!$A47),COLUMN(Rohdaten_tab4!$A:$A))&lt;&gt;"",INDEX(Rohdaten_tab4!$A:$A,ROW(Rohdaten_tab4!$A47),COLUMN(Rohdaten_tab4!$A:$A)),"")</f>
        <v>Februar 2008</v>
      </c>
      <c r="B61" s="43"/>
      <c r="C61" s="71">
        <f>INDEX(Rohdaten_tab4!$1:$1048576,ROW(Rohdaten_tab4!B47),COLUMN(Rohdaten_tab4!B47)+(4*(Steuerung!$A$3-1)))</f>
        <v>857</v>
      </c>
      <c r="D61" s="72">
        <f>INDEX(Rohdaten_tab4!$1:$1048576,ROW(Rohdaten_tab4!C47),COLUMN(Rohdaten_tab4!C47)+(4*(Steuerung!$A$3-1)))</f>
        <v>895</v>
      </c>
      <c r="E61" s="72">
        <f>INDEX(Rohdaten_tab4!$1:$1048576,ROW(Rohdaten_tab4!D47),COLUMN(Rohdaten_tab4!D47)+(4*(Steuerung!$A$3-1)))</f>
        <v>879</v>
      </c>
      <c r="F61" s="73">
        <f>INDEX(Rohdaten_tab4!$1:$1048576,ROW(Rohdaten_tab4!E47),COLUMN(Rohdaten_tab4!E47)+(4*(Steuerung!$A$3-1)))</f>
        <v>16</v>
      </c>
    </row>
    <row r="62" spans="1:6" ht="15" customHeight="1" x14ac:dyDescent="0.25">
      <c r="A62" s="63" t="str">
        <f>IF(INDEX(Rohdaten_tab4!$A:$A,ROW(Rohdaten_tab4!$A48),COLUMN(Rohdaten_tab4!$A:$A))&lt;&gt;"",INDEX(Rohdaten_tab4!$A:$A,ROW(Rohdaten_tab4!$A48),COLUMN(Rohdaten_tab4!$A:$A)),"")</f>
        <v>März 2008</v>
      </c>
      <c r="B62" s="43"/>
      <c r="C62" s="71">
        <f>INDEX(Rohdaten_tab4!$1:$1048576,ROW(Rohdaten_tab4!B48),COLUMN(Rohdaten_tab4!B48)+(4*(Steuerung!$A$3-1)))</f>
        <v>1191</v>
      </c>
      <c r="D62" s="72">
        <f>INDEX(Rohdaten_tab4!$1:$1048576,ROW(Rohdaten_tab4!C48),COLUMN(Rohdaten_tab4!C48)+(4*(Steuerung!$A$3-1)))</f>
        <v>1223</v>
      </c>
      <c r="E62" s="72">
        <f>INDEX(Rohdaten_tab4!$1:$1048576,ROW(Rohdaten_tab4!D48),COLUMN(Rohdaten_tab4!D48)+(4*(Steuerung!$A$3-1)))</f>
        <v>1202</v>
      </c>
      <c r="F62" s="73">
        <f>INDEX(Rohdaten_tab4!$1:$1048576,ROW(Rohdaten_tab4!E48),COLUMN(Rohdaten_tab4!E48)+(4*(Steuerung!$A$3-1)))</f>
        <v>21</v>
      </c>
    </row>
    <row r="63" spans="1:6" ht="15" customHeight="1" x14ac:dyDescent="0.25">
      <c r="A63" s="63" t="str">
        <f>IF(INDEX(Rohdaten_tab4!$A:$A,ROW(Rohdaten_tab4!$A49),COLUMN(Rohdaten_tab4!$A:$A))&lt;&gt;"",INDEX(Rohdaten_tab4!$A:$A,ROW(Rohdaten_tab4!$A49),COLUMN(Rohdaten_tab4!$A:$A)),"")</f>
        <v>April 2008</v>
      </c>
      <c r="B63" s="43"/>
      <c r="C63" s="71">
        <f>INDEX(Rohdaten_tab4!$1:$1048576,ROW(Rohdaten_tab4!B49),COLUMN(Rohdaten_tab4!B49)+(4*(Steuerung!$A$3-1)))</f>
        <v>1419</v>
      </c>
      <c r="D63" s="72">
        <f>INDEX(Rohdaten_tab4!$1:$1048576,ROW(Rohdaten_tab4!C49),COLUMN(Rohdaten_tab4!C49)+(4*(Steuerung!$A$3-1)))</f>
        <v>1452</v>
      </c>
      <c r="E63" s="72">
        <f>INDEX(Rohdaten_tab4!$1:$1048576,ROW(Rohdaten_tab4!D49),COLUMN(Rohdaten_tab4!D49)+(4*(Steuerung!$A$3-1)))</f>
        <v>1429</v>
      </c>
      <c r="F63" s="73">
        <f>INDEX(Rohdaten_tab4!$1:$1048576,ROW(Rohdaten_tab4!E49),COLUMN(Rohdaten_tab4!E49)+(4*(Steuerung!$A$3-1)))</f>
        <v>23</v>
      </c>
    </row>
    <row r="64" spans="1:6" ht="15" customHeight="1" x14ac:dyDescent="0.25">
      <c r="A64" s="63" t="str">
        <f>IF(INDEX(Rohdaten_tab4!$A:$A,ROW(Rohdaten_tab4!$A50),COLUMN(Rohdaten_tab4!$A:$A))&lt;&gt;"",INDEX(Rohdaten_tab4!$A:$A,ROW(Rohdaten_tab4!$A50),COLUMN(Rohdaten_tab4!$A:$A)),"")</f>
        <v>Mai 2008</v>
      </c>
      <c r="B64" s="43"/>
      <c r="C64" s="71">
        <f>INDEX(Rohdaten_tab4!$1:$1048576,ROW(Rohdaten_tab4!B50),COLUMN(Rohdaten_tab4!B50)+(4*(Steuerung!$A$3-1)))</f>
        <v>1172</v>
      </c>
      <c r="D64" s="72">
        <f>INDEX(Rohdaten_tab4!$1:$1048576,ROW(Rohdaten_tab4!C50),COLUMN(Rohdaten_tab4!C50)+(4*(Steuerung!$A$3-1)))</f>
        <v>1209</v>
      </c>
      <c r="E64" s="72">
        <f>INDEX(Rohdaten_tab4!$1:$1048576,ROW(Rohdaten_tab4!D50),COLUMN(Rohdaten_tab4!D50)+(4*(Steuerung!$A$3-1)))</f>
        <v>1195</v>
      </c>
      <c r="F64" s="73">
        <f>INDEX(Rohdaten_tab4!$1:$1048576,ROW(Rohdaten_tab4!E50),COLUMN(Rohdaten_tab4!E50)+(4*(Steuerung!$A$3-1)))</f>
        <v>14</v>
      </c>
    </row>
    <row r="65" spans="1:6" ht="15" customHeight="1" x14ac:dyDescent="0.25">
      <c r="A65" s="63" t="str">
        <f>IF(INDEX(Rohdaten_tab4!$A:$A,ROW(Rohdaten_tab4!$A51),COLUMN(Rohdaten_tab4!$A:$A))&lt;&gt;"",INDEX(Rohdaten_tab4!$A:$A,ROW(Rohdaten_tab4!$A51),COLUMN(Rohdaten_tab4!$A:$A)),"")</f>
        <v>Juni 2008</v>
      </c>
      <c r="B65" s="43"/>
      <c r="C65" s="71">
        <f>INDEX(Rohdaten_tab4!$1:$1048576,ROW(Rohdaten_tab4!B51),COLUMN(Rohdaten_tab4!B51)+(4*(Steuerung!$A$3-1)))</f>
        <v>896</v>
      </c>
      <c r="D65" s="72">
        <f>INDEX(Rohdaten_tab4!$1:$1048576,ROW(Rohdaten_tab4!C51),COLUMN(Rohdaten_tab4!C51)+(4*(Steuerung!$A$3-1)))</f>
        <v>921</v>
      </c>
      <c r="E65" s="72">
        <f>INDEX(Rohdaten_tab4!$1:$1048576,ROW(Rohdaten_tab4!D51),COLUMN(Rohdaten_tab4!D51)+(4*(Steuerung!$A$3-1)))</f>
        <v>902</v>
      </c>
      <c r="F65" s="73">
        <f>INDEX(Rohdaten_tab4!$1:$1048576,ROW(Rohdaten_tab4!E51),COLUMN(Rohdaten_tab4!E51)+(4*(Steuerung!$A$3-1)))</f>
        <v>19</v>
      </c>
    </row>
    <row r="66" spans="1:6" ht="15" customHeight="1" x14ac:dyDescent="0.25">
      <c r="A66" s="63" t="str">
        <f>IF(INDEX(Rohdaten_tab4!$A:$A,ROW(Rohdaten_tab4!$A52),COLUMN(Rohdaten_tab4!$A:$A))&lt;&gt;"",INDEX(Rohdaten_tab4!$A:$A,ROW(Rohdaten_tab4!$A52),COLUMN(Rohdaten_tab4!$A:$A)),"")</f>
        <v>Juli 2008</v>
      </c>
      <c r="B66" s="43"/>
      <c r="C66" s="71">
        <f>INDEX(Rohdaten_tab4!$1:$1048576,ROW(Rohdaten_tab4!B52),COLUMN(Rohdaten_tab4!B52)+(4*(Steuerung!$A$3-1)))</f>
        <v>926</v>
      </c>
      <c r="D66" s="72">
        <f>INDEX(Rohdaten_tab4!$1:$1048576,ROW(Rohdaten_tab4!C52),COLUMN(Rohdaten_tab4!C52)+(4*(Steuerung!$A$3-1)))</f>
        <v>960</v>
      </c>
      <c r="E66" s="72">
        <f>INDEX(Rohdaten_tab4!$1:$1048576,ROW(Rohdaten_tab4!D52),COLUMN(Rohdaten_tab4!D52)+(4*(Steuerung!$A$3-1)))</f>
        <v>931</v>
      </c>
      <c r="F66" s="73">
        <f>INDEX(Rohdaten_tab4!$1:$1048576,ROW(Rohdaten_tab4!E52),COLUMN(Rohdaten_tab4!E52)+(4*(Steuerung!$A$3-1)))</f>
        <v>29</v>
      </c>
    </row>
    <row r="67" spans="1:6" ht="15" customHeight="1" x14ac:dyDescent="0.25">
      <c r="A67" s="63" t="str">
        <f>IF(INDEX(Rohdaten_tab4!$A:$A,ROW(Rohdaten_tab4!$A53),COLUMN(Rohdaten_tab4!$A:$A))&lt;&gt;"",INDEX(Rohdaten_tab4!$A:$A,ROW(Rohdaten_tab4!$A53),COLUMN(Rohdaten_tab4!$A:$A)),"")</f>
        <v>August 2008</v>
      </c>
      <c r="B67" s="43"/>
      <c r="C67" s="71">
        <f>INDEX(Rohdaten_tab4!$1:$1048576,ROW(Rohdaten_tab4!B53),COLUMN(Rohdaten_tab4!B53)+(4*(Steuerung!$A$3-1)))</f>
        <v>772</v>
      </c>
      <c r="D67" s="72">
        <f>INDEX(Rohdaten_tab4!$1:$1048576,ROW(Rohdaten_tab4!C53),COLUMN(Rohdaten_tab4!C53)+(4*(Steuerung!$A$3-1)))</f>
        <v>811</v>
      </c>
      <c r="E67" s="72">
        <f>INDEX(Rohdaten_tab4!$1:$1048576,ROW(Rohdaten_tab4!D53),COLUMN(Rohdaten_tab4!D53)+(4*(Steuerung!$A$3-1)))</f>
        <v>785</v>
      </c>
      <c r="F67" s="73">
        <f>INDEX(Rohdaten_tab4!$1:$1048576,ROW(Rohdaten_tab4!E53),COLUMN(Rohdaten_tab4!E53)+(4*(Steuerung!$A$3-1)))</f>
        <v>26</v>
      </c>
    </row>
    <row r="68" spans="1:6" ht="15" customHeight="1" x14ac:dyDescent="0.25">
      <c r="A68" s="63" t="str">
        <f>IF(INDEX(Rohdaten_tab4!$A:$A,ROW(Rohdaten_tab4!$A54),COLUMN(Rohdaten_tab4!$A:$A))&lt;&gt;"",INDEX(Rohdaten_tab4!$A:$A,ROW(Rohdaten_tab4!$A54),COLUMN(Rohdaten_tab4!$A:$A)),"")</f>
        <v>September 2008</v>
      </c>
      <c r="B68" s="43"/>
      <c r="C68" s="71">
        <f>INDEX(Rohdaten_tab4!$1:$1048576,ROW(Rohdaten_tab4!B54),COLUMN(Rohdaten_tab4!B54)+(4*(Steuerung!$A$3-1)))</f>
        <v>1101</v>
      </c>
      <c r="D68" s="72">
        <f>INDEX(Rohdaten_tab4!$1:$1048576,ROW(Rohdaten_tab4!C54),COLUMN(Rohdaten_tab4!C54)+(4*(Steuerung!$A$3-1)))</f>
        <v>1125</v>
      </c>
      <c r="E68" s="72">
        <f>INDEX(Rohdaten_tab4!$1:$1048576,ROW(Rohdaten_tab4!D54),COLUMN(Rohdaten_tab4!D54)+(4*(Steuerung!$A$3-1)))</f>
        <v>1106</v>
      </c>
      <c r="F68" s="73">
        <f>INDEX(Rohdaten_tab4!$1:$1048576,ROW(Rohdaten_tab4!E54),COLUMN(Rohdaten_tab4!E54)+(4*(Steuerung!$A$3-1)))</f>
        <v>19</v>
      </c>
    </row>
    <row r="69" spans="1:6" ht="15" customHeight="1" x14ac:dyDescent="0.25">
      <c r="A69" s="63" t="str">
        <f>IF(INDEX(Rohdaten_tab4!$A:$A,ROW(Rohdaten_tab4!$A55),COLUMN(Rohdaten_tab4!$A:$A))&lt;&gt;"",INDEX(Rohdaten_tab4!$A:$A,ROW(Rohdaten_tab4!$A55),COLUMN(Rohdaten_tab4!$A:$A)),"")</f>
        <v>Oktober 2008</v>
      </c>
      <c r="B69" s="43"/>
      <c r="C69" s="71">
        <f>INDEX(Rohdaten_tab4!$1:$1048576,ROW(Rohdaten_tab4!B55),COLUMN(Rohdaten_tab4!B55)+(4*(Steuerung!$A$3-1)))</f>
        <v>876</v>
      </c>
      <c r="D69" s="72">
        <f>INDEX(Rohdaten_tab4!$1:$1048576,ROW(Rohdaten_tab4!C55),COLUMN(Rohdaten_tab4!C55)+(4*(Steuerung!$A$3-1)))</f>
        <v>905</v>
      </c>
      <c r="E69" s="72">
        <f>INDEX(Rohdaten_tab4!$1:$1048576,ROW(Rohdaten_tab4!D55),COLUMN(Rohdaten_tab4!D55)+(4*(Steuerung!$A$3-1)))</f>
        <v>884</v>
      </c>
      <c r="F69" s="73">
        <f>INDEX(Rohdaten_tab4!$1:$1048576,ROW(Rohdaten_tab4!E55),COLUMN(Rohdaten_tab4!E55)+(4*(Steuerung!$A$3-1)))</f>
        <v>21</v>
      </c>
    </row>
    <row r="70" spans="1:6" ht="15" customHeight="1" x14ac:dyDescent="0.25">
      <c r="A70" s="63" t="str">
        <f>IF(INDEX(Rohdaten_tab4!$A:$A,ROW(Rohdaten_tab4!$A56),COLUMN(Rohdaten_tab4!$A:$A))&lt;&gt;"",INDEX(Rohdaten_tab4!$A:$A,ROW(Rohdaten_tab4!$A56),COLUMN(Rohdaten_tab4!$A:$A)),"")</f>
        <v>November 2008</v>
      </c>
      <c r="B70" s="43"/>
      <c r="C70" s="71">
        <f>INDEX(Rohdaten_tab4!$1:$1048576,ROW(Rohdaten_tab4!B56),COLUMN(Rohdaten_tab4!B56)+(4*(Steuerung!$A$3-1)))</f>
        <v>685</v>
      </c>
      <c r="D70" s="72">
        <f>INDEX(Rohdaten_tab4!$1:$1048576,ROW(Rohdaten_tab4!C56),COLUMN(Rohdaten_tab4!C56)+(4*(Steuerung!$A$3-1)))</f>
        <v>713</v>
      </c>
      <c r="E70" s="72">
        <f>INDEX(Rohdaten_tab4!$1:$1048576,ROW(Rohdaten_tab4!D56),COLUMN(Rohdaten_tab4!D56)+(4*(Steuerung!$A$3-1)))</f>
        <v>686</v>
      </c>
      <c r="F70" s="73">
        <f>INDEX(Rohdaten_tab4!$1:$1048576,ROW(Rohdaten_tab4!E56),COLUMN(Rohdaten_tab4!E56)+(4*(Steuerung!$A$3-1)))</f>
        <v>27</v>
      </c>
    </row>
    <row r="71" spans="1:6" ht="15" customHeight="1" x14ac:dyDescent="0.25">
      <c r="A71" s="63" t="s">
        <v>219</v>
      </c>
      <c r="B71" s="43"/>
      <c r="C71" s="71">
        <f>INDEX(Rohdaten_tab4!$1:$1048576,ROW(Rohdaten_tab4!B57),COLUMN(Rohdaten_tab4!B57)+(4*(Steuerung!$A$3-1)))</f>
        <v>623</v>
      </c>
      <c r="D71" s="72">
        <f>INDEX(Rohdaten_tab4!$1:$1048576,ROW(Rohdaten_tab4!C57),COLUMN(Rohdaten_tab4!C57)+(4*(Steuerung!$A$3-1)))</f>
        <v>639</v>
      </c>
      <c r="E71" s="72">
        <f>INDEX(Rohdaten_tab4!$1:$1048576,ROW(Rohdaten_tab4!D57),COLUMN(Rohdaten_tab4!D57)+(4*(Steuerung!$A$3-1)))</f>
        <v>619</v>
      </c>
      <c r="F71" s="73">
        <f>INDEX(Rohdaten_tab4!$1:$1048576,ROW(Rohdaten_tab4!E57),COLUMN(Rohdaten_tab4!E57)+(4*(Steuerung!$A$3-1)))</f>
        <v>20</v>
      </c>
    </row>
    <row r="72" spans="1:6" ht="15" customHeight="1" x14ac:dyDescent="0.25">
      <c r="A72" s="63" t="s">
        <v>220</v>
      </c>
      <c r="B72" s="43"/>
      <c r="C72" s="71">
        <f>INDEX(Rohdaten_tab4!$1:$1048576,ROW(Rohdaten_tab4!B58),COLUMN(Rohdaten_tab4!B58)+(4*(Steuerung!$A$3-1)))</f>
        <v>894</v>
      </c>
      <c r="D72" s="72">
        <f>INDEX(Rohdaten_tab4!$1:$1048576,ROW(Rohdaten_tab4!C58),COLUMN(Rohdaten_tab4!C58)+(4*(Steuerung!$A$3-1)))</f>
        <v>916</v>
      </c>
      <c r="E72" s="72">
        <f>INDEX(Rohdaten_tab4!$1:$1048576,ROW(Rohdaten_tab4!D58),COLUMN(Rohdaten_tab4!D58)+(4*(Steuerung!$A$3-1)))</f>
        <v>899</v>
      </c>
      <c r="F72" s="73">
        <f>INDEX(Rohdaten_tab4!$1:$1048576,ROW(Rohdaten_tab4!E58),COLUMN(Rohdaten_tab4!E58)+(4*(Steuerung!$A$3-1)))</f>
        <v>17</v>
      </c>
    </row>
    <row r="73" spans="1:6" ht="15" customHeight="1" x14ac:dyDescent="0.25">
      <c r="A73" s="63" t="s">
        <v>221</v>
      </c>
      <c r="B73" s="43"/>
      <c r="C73" s="71">
        <f>INDEX(Rohdaten_tab4!$1:$1048576,ROW(Rohdaten_tab4!B59),COLUMN(Rohdaten_tab4!B59)+(4*(Steuerung!$A$3-1)))</f>
        <v>809</v>
      </c>
      <c r="D73" s="72">
        <f>INDEX(Rohdaten_tab4!$1:$1048576,ROW(Rohdaten_tab4!C59),COLUMN(Rohdaten_tab4!C59)+(4*(Steuerung!$A$3-1)))</f>
        <v>831</v>
      </c>
      <c r="E73" s="72">
        <f>INDEX(Rohdaten_tab4!$1:$1048576,ROW(Rohdaten_tab4!D59),COLUMN(Rohdaten_tab4!D59)+(4*(Steuerung!$A$3-1)))</f>
        <v>825</v>
      </c>
      <c r="F73" s="73">
        <f>INDEX(Rohdaten_tab4!$1:$1048576,ROW(Rohdaten_tab4!E59),COLUMN(Rohdaten_tab4!E59)+(4*(Steuerung!$A$3-1)))</f>
        <v>6</v>
      </c>
    </row>
    <row r="74" spans="1:6" ht="15" customHeight="1" x14ac:dyDescent="0.25">
      <c r="A74" s="63" t="s">
        <v>222</v>
      </c>
      <c r="B74" s="43"/>
      <c r="C74" s="71">
        <f>INDEX(Rohdaten_tab4!$1:$1048576,ROW(Rohdaten_tab4!B60),COLUMN(Rohdaten_tab4!B60)+(4*(Steuerung!$A$3-1)))</f>
        <v>1233</v>
      </c>
      <c r="D74" s="72">
        <f>INDEX(Rohdaten_tab4!$1:$1048576,ROW(Rohdaten_tab4!C60),COLUMN(Rohdaten_tab4!C60)+(4*(Steuerung!$A$3-1)))</f>
        <v>1254</v>
      </c>
      <c r="E74" s="72">
        <f>INDEX(Rohdaten_tab4!$1:$1048576,ROW(Rohdaten_tab4!D60),COLUMN(Rohdaten_tab4!D60)+(4*(Steuerung!$A$3-1)))</f>
        <v>1230</v>
      </c>
      <c r="F74" s="73">
        <f>INDEX(Rohdaten_tab4!$1:$1048576,ROW(Rohdaten_tab4!E60),COLUMN(Rohdaten_tab4!E60)+(4*(Steuerung!$A$3-1)))</f>
        <v>24</v>
      </c>
    </row>
    <row r="75" spans="1:6" ht="15" customHeight="1" x14ac:dyDescent="0.25">
      <c r="A75" s="63" t="s">
        <v>223</v>
      </c>
      <c r="B75" s="43"/>
      <c r="C75" s="71">
        <f>INDEX(Rohdaten_tab4!$1:$1048576,ROW(Rohdaten_tab4!B61),COLUMN(Rohdaten_tab4!B61)+(4*(Steuerung!$A$3-1)))</f>
        <v>1688</v>
      </c>
      <c r="D75" s="72">
        <f>INDEX(Rohdaten_tab4!$1:$1048576,ROW(Rohdaten_tab4!C61),COLUMN(Rohdaten_tab4!C61)+(4*(Steuerung!$A$3-1)))</f>
        <v>1707</v>
      </c>
      <c r="E75" s="72">
        <f>INDEX(Rohdaten_tab4!$1:$1048576,ROW(Rohdaten_tab4!D61),COLUMN(Rohdaten_tab4!D61)+(4*(Steuerung!$A$3-1)))</f>
        <v>1675</v>
      </c>
      <c r="F75" s="73">
        <f>INDEX(Rohdaten_tab4!$1:$1048576,ROW(Rohdaten_tab4!E61),COLUMN(Rohdaten_tab4!E61)+(4*(Steuerung!$A$3-1)))</f>
        <v>32</v>
      </c>
    </row>
    <row r="76" spans="1:6" ht="15" customHeight="1" x14ac:dyDescent="0.25">
      <c r="A76" s="63" t="s">
        <v>224</v>
      </c>
      <c r="B76" s="43"/>
      <c r="C76" s="71">
        <f>INDEX(Rohdaten_tab4!$1:$1048576,ROW(Rohdaten_tab4!B62),COLUMN(Rohdaten_tab4!B62)+(4*(Steuerung!$A$3-1)))</f>
        <v>1178</v>
      </c>
      <c r="D76" s="72">
        <f>INDEX(Rohdaten_tab4!$1:$1048576,ROW(Rohdaten_tab4!C62),COLUMN(Rohdaten_tab4!C62)+(4*(Steuerung!$A$3-1)))</f>
        <v>1210</v>
      </c>
      <c r="E76" s="72">
        <f>INDEX(Rohdaten_tab4!$1:$1048576,ROW(Rohdaten_tab4!D62),COLUMN(Rohdaten_tab4!D62)+(4*(Steuerung!$A$3-1)))</f>
        <v>1180</v>
      </c>
      <c r="F76" s="73">
        <f>INDEX(Rohdaten_tab4!$1:$1048576,ROW(Rohdaten_tab4!E62),COLUMN(Rohdaten_tab4!E62)+(4*(Steuerung!$A$3-1)))</f>
        <v>30</v>
      </c>
    </row>
    <row r="77" spans="1:6" ht="15" customHeight="1" x14ac:dyDescent="0.25">
      <c r="A77" s="63" t="s">
        <v>225</v>
      </c>
      <c r="B77" s="43"/>
      <c r="C77" s="71">
        <f>INDEX(Rohdaten_tab4!$1:$1048576,ROW(Rohdaten_tab4!B63),COLUMN(Rohdaten_tab4!B63)+(4*(Steuerung!$A$3-1)))</f>
        <v>1021</v>
      </c>
      <c r="D77" s="72">
        <f>INDEX(Rohdaten_tab4!$1:$1048576,ROW(Rohdaten_tab4!C63),COLUMN(Rohdaten_tab4!C63)+(4*(Steuerung!$A$3-1)))</f>
        <v>1050</v>
      </c>
      <c r="E77" s="72">
        <f>INDEX(Rohdaten_tab4!$1:$1048576,ROW(Rohdaten_tab4!D63),COLUMN(Rohdaten_tab4!D63)+(4*(Steuerung!$A$3-1)))</f>
        <v>1020</v>
      </c>
      <c r="F77" s="73">
        <f>INDEX(Rohdaten_tab4!$1:$1048576,ROW(Rohdaten_tab4!E63),COLUMN(Rohdaten_tab4!E63)+(4*(Steuerung!$A$3-1)))</f>
        <v>30</v>
      </c>
    </row>
    <row r="78" spans="1:6" ht="15" customHeight="1" x14ac:dyDescent="0.25">
      <c r="A78" s="63" t="s">
        <v>226</v>
      </c>
      <c r="B78" s="43"/>
      <c r="C78" s="71">
        <f>INDEX(Rohdaten_tab4!$1:$1048576,ROW(Rohdaten_tab4!B64),COLUMN(Rohdaten_tab4!B64)+(4*(Steuerung!$A$3-1)))</f>
        <v>941</v>
      </c>
      <c r="D78" s="72">
        <f>INDEX(Rohdaten_tab4!$1:$1048576,ROW(Rohdaten_tab4!C64),COLUMN(Rohdaten_tab4!C64)+(4*(Steuerung!$A$3-1)))</f>
        <v>981</v>
      </c>
      <c r="E78" s="72">
        <f>INDEX(Rohdaten_tab4!$1:$1048576,ROW(Rohdaten_tab4!D64),COLUMN(Rohdaten_tab4!D64)+(4*(Steuerung!$A$3-1)))</f>
        <v>951</v>
      </c>
      <c r="F78" s="73">
        <f>INDEX(Rohdaten_tab4!$1:$1048576,ROW(Rohdaten_tab4!E64),COLUMN(Rohdaten_tab4!E64)+(4*(Steuerung!$A$3-1)))</f>
        <v>30</v>
      </c>
    </row>
    <row r="79" spans="1:6" ht="15" customHeight="1" x14ac:dyDescent="0.25">
      <c r="A79" s="63" t="s">
        <v>227</v>
      </c>
      <c r="B79" s="43"/>
      <c r="C79" s="71">
        <f>INDEX(Rohdaten_tab4!$1:$1048576,ROW(Rohdaten_tab4!B65),COLUMN(Rohdaten_tab4!B65)+(4*(Steuerung!$A$3-1)))</f>
        <v>789</v>
      </c>
      <c r="D79" s="72">
        <f>INDEX(Rohdaten_tab4!$1:$1048576,ROW(Rohdaten_tab4!C65),COLUMN(Rohdaten_tab4!C65)+(4*(Steuerung!$A$3-1)))</f>
        <v>803</v>
      </c>
      <c r="E79" s="72">
        <f>INDEX(Rohdaten_tab4!$1:$1048576,ROW(Rohdaten_tab4!D65),COLUMN(Rohdaten_tab4!D65)+(4*(Steuerung!$A$3-1)))</f>
        <v>782</v>
      </c>
      <c r="F79" s="73">
        <f>INDEX(Rohdaten_tab4!$1:$1048576,ROW(Rohdaten_tab4!E65),COLUMN(Rohdaten_tab4!E65)+(4*(Steuerung!$A$3-1)))</f>
        <v>21</v>
      </c>
    </row>
    <row r="80" spans="1:6" ht="15" customHeight="1" x14ac:dyDescent="0.25">
      <c r="A80" s="63" t="s">
        <v>228</v>
      </c>
      <c r="B80" s="43"/>
      <c r="C80" s="71">
        <f>INDEX(Rohdaten_tab4!$1:$1048576,ROW(Rohdaten_tab4!B66),COLUMN(Rohdaten_tab4!B66)+(4*(Steuerung!$A$3-1)))</f>
        <v>1107</v>
      </c>
      <c r="D80" s="72">
        <f>INDEX(Rohdaten_tab4!$1:$1048576,ROW(Rohdaten_tab4!C66),COLUMN(Rohdaten_tab4!C66)+(4*(Steuerung!$A$3-1)))</f>
        <v>1127</v>
      </c>
      <c r="E80" s="72">
        <f>INDEX(Rohdaten_tab4!$1:$1048576,ROW(Rohdaten_tab4!D66),COLUMN(Rohdaten_tab4!D66)+(4*(Steuerung!$A$3-1)))</f>
        <v>1097</v>
      </c>
      <c r="F80" s="73">
        <f>INDEX(Rohdaten_tab4!$1:$1048576,ROW(Rohdaten_tab4!E66),COLUMN(Rohdaten_tab4!E66)+(4*(Steuerung!$A$3-1)))</f>
        <v>30</v>
      </c>
    </row>
    <row r="81" spans="1:6" ht="15" customHeight="1" x14ac:dyDescent="0.25">
      <c r="A81" s="63" t="s">
        <v>229</v>
      </c>
      <c r="B81" s="43"/>
      <c r="C81" s="71">
        <f>INDEX(Rohdaten_tab4!$1:$1048576,ROW(Rohdaten_tab4!B67),COLUMN(Rohdaten_tab4!B67)+(4*(Steuerung!$A$3-1)))</f>
        <v>905</v>
      </c>
      <c r="D81" s="72">
        <f>INDEX(Rohdaten_tab4!$1:$1048576,ROW(Rohdaten_tab4!C67),COLUMN(Rohdaten_tab4!C67)+(4*(Steuerung!$A$3-1)))</f>
        <v>919</v>
      </c>
      <c r="E81" s="72">
        <f>INDEX(Rohdaten_tab4!$1:$1048576,ROW(Rohdaten_tab4!D67),COLUMN(Rohdaten_tab4!D67)+(4*(Steuerung!$A$3-1)))</f>
        <v>901</v>
      </c>
      <c r="F81" s="73">
        <f>INDEX(Rohdaten_tab4!$1:$1048576,ROW(Rohdaten_tab4!E67),COLUMN(Rohdaten_tab4!E67)+(4*(Steuerung!$A$3-1)))</f>
        <v>18</v>
      </c>
    </row>
    <row r="82" spans="1:6" ht="15" customHeight="1" x14ac:dyDescent="0.25">
      <c r="A82" s="63" t="s">
        <v>230</v>
      </c>
      <c r="B82" s="43"/>
      <c r="C82" s="71">
        <f>INDEX(Rohdaten_tab4!$1:$1048576,ROW(Rohdaten_tab4!B68),COLUMN(Rohdaten_tab4!B68)+(4*(Steuerung!$A$3-1)))</f>
        <v>753</v>
      </c>
      <c r="D82" s="72">
        <f>INDEX(Rohdaten_tab4!$1:$1048576,ROW(Rohdaten_tab4!C68),COLUMN(Rohdaten_tab4!C68)+(4*(Steuerung!$A$3-1)))</f>
        <v>768</v>
      </c>
      <c r="E82" s="72">
        <f>INDEX(Rohdaten_tab4!$1:$1048576,ROW(Rohdaten_tab4!D68),COLUMN(Rohdaten_tab4!D68)+(4*(Steuerung!$A$3-1)))</f>
        <v>748</v>
      </c>
      <c r="F82" s="73">
        <f>INDEX(Rohdaten_tab4!$1:$1048576,ROW(Rohdaten_tab4!E68),COLUMN(Rohdaten_tab4!E68)+(4*(Steuerung!$A$3-1)))</f>
        <v>20</v>
      </c>
    </row>
    <row r="83" spans="1:6" ht="15" customHeight="1" x14ac:dyDescent="0.25">
      <c r="A83" s="63" t="s">
        <v>231</v>
      </c>
      <c r="B83" s="43"/>
      <c r="C83" s="71">
        <f>INDEX(Rohdaten_tab4!$1:$1048576,ROW(Rohdaten_tab4!B69),COLUMN(Rohdaten_tab4!B69)+(4*(Steuerung!$A$3-1)))</f>
        <v>714</v>
      </c>
      <c r="D83" s="72">
        <f>INDEX(Rohdaten_tab4!$1:$1048576,ROW(Rohdaten_tab4!C69),COLUMN(Rohdaten_tab4!C69)+(4*(Steuerung!$A$3-1)))</f>
        <v>740</v>
      </c>
      <c r="E83" s="72">
        <f>INDEX(Rohdaten_tab4!$1:$1048576,ROW(Rohdaten_tab4!D69),COLUMN(Rohdaten_tab4!D69)+(4*(Steuerung!$A$3-1)))</f>
        <v>729</v>
      </c>
      <c r="F83" s="73">
        <f>INDEX(Rohdaten_tab4!$1:$1048576,ROW(Rohdaten_tab4!E69),COLUMN(Rohdaten_tab4!E69)+(4*(Steuerung!$A$3-1)))</f>
        <v>11</v>
      </c>
    </row>
    <row r="84" spans="1:6" ht="15" customHeight="1" x14ac:dyDescent="0.25">
      <c r="A84" s="63" t="s">
        <v>232</v>
      </c>
      <c r="B84" s="43"/>
      <c r="C84" s="71">
        <f>INDEX(Rohdaten_tab4!$1:$1048576,ROW(Rohdaten_tab4!B70),COLUMN(Rohdaten_tab4!B70)+(4*(Steuerung!$A$3-1)))</f>
        <v>845</v>
      </c>
      <c r="D84" s="72">
        <f>INDEX(Rohdaten_tab4!$1:$1048576,ROW(Rohdaten_tab4!C70),COLUMN(Rohdaten_tab4!C70)+(4*(Steuerung!$A$3-1)))</f>
        <v>862</v>
      </c>
      <c r="E84" s="72">
        <f>INDEX(Rohdaten_tab4!$1:$1048576,ROW(Rohdaten_tab4!D70),COLUMN(Rohdaten_tab4!D70)+(4*(Steuerung!$A$3-1)))</f>
        <v>849</v>
      </c>
      <c r="F84" s="73">
        <f>INDEX(Rohdaten_tab4!$1:$1048576,ROW(Rohdaten_tab4!E70),COLUMN(Rohdaten_tab4!E70)+(4*(Steuerung!$A$3-1)))</f>
        <v>13</v>
      </c>
    </row>
    <row r="85" spans="1:6" ht="15" customHeight="1" x14ac:dyDescent="0.25">
      <c r="A85" s="63" t="s">
        <v>233</v>
      </c>
      <c r="B85" s="43"/>
      <c r="C85" s="71">
        <f>INDEX(Rohdaten_tab4!$1:$1048576,ROW(Rohdaten_tab4!B71),COLUMN(Rohdaten_tab4!B71)+(4*(Steuerung!$A$3-1)))</f>
        <v>801</v>
      </c>
      <c r="D85" s="72">
        <f>INDEX(Rohdaten_tab4!$1:$1048576,ROW(Rohdaten_tab4!C71),COLUMN(Rohdaten_tab4!C71)+(4*(Steuerung!$A$3-1)))</f>
        <v>813</v>
      </c>
      <c r="E85" s="72">
        <f>INDEX(Rohdaten_tab4!$1:$1048576,ROW(Rohdaten_tab4!D71),COLUMN(Rohdaten_tab4!D71)+(4*(Steuerung!$A$3-1)))</f>
        <v>798</v>
      </c>
      <c r="F85" s="73">
        <f>INDEX(Rohdaten_tab4!$1:$1048576,ROW(Rohdaten_tab4!E71),COLUMN(Rohdaten_tab4!E71)+(4*(Steuerung!$A$3-1)))</f>
        <v>15</v>
      </c>
    </row>
    <row r="86" spans="1:6" ht="15" customHeight="1" x14ac:dyDescent="0.25">
      <c r="A86" s="63" t="s">
        <v>234</v>
      </c>
      <c r="B86" s="43"/>
      <c r="C86" s="71">
        <f>INDEX(Rohdaten_tab4!$1:$1048576,ROW(Rohdaten_tab4!B72),COLUMN(Rohdaten_tab4!B72)+(4*(Steuerung!$A$3-1)))</f>
        <v>1215</v>
      </c>
      <c r="D86" s="72">
        <f>INDEX(Rohdaten_tab4!$1:$1048576,ROW(Rohdaten_tab4!C72),COLUMN(Rohdaten_tab4!C72)+(4*(Steuerung!$A$3-1)))</f>
        <v>1249</v>
      </c>
      <c r="E86" s="72">
        <f>INDEX(Rohdaten_tab4!$1:$1048576,ROW(Rohdaten_tab4!D72),COLUMN(Rohdaten_tab4!D72)+(4*(Steuerung!$A$3-1)))</f>
        <v>1239</v>
      </c>
      <c r="F86" s="73">
        <f>INDEX(Rohdaten_tab4!$1:$1048576,ROW(Rohdaten_tab4!E72),COLUMN(Rohdaten_tab4!E72)+(4*(Steuerung!$A$3-1)))</f>
        <v>10</v>
      </c>
    </row>
    <row r="87" spans="1:6" ht="15" customHeight="1" x14ac:dyDescent="0.25">
      <c r="A87" s="63" t="s">
        <v>235</v>
      </c>
      <c r="B87" s="43"/>
      <c r="C87" s="71">
        <f>INDEX(Rohdaten_tab4!$1:$1048576,ROW(Rohdaten_tab4!B73),COLUMN(Rohdaten_tab4!B73)+(4*(Steuerung!$A$3-1)))</f>
        <v>2251</v>
      </c>
      <c r="D87" s="72">
        <f>INDEX(Rohdaten_tab4!$1:$1048576,ROW(Rohdaten_tab4!C73),COLUMN(Rohdaten_tab4!C73)+(4*(Steuerung!$A$3-1)))</f>
        <v>2275</v>
      </c>
      <c r="E87" s="72">
        <f>INDEX(Rohdaten_tab4!$1:$1048576,ROW(Rohdaten_tab4!D73),COLUMN(Rohdaten_tab4!D73)+(4*(Steuerung!$A$3-1)))</f>
        <v>2263</v>
      </c>
      <c r="F87" s="73">
        <f>INDEX(Rohdaten_tab4!$1:$1048576,ROW(Rohdaten_tab4!E73),COLUMN(Rohdaten_tab4!E73)+(4*(Steuerung!$A$3-1)))</f>
        <v>12</v>
      </c>
    </row>
    <row r="88" spans="1:6" ht="15" customHeight="1" x14ac:dyDescent="0.25">
      <c r="A88" s="63" t="s">
        <v>236</v>
      </c>
      <c r="B88" s="43"/>
      <c r="C88" s="71">
        <f>INDEX(Rohdaten_tab4!$1:$1048576,ROW(Rohdaten_tab4!B74),COLUMN(Rohdaten_tab4!B74)+(4*(Steuerung!$A$3-1)))</f>
        <v>1198</v>
      </c>
      <c r="D88" s="72">
        <f>INDEX(Rohdaten_tab4!$1:$1048576,ROW(Rohdaten_tab4!C74),COLUMN(Rohdaten_tab4!C74)+(4*(Steuerung!$A$3-1)))</f>
        <v>1234</v>
      </c>
      <c r="E88" s="72">
        <f>INDEX(Rohdaten_tab4!$1:$1048576,ROW(Rohdaten_tab4!D74),COLUMN(Rohdaten_tab4!D74)+(4*(Steuerung!$A$3-1)))</f>
        <v>1217</v>
      </c>
      <c r="F88" s="73">
        <f>INDEX(Rohdaten_tab4!$1:$1048576,ROW(Rohdaten_tab4!E74),COLUMN(Rohdaten_tab4!E74)+(4*(Steuerung!$A$3-1)))</f>
        <v>17</v>
      </c>
    </row>
    <row r="89" spans="1:6" ht="15" customHeight="1" x14ac:dyDescent="0.25">
      <c r="A89" s="63" t="s">
        <v>237</v>
      </c>
      <c r="B89" s="43"/>
      <c r="C89" s="71">
        <f>INDEX(Rohdaten_tab4!$1:$1048576,ROW(Rohdaten_tab4!B75),COLUMN(Rohdaten_tab4!B75)+(4*(Steuerung!$A$3-1)))</f>
        <v>1095</v>
      </c>
      <c r="D89" s="72">
        <f>INDEX(Rohdaten_tab4!$1:$1048576,ROW(Rohdaten_tab4!C75),COLUMN(Rohdaten_tab4!C75)+(4*(Steuerung!$A$3-1)))</f>
        <v>1140</v>
      </c>
      <c r="E89" s="72">
        <f>INDEX(Rohdaten_tab4!$1:$1048576,ROW(Rohdaten_tab4!D75),COLUMN(Rohdaten_tab4!D75)+(4*(Steuerung!$A$3-1)))</f>
        <v>1124</v>
      </c>
      <c r="F89" s="73">
        <f>INDEX(Rohdaten_tab4!$1:$1048576,ROW(Rohdaten_tab4!E75),COLUMN(Rohdaten_tab4!E75)+(4*(Steuerung!$A$3-1)))</f>
        <v>16</v>
      </c>
    </row>
    <row r="90" spans="1:6" ht="15" customHeight="1" x14ac:dyDescent="0.25">
      <c r="A90" s="63" t="s">
        <v>238</v>
      </c>
      <c r="B90" s="43"/>
      <c r="C90" s="71">
        <f>INDEX(Rohdaten_tab4!$1:$1048576,ROW(Rohdaten_tab4!B76),COLUMN(Rohdaten_tab4!B76)+(4*(Steuerung!$A$3-1)))</f>
        <v>832</v>
      </c>
      <c r="D90" s="72">
        <f>INDEX(Rohdaten_tab4!$1:$1048576,ROW(Rohdaten_tab4!C76),COLUMN(Rohdaten_tab4!C76)+(4*(Steuerung!$A$3-1)))</f>
        <v>841</v>
      </c>
      <c r="E90" s="72">
        <f>INDEX(Rohdaten_tab4!$1:$1048576,ROW(Rohdaten_tab4!D76),COLUMN(Rohdaten_tab4!D76)+(4*(Steuerung!$A$3-1)))</f>
        <v>827</v>
      </c>
      <c r="F90" s="73">
        <f>INDEX(Rohdaten_tab4!$1:$1048576,ROW(Rohdaten_tab4!E76),COLUMN(Rohdaten_tab4!E76)+(4*(Steuerung!$A$3-1)))</f>
        <v>14</v>
      </c>
    </row>
    <row r="91" spans="1:6" ht="15" customHeight="1" x14ac:dyDescent="0.25">
      <c r="A91" s="63" t="s">
        <v>239</v>
      </c>
      <c r="B91" s="43"/>
      <c r="C91" s="71">
        <f>INDEX(Rohdaten_tab4!$1:$1048576,ROW(Rohdaten_tab4!B77),COLUMN(Rohdaten_tab4!B77)+(4*(Steuerung!$A$3-1)))</f>
        <v>838</v>
      </c>
      <c r="D91" s="72">
        <f>INDEX(Rohdaten_tab4!$1:$1048576,ROW(Rohdaten_tab4!C77),COLUMN(Rohdaten_tab4!C77)+(4*(Steuerung!$A$3-1)))</f>
        <v>864</v>
      </c>
      <c r="E91" s="72">
        <f>INDEX(Rohdaten_tab4!$1:$1048576,ROW(Rohdaten_tab4!D77),COLUMN(Rohdaten_tab4!D77)+(4*(Steuerung!$A$3-1)))</f>
        <v>854</v>
      </c>
      <c r="F91" s="73">
        <f>INDEX(Rohdaten_tab4!$1:$1048576,ROW(Rohdaten_tab4!E77),COLUMN(Rohdaten_tab4!E77)+(4*(Steuerung!$A$3-1)))</f>
        <v>10</v>
      </c>
    </row>
    <row r="92" spans="1:6" ht="15" customHeight="1" x14ac:dyDescent="0.25">
      <c r="A92" s="63" t="s">
        <v>240</v>
      </c>
      <c r="B92" s="43"/>
      <c r="C92" s="71">
        <f>INDEX(Rohdaten_tab4!$1:$1048576,ROW(Rohdaten_tab4!B78),COLUMN(Rohdaten_tab4!B78)+(4*(Steuerung!$A$3-1)))</f>
        <v>931</v>
      </c>
      <c r="D92" s="72">
        <f>INDEX(Rohdaten_tab4!$1:$1048576,ROW(Rohdaten_tab4!C78),COLUMN(Rohdaten_tab4!C78)+(4*(Steuerung!$A$3-1)))</f>
        <v>952</v>
      </c>
      <c r="E92" s="72">
        <f>INDEX(Rohdaten_tab4!$1:$1048576,ROW(Rohdaten_tab4!D78),COLUMN(Rohdaten_tab4!D78)+(4*(Steuerung!$A$3-1)))</f>
        <v>940</v>
      </c>
      <c r="F92" s="73">
        <f>INDEX(Rohdaten_tab4!$1:$1048576,ROW(Rohdaten_tab4!E78),COLUMN(Rohdaten_tab4!E78)+(4*(Steuerung!$A$3-1)))</f>
        <v>12</v>
      </c>
    </row>
    <row r="93" spans="1:6" ht="15" customHeight="1" x14ac:dyDescent="0.25">
      <c r="A93" s="63" t="s">
        <v>241</v>
      </c>
      <c r="B93" s="43"/>
      <c r="C93" s="71">
        <f>INDEX(Rohdaten_tab4!$1:$1048576,ROW(Rohdaten_tab4!B79),COLUMN(Rohdaten_tab4!B79)+(4*(Steuerung!$A$3-1)))</f>
        <v>754</v>
      </c>
      <c r="D93" s="72">
        <f>INDEX(Rohdaten_tab4!$1:$1048576,ROW(Rohdaten_tab4!C79),COLUMN(Rohdaten_tab4!C79)+(4*(Steuerung!$A$3-1)))</f>
        <v>778</v>
      </c>
      <c r="E93" s="72">
        <f>INDEX(Rohdaten_tab4!$1:$1048576,ROW(Rohdaten_tab4!D79),COLUMN(Rohdaten_tab4!D79)+(4*(Steuerung!$A$3-1)))</f>
        <v>769</v>
      </c>
      <c r="F93" s="73">
        <f>INDEX(Rohdaten_tab4!$1:$1048576,ROW(Rohdaten_tab4!E79),COLUMN(Rohdaten_tab4!E79)+(4*(Steuerung!$A$3-1)))</f>
        <v>9</v>
      </c>
    </row>
    <row r="94" spans="1:6" ht="15" customHeight="1" x14ac:dyDescent="0.25">
      <c r="A94" s="63" t="s">
        <v>242</v>
      </c>
      <c r="B94" s="43"/>
      <c r="C94" s="71">
        <f>INDEX(Rohdaten_tab4!$1:$1048576,ROW(Rohdaten_tab4!B80),COLUMN(Rohdaten_tab4!B80)+(4*(Steuerung!$A$3-1)))</f>
        <v>696</v>
      </c>
      <c r="D94" s="72">
        <f>INDEX(Rohdaten_tab4!$1:$1048576,ROW(Rohdaten_tab4!C80),COLUMN(Rohdaten_tab4!C80)+(4*(Steuerung!$A$3-1)))</f>
        <v>709</v>
      </c>
      <c r="E94" s="72">
        <f>INDEX(Rohdaten_tab4!$1:$1048576,ROW(Rohdaten_tab4!D80),COLUMN(Rohdaten_tab4!D80)+(4*(Steuerung!$A$3-1)))</f>
        <v>699</v>
      </c>
      <c r="F94" s="73">
        <f>INDEX(Rohdaten_tab4!$1:$1048576,ROW(Rohdaten_tab4!E80),COLUMN(Rohdaten_tab4!E80)+(4*(Steuerung!$A$3-1)))</f>
        <v>10</v>
      </c>
    </row>
    <row r="95" spans="1:6" ht="15" customHeight="1" x14ac:dyDescent="0.25">
      <c r="A95" s="63" t="s">
        <v>243</v>
      </c>
      <c r="B95" s="43"/>
      <c r="C95" s="71">
        <f>INDEX(Rohdaten_tab4!$1:$1048576,ROW(Rohdaten_tab4!B81),COLUMN(Rohdaten_tab4!B81)+(4*(Steuerung!$A$3-1)))</f>
        <v>569</v>
      </c>
      <c r="D95" s="72">
        <f>INDEX(Rohdaten_tab4!$1:$1048576,ROW(Rohdaten_tab4!C81),COLUMN(Rohdaten_tab4!C81)+(4*(Steuerung!$A$3-1)))</f>
        <v>612</v>
      </c>
      <c r="E95" s="72">
        <f>INDEX(Rohdaten_tab4!$1:$1048576,ROW(Rohdaten_tab4!D81),COLUMN(Rohdaten_tab4!D81)+(4*(Steuerung!$A$3-1)))</f>
        <v>604</v>
      </c>
      <c r="F95" s="73">
        <f>INDEX(Rohdaten_tab4!$1:$1048576,ROW(Rohdaten_tab4!E81),COLUMN(Rohdaten_tab4!E81)+(4*(Steuerung!$A$3-1)))</f>
        <v>8</v>
      </c>
    </row>
    <row r="96" spans="1:6" ht="15" customHeight="1" x14ac:dyDescent="0.25">
      <c r="A96" s="63" t="s">
        <v>244</v>
      </c>
      <c r="B96" s="43"/>
      <c r="C96" s="71">
        <f>INDEX(Rohdaten_tab4!$1:$1048576,ROW(Rohdaten_tab4!B82),COLUMN(Rohdaten_tab4!B82)+(4*(Steuerung!$A$3-1)))</f>
        <v>836</v>
      </c>
      <c r="D96" s="72">
        <f>INDEX(Rohdaten_tab4!$1:$1048576,ROW(Rohdaten_tab4!C82),COLUMN(Rohdaten_tab4!C82)+(4*(Steuerung!$A$3-1)))</f>
        <v>852</v>
      </c>
      <c r="E96" s="72">
        <f>INDEX(Rohdaten_tab4!$1:$1048576,ROW(Rohdaten_tab4!D82),COLUMN(Rohdaten_tab4!D82)+(4*(Steuerung!$A$3-1)))</f>
        <v>843</v>
      </c>
      <c r="F96" s="73">
        <f>INDEX(Rohdaten_tab4!$1:$1048576,ROW(Rohdaten_tab4!E82),COLUMN(Rohdaten_tab4!E82)+(4*(Steuerung!$A$3-1)))</f>
        <v>9</v>
      </c>
    </row>
    <row r="97" spans="1:6" ht="15" customHeight="1" x14ac:dyDescent="0.25">
      <c r="A97" s="63" t="s">
        <v>245</v>
      </c>
      <c r="B97" s="43"/>
      <c r="C97" s="71">
        <f>INDEX(Rohdaten_tab4!$1:$1048576,ROW(Rohdaten_tab4!B83),COLUMN(Rohdaten_tab4!B83)+(4*(Steuerung!$A$3-1)))</f>
        <v>946</v>
      </c>
      <c r="D97" s="72">
        <f>INDEX(Rohdaten_tab4!$1:$1048576,ROW(Rohdaten_tab4!C83),COLUMN(Rohdaten_tab4!C83)+(4*(Steuerung!$A$3-1)))</f>
        <v>962</v>
      </c>
      <c r="E97" s="72">
        <f>INDEX(Rohdaten_tab4!$1:$1048576,ROW(Rohdaten_tab4!D83),COLUMN(Rohdaten_tab4!D83)+(4*(Steuerung!$A$3-1)))</f>
        <v>953</v>
      </c>
      <c r="F97" s="73">
        <f>INDEX(Rohdaten_tab4!$1:$1048576,ROW(Rohdaten_tab4!E83),COLUMN(Rohdaten_tab4!E83)+(4*(Steuerung!$A$3-1)))</f>
        <v>9</v>
      </c>
    </row>
    <row r="98" spans="1:6" ht="15" customHeight="1" x14ac:dyDescent="0.25">
      <c r="A98" s="63" t="s">
        <v>246</v>
      </c>
      <c r="B98" s="43"/>
      <c r="C98" s="71">
        <f>INDEX(Rohdaten_tab4!$1:$1048576,ROW(Rohdaten_tab4!B84),COLUMN(Rohdaten_tab4!B84)+(4*(Steuerung!$A$3-1)))</f>
        <v>1322</v>
      </c>
      <c r="D98" s="72">
        <f>INDEX(Rohdaten_tab4!$1:$1048576,ROW(Rohdaten_tab4!C84),COLUMN(Rohdaten_tab4!C84)+(4*(Steuerung!$A$3-1)))</f>
        <v>1357</v>
      </c>
      <c r="E98" s="72">
        <f>INDEX(Rohdaten_tab4!$1:$1048576,ROW(Rohdaten_tab4!D84),COLUMN(Rohdaten_tab4!D84)+(4*(Steuerung!$A$3-1)))</f>
        <v>1347</v>
      </c>
      <c r="F98" s="73">
        <f>INDEX(Rohdaten_tab4!$1:$1048576,ROW(Rohdaten_tab4!E84),COLUMN(Rohdaten_tab4!E84)+(4*(Steuerung!$A$3-1)))</f>
        <v>10</v>
      </c>
    </row>
    <row r="99" spans="1:6" ht="15" customHeight="1" x14ac:dyDescent="0.25">
      <c r="A99" s="63" t="s">
        <v>247</v>
      </c>
      <c r="B99" s="43"/>
      <c r="C99" s="71">
        <f>INDEX(Rohdaten_tab4!$1:$1048576,ROW(Rohdaten_tab4!B85),COLUMN(Rohdaten_tab4!B85)+(4*(Steuerung!$A$3-1)))</f>
        <v>1564</v>
      </c>
      <c r="D99" s="72">
        <f>INDEX(Rohdaten_tab4!$1:$1048576,ROW(Rohdaten_tab4!C85),COLUMN(Rohdaten_tab4!C85)+(4*(Steuerung!$A$3-1)))</f>
        <v>1600</v>
      </c>
      <c r="E99" s="72">
        <f>INDEX(Rohdaten_tab4!$1:$1048576,ROW(Rohdaten_tab4!D85),COLUMN(Rohdaten_tab4!D85)+(4*(Steuerung!$A$3-1)))</f>
        <v>1581</v>
      </c>
      <c r="F99" s="73">
        <f>INDEX(Rohdaten_tab4!$1:$1048576,ROW(Rohdaten_tab4!E85),COLUMN(Rohdaten_tab4!E85)+(4*(Steuerung!$A$3-1)))</f>
        <v>19</v>
      </c>
    </row>
    <row r="100" spans="1:6" ht="15" customHeight="1" x14ac:dyDescent="0.25">
      <c r="A100" s="63" t="s">
        <v>248</v>
      </c>
      <c r="B100" s="43"/>
      <c r="C100" s="71">
        <f>INDEX(Rohdaten_tab4!$1:$1048576,ROW(Rohdaten_tab4!B86),COLUMN(Rohdaten_tab4!B86)+(4*(Steuerung!$A$3-1)))</f>
        <v>1066</v>
      </c>
      <c r="D100" s="72">
        <f>INDEX(Rohdaten_tab4!$1:$1048576,ROW(Rohdaten_tab4!C86),COLUMN(Rohdaten_tab4!C86)+(4*(Steuerung!$A$3-1)))</f>
        <v>1103</v>
      </c>
      <c r="E100" s="72">
        <f>INDEX(Rohdaten_tab4!$1:$1048576,ROW(Rohdaten_tab4!D86),COLUMN(Rohdaten_tab4!D86)+(4*(Steuerung!$A$3-1)))</f>
        <v>1091</v>
      </c>
      <c r="F100" s="73">
        <f>INDEX(Rohdaten_tab4!$1:$1048576,ROW(Rohdaten_tab4!E86),COLUMN(Rohdaten_tab4!E86)+(4*(Steuerung!$A$3-1)))</f>
        <v>12</v>
      </c>
    </row>
    <row r="101" spans="1:6" ht="15" customHeight="1" x14ac:dyDescent="0.25">
      <c r="A101" s="63" t="s">
        <v>249</v>
      </c>
      <c r="B101" s="43"/>
      <c r="C101" s="71">
        <f>INDEX(Rohdaten_tab4!$1:$1048576,ROW(Rohdaten_tab4!B87),COLUMN(Rohdaten_tab4!B87)+(4*(Steuerung!$A$3-1)))</f>
        <v>856</v>
      </c>
      <c r="D101" s="72">
        <f>INDEX(Rohdaten_tab4!$1:$1048576,ROW(Rohdaten_tab4!C87),COLUMN(Rohdaten_tab4!C87)+(4*(Steuerung!$A$3-1)))</f>
        <v>886</v>
      </c>
      <c r="E101" s="72">
        <f>INDEX(Rohdaten_tab4!$1:$1048576,ROW(Rohdaten_tab4!D87),COLUMN(Rohdaten_tab4!D87)+(4*(Steuerung!$A$3-1)))</f>
        <v>870</v>
      </c>
      <c r="F101" s="73">
        <f>INDEX(Rohdaten_tab4!$1:$1048576,ROW(Rohdaten_tab4!E87),COLUMN(Rohdaten_tab4!E87)+(4*(Steuerung!$A$3-1)))</f>
        <v>16</v>
      </c>
    </row>
    <row r="102" spans="1:6" ht="15" customHeight="1" x14ac:dyDescent="0.25">
      <c r="A102" s="63" t="s">
        <v>250</v>
      </c>
      <c r="B102" s="43"/>
      <c r="C102" s="71">
        <f>INDEX(Rohdaten_tab4!$1:$1048576,ROW(Rohdaten_tab4!B88),COLUMN(Rohdaten_tab4!B88)+(4*(Steuerung!$A$3-1)))</f>
        <v>663</v>
      </c>
      <c r="D102" s="72">
        <f>INDEX(Rohdaten_tab4!$1:$1048576,ROW(Rohdaten_tab4!C88),COLUMN(Rohdaten_tab4!C88)+(4*(Steuerung!$A$3-1)))</f>
        <v>687</v>
      </c>
      <c r="E102" s="72">
        <f>INDEX(Rohdaten_tab4!$1:$1048576,ROW(Rohdaten_tab4!D88),COLUMN(Rohdaten_tab4!D88)+(4*(Steuerung!$A$3-1)))</f>
        <v>675</v>
      </c>
      <c r="F102" s="73">
        <f>INDEX(Rohdaten_tab4!$1:$1048576,ROW(Rohdaten_tab4!E88),COLUMN(Rohdaten_tab4!E88)+(4*(Steuerung!$A$3-1)))</f>
        <v>12</v>
      </c>
    </row>
    <row r="103" spans="1:6" ht="15" customHeight="1" x14ac:dyDescent="0.25">
      <c r="A103" s="63" t="s">
        <v>251</v>
      </c>
      <c r="B103" s="43"/>
      <c r="C103" s="71">
        <f>INDEX(Rohdaten_tab4!$1:$1048576,ROW(Rohdaten_tab4!B89),COLUMN(Rohdaten_tab4!B89)+(4*(Steuerung!$A$3-1)))</f>
        <v>803</v>
      </c>
      <c r="D103" s="72">
        <f>INDEX(Rohdaten_tab4!$1:$1048576,ROW(Rohdaten_tab4!C89),COLUMN(Rohdaten_tab4!C89)+(4*(Steuerung!$A$3-1)))</f>
        <v>823</v>
      </c>
      <c r="E103" s="72">
        <f>INDEX(Rohdaten_tab4!$1:$1048576,ROW(Rohdaten_tab4!D89),COLUMN(Rohdaten_tab4!D89)+(4*(Steuerung!$A$3-1)))</f>
        <v>802</v>
      </c>
      <c r="F103" s="73">
        <f>INDEX(Rohdaten_tab4!$1:$1048576,ROW(Rohdaten_tab4!E89),COLUMN(Rohdaten_tab4!E89)+(4*(Steuerung!$A$3-1)))</f>
        <v>21</v>
      </c>
    </row>
    <row r="104" spans="1:6" ht="15" customHeight="1" x14ac:dyDescent="0.25">
      <c r="A104" s="63" t="s">
        <v>252</v>
      </c>
      <c r="B104" s="43"/>
      <c r="C104" s="71">
        <f>INDEX(Rohdaten_tab4!$1:$1048576,ROW(Rohdaten_tab4!B90),COLUMN(Rohdaten_tab4!B90)+(4*(Steuerung!$A$3-1)))</f>
        <v>719</v>
      </c>
      <c r="D104" s="72">
        <f>INDEX(Rohdaten_tab4!$1:$1048576,ROW(Rohdaten_tab4!C90),COLUMN(Rohdaten_tab4!C90)+(4*(Steuerung!$A$3-1)))</f>
        <v>753</v>
      </c>
      <c r="E104" s="72">
        <f>INDEX(Rohdaten_tab4!$1:$1048576,ROW(Rohdaten_tab4!D90),COLUMN(Rohdaten_tab4!D90)+(4*(Steuerung!$A$3-1)))</f>
        <v>742</v>
      </c>
      <c r="F104" s="73">
        <f>INDEX(Rohdaten_tab4!$1:$1048576,ROW(Rohdaten_tab4!E90),COLUMN(Rohdaten_tab4!E90)+(4*(Steuerung!$A$3-1)))</f>
        <v>11</v>
      </c>
    </row>
    <row r="105" spans="1:6" ht="15" customHeight="1" x14ac:dyDescent="0.25">
      <c r="A105" s="63" t="s">
        <v>253</v>
      </c>
      <c r="B105" s="43"/>
      <c r="C105" s="71">
        <f>INDEX(Rohdaten_tab4!$1:$1048576,ROW(Rohdaten_tab4!B91),COLUMN(Rohdaten_tab4!B91)+(4*(Steuerung!$A$3-1)))</f>
        <v>630</v>
      </c>
      <c r="D105" s="72">
        <f>INDEX(Rohdaten_tab4!$1:$1048576,ROW(Rohdaten_tab4!C91),COLUMN(Rohdaten_tab4!C91)+(4*(Steuerung!$A$3-1)))</f>
        <v>636</v>
      </c>
      <c r="E105" s="72">
        <f>INDEX(Rohdaten_tab4!$1:$1048576,ROW(Rohdaten_tab4!D91),COLUMN(Rohdaten_tab4!D91)+(4*(Steuerung!$A$3-1)))</f>
        <v>629</v>
      </c>
      <c r="F105" s="73">
        <f>INDEX(Rohdaten_tab4!$1:$1048576,ROW(Rohdaten_tab4!E91),COLUMN(Rohdaten_tab4!E91)+(4*(Steuerung!$A$3-1)))</f>
        <v>7</v>
      </c>
    </row>
    <row r="106" spans="1:6" ht="15" customHeight="1" x14ac:dyDescent="0.25">
      <c r="A106" s="63" t="s">
        <v>254</v>
      </c>
      <c r="B106" s="43"/>
      <c r="C106" s="71">
        <f>INDEX(Rohdaten_tab4!$1:$1048576,ROW(Rohdaten_tab4!B92),COLUMN(Rohdaten_tab4!B92)+(4*(Steuerung!$A$3-1)))</f>
        <v>679</v>
      </c>
      <c r="D106" s="72">
        <f>INDEX(Rohdaten_tab4!$1:$1048576,ROW(Rohdaten_tab4!C92),COLUMN(Rohdaten_tab4!C92)+(4*(Steuerung!$A$3-1)))</f>
        <v>701</v>
      </c>
      <c r="E106" s="72">
        <f>INDEX(Rohdaten_tab4!$1:$1048576,ROW(Rohdaten_tab4!D92),COLUMN(Rohdaten_tab4!D92)+(4*(Steuerung!$A$3-1)))</f>
        <v>688</v>
      </c>
      <c r="F106" s="73">
        <f>INDEX(Rohdaten_tab4!$1:$1048576,ROW(Rohdaten_tab4!E92),COLUMN(Rohdaten_tab4!E92)+(4*(Steuerung!$A$3-1)))</f>
        <v>13</v>
      </c>
    </row>
    <row r="107" spans="1:6" ht="15" customHeight="1" x14ac:dyDescent="0.25">
      <c r="A107" s="63" t="s">
        <v>255</v>
      </c>
      <c r="B107" s="43"/>
      <c r="C107" s="71">
        <f>INDEX(Rohdaten_tab4!$1:$1048576,ROW(Rohdaten_tab4!B93),COLUMN(Rohdaten_tab4!B93)+(4*(Steuerung!$A$3-1)))</f>
        <v>574</v>
      </c>
      <c r="D107" s="72">
        <f>INDEX(Rohdaten_tab4!$1:$1048576,ROW(Rohdaten_tab4!C93),COLUMN(Rohdaten_tab4!C93)+(4*(Steuerung!$A$3-1)))</f>
        <v>595</v>
      </c>
      <c r="E107" s="72">
        <f>INDEX(Rohdaten_tab4!$1:$1048576,ROW(Rohdaten_tab4!D93),COLUMN(Rohdaten_tab4!D93)+(4*(Steuerung!$A$3-1)))</f>
        <v>585</v>
      </c>
      <c r="F107" s="73">
        <f>INDEX(Rohdaten_tab4!$1:$1048576,ROW(Rohdaten_tab4!E93),COLUMN(Rohdaten_tab4!E93)+(4*(Steuerung!$A$3-1)))</f>
        <v>10</v>
      </c>
    </row>
    <row r="108" spans="1:6" ht="15" customHeight="1" x14ac:dyDescent="0.25">
      <c r="A108" s="63" t="s">
        <v>256</v>
      </c>
      <c r="B108" s="43"/>
      <c r="C108" s="71">
        <f>INDEX(Rohdaten_tab4!$1:$1048576,ROW(Rohdaten_tab4!B94),COLUMN(Rohdaten_tab4!B94)+(4*(Steuerung!$A$3-1)))</f>
        <v>721</v>
      </c>
      <c r="D108" s="72">
        <f>INDEX(Rohdaten_tab4!$1:$1048576,ROW(Rohdaten_tab4!C94),COLUMN(Rohdaten_tab4!C94)+(4*(Steuerung!$A$3-1)))</f>
        <v>735</v>
      </c>
      <c r="E108" s="72">
        <f>INDEX(Rohdaten_tab4!$1:$1048576,ROW(Rohdaten_tab4!D94),COLUMN(Rohdaten_tab4!D94)+(4*(Steuerung!$A$3-1)))</f>
        <v>728</v>
      </c>
      <c r="F108" s="73">
        <f>INDEX(Rohdaten_tab4!$1:$1048576,ROW(Rohdaten_tab4!E94),COLUMN(Rohdaten_tab4!E94)+(4*(Steuerung!$A$3-1)))</f>
        <v>7</v>
      </c>
    </row>
    <row r="109" spans="1:6" ht="15" customHeight="1" x14ac:dyDescent="0.25">
      <c r="A109" s="63" t="s">
        <v>257</v>
      </c>
      <c r="B109" s="43"/>
      <c r="C109" s="71">
        <f>INDEX(Rohdaten_tab4!$1:$1048576,ROW(Rohdaten_tab4!B95),COLUMN(Rohdaten_tab4!B95)+(4*(Steuerung!$A$3-1)))</f>
        <v>620</v>
      </c>
      <c r="D109" s="72">
        <f>INDEX(Rohdaten_tab4!$1:$1048576,ROW(Rohdaten_tab4!C95),COLUMN(Rohdaten_tab4!C95)+(4*(Steuerung!$A$3-1)))</f>
        <v>650</v>
      </c>
      <c r="E109" s="72">
        <f>INDEX(Rohdaten_tab4!$1:$1048576,ROW(Rohdaten_tab4!D95),COLUMN(Rohdaten_tab4!D95)+(4*(Steuerung!$A$3-1)))</f>
        <v>643</v>
      </c>
      <c r="F109" s="73">
        <f>INDEX(Rohdaten_tab4!$1:$1048576,ROW(Rohdaten_tab4!E95),COLUMN(Rohdaten_tab4!E95)+(4*(Steuerung!$A$3-1)))</f>
        <v>7</v>
      </c>
    </row>
    <row r="110" spans="1:6" ht="15" customHeight="1" x14ac:dyDescent="0.25">
      <c r="A110" s="63" t="s">
        <v>258</v>
      </c>
      <c r="B110" s="43"/>
      <c r="C110" s="71">
        <f>INDEX(Rohdaten_tab4!$1:$1048576,ROW(Rohdaten_tab4!B96),COLUMN(Rohdaten_tab4!B96)+(4*(Steuerung!$A$3-1)))</f>
        <v>1281</v>
      </c>
      <c r="D110" s="72">
        <f>INDEX(Rohdaten_tab4!$1:$1048576,ROW(Rohdaten_tab4!C96),COLUMN(Rohdaten_tab4!C96)+(4*(Steuerung!$A$3-1)))</f>
        <v>1306</v>
      </c>
      <c r="E110" s="72">
        <f>INDEX(Rohdaten_tab4!$1:$1048576,ROW(Rohdaten_tab4!D96),COLUMN(Rohdaten_tab4!D96)+(4*(Steuerung!$A$3-1)))</f>
        <v>1295</v>
      </c>
      <c r="F110" s="73">
        <f>INDEX(Rohdaten_tab4!$1:$1048576,ROW(Rohdaten_tab4!E96),COLUMN(Rohdaten_tab4!E96)+(4*(Steuerung!$A$3-1)))</f>
        <v>11</v>
      </c>
    </row>
    <row r="111" spans="1:6" ht="15" customHeight="1" x14ac:dyDescent="0.25">
      <c r="A111" s="63" t="s">
        <v>259</v>
      </c>
      <c r="B111" s="43"/>
      <c r="C111" s="71">
        <f>INDEX(Rohdaten_tab4!$1:$1048576,ROW(Rohdaten_tab4!B97),COLUMN(Rohdaten_tab4!B97)+(4*(Steuerung!$A$3-1)))</f>
        <v>1474</v>
      </c>
      <c r="D111" s="72">
        <f>INDEX(Rohdaten_tab4!$1:$1048576,ROW(Rohdaten_tab4!C97),COLUMN(Rohdaten_tab4!C97)+(4*(Steuerung!$A$3-1)))</f>
        <v>1497</v>
      </c>
      <c r="E111" s="72">
        <f>INDEX(Rohdaten_tab4!$1:$1048576,ROW(Rohdaten_tab4!D97),COLUMN(Rohdaten_tab4!D97)+(4*(Steuerung!$A$3-1)))</f>
        <v>1489</v>
      </c>
      <c r="F111" s="73">
        <f>INDEX(Rohdaten_tab4!$1:$1048576,ROW(Rohdaten_tab4!E97),COLUMN(Rohdaten_tab4!E97)+(4*(Steuerung!$A$3-1)))</f>
        <v>8</v>
      </c>
    </row>
    <row r="112" spans="1:6" ht="15" customHeight="1" x14ac:dyDescent="0.25">
      <c r="A112" s="63" t="s">
        <v>260</v>
      </c>
      <c r="B112" s="43"/>
      <c r="C112" s="71">
        <f>INDEX(Rohdaten_tab4!$1:$1048576,ROW(Rohdaten_tab4!B98),COLUMN(Rohdaten_tab4!B98)+(4*(Steuerung!$A$3-1)))</f>
        <v>973</v>
      </c>
      <c r="D112" s="72">
        <f>INDEX(Rohdaten_tab4!$1:$1048576,ROW(Rohdaten_tab4!C98),COLUMN(Rohdaten_tab4!C98)+(4*(Steuerung!$A$3-1)))</f>
        <v>993</v>
      </c>
      <c r="E112" s="72">
        <f>INDEX(Rohdaten_tab4!$1:$1048576,ROW(Rohdaten_tab4!D98),COLUMN(Rohdaten_tab4!D98)+(4*(Steuerung!$A$3-1)))</f>
        <v>985</v>
      </c>
      <c r="F112" s="73">
        <f>INDEX(Rohdaten_tab4!$1:$1048576,ROW(Rohdaten_tab4!E98),COLUMN(Rohdaten_tab4!E98)+(4*(Steuerung!$A$3-1)))</f>
        <v>8</v>
      </c>
    </row>
    <row r="113" spans="1:6" ht="15" customHeight="1" x14ac:dyDescent="0.25">
      <c r="A113" s="63" t="s">
        <v>261</v>
      </c>
      <c r="B113" s="43"/>
      <c r="C113" s="71">
        <f>INDEX(Rohdaten_tab4!$1:$1048576,ROW(Rohdaten_tab4!B99),COLUMN(Rohdaten_tab4!B99)+(4*(Steuerung!$A$3-1)))</f>
        <v>643</v>
      </c>
      <c r="D113" s="72">
        <f>INDEX(Rohdaten_tab4!$1:$1048576,ROW(Rohdaten_tab4!C99),COLUMN(Rohdaten_tab4!C99)+(4*(Steuerung!$A$3-1)))</f>
        <v>671</v>
      </c>
      <c r="E113" s="72">
        <f>INDEX(Rohdaten_tab4!$1:$1048576,ROW(Rohdaten_tab4!D99),COLUMN(Rohdaten_tab4!D99)+(4*(Steuerung!$A$3-1)))</f>
        <v>662</v>
      </c>
      <c r="F113" s="73">
        <f>INDEX(Rohdaten_tab4!$1:$1048576,ROW(Rohdaten_tab4!E99),COLUMN(Rohdaten_tab4!E99)+(4*(Steuerung!$A$3-1)))</f>
        <v>9</v>
      </c>
    </row>
    <row r="114" spans="1:6" ht="15" customHeight="1" x14ac:dyDescent="0.25">
      <c r="A114" s="63" t="s">
        <v>262</v>
      </c>
      <c r="B114" s="43"/>
      <c r="C114" s="71">
        <f>INDEX(Rohdaten_tab4!$1:$1048576,ROW(Rohdaten_tab4!B100),COLUMN(Rohdaten_tab4!B100)+(4*(Steuerung!$A$3-1)))</f>
        <v>620</v>
      </c>
      <c r="D114" s="72">
        <f>INDEX(Rohdaten_tab4!$1:$1048576,ROW(Rohdaten_tab4!C100),COLUMN(Rohdaten_tab4!C100)+(4*(Steuerung!$A$3-1)))</f>
        <v>651</v>
      </c>
      <c r="E114" s="72">
        <f>INDEX(Rohdaten_tab4!$1:$1048576,ROW(Rohdaten_tab4!D100),COLUMN(Rohdaten_tab4!D100)+(4*(Steuerung!$A$3-1)))</f>
        <v>642</v>
      </c>
      <c r="F114" s="73">
        <f>INDEX(Rohdaten_tab4!$1:$1048576,ROW(Rohdaten_tab4!E100),COLUMN(Rohdaten_tab4!E100)+(4*(Steuerung!$A$3-1)))</f>
        <v>9</v>
      </c>
    </row>
    <row r="115" spans="1:6" ht="15" customHeight="1" x14ac:dyDescent="0.25">
      <c r="A115" s="63" t="s">
        <v>263</v>
      </c>
      <c r="B115" s="43"/>
      <c r="C115" s="71">
        <f>INDEX(Rohdaten_tab4!$1:$1048576,ROW(Rohdaten_tab4!B101),COLUMN(Rohdaten_tab4!B101)+(4*(Steuerung!$A$3-1)))</f>
        <v>696</v>
      </c>
      <c r="D115" s="72">
        <f>INDEX(Rohdaten_tab4!$1:$1048576,ROW(Rohdaten_tab4!C101),COLUMN(Rohdaten_tab4!C101)+(4*(Steuerung!$A$3-1)))</f>
        <v>710</v>
      </c>
      <c r="E115" s="72">
        <f>INDEX(Rohdaten_tab4!$1:$1048576,ROW(Rohdaten_tab4!D101),COLUMN(Rohdaten_tab4!D101)+(4*(Steuerung!$A$3-1)))</f>
        <v>706</v>
      </c>
      <c r="F115" s="73">
        <f>INDEX(Rohdaten_tab4!$1:$1048576,ROW(Rohdaten_tab4!E101),COLUMN(Rohdaten_tab4!E101)+(4*(Steuerung!$A$3-1)))</f>
        <v>4</v>
      </c>
    </row>
    <row r="116" spans="1:6" ht="15" customHeight="1" x14ac:dyDescent="0.25">
      <c r="A116" s="63" t="s">
        <v>264</v>
      </c>
      <c r="B116" s="43"/>
      <c r="C116" s="71">
        <f>INDEX(Rohdaten_tab4!$1:$1048576,ROW(Rohdaten_tab4!B102),COLUMN(Rohdaten_tab4!B102)+(4*(Steuerung!$A$3-1)))</f>
        <v>724</v>
      </c>
      <c r="D116" s="72">
        <f>INDEX(Rohdaten_tab4!$1:$1048576,ROW(Rohdaten_tab4!C102),COLUMN(Rohdaten_tab4!C102)+(4*(Steuerung!$A$3-1)))</f>
        <v>738</v>
      </c>
      <c r="E116" s="72">
        <f>INDEX(Rohdaten_tab4!$1:$1048576,ROW(Rohdaten_tab4!D102),COLUMN(Rohdaten_tab4!D102)+(4*(Steuerung!$A$3-1)))</f>
        <v>728</v>
      </c>
      <c r="F116" s="73">
        <f>INDEX(Rohdaten_tab4!$1:$1048576,ROW(Rohdaten_tab4!E102),COLUMN(Rohdaten_tab4!E102)+(4*(Steuerung!$A$3-1)))</f>
        <v>10</v>
      </c>
    </row>
    <row r="117" spans="1:6" ht="15" customHeight="1" x14ac:dyDescent="0.25">
      <c r="A117" s="63" t="s">
        <v>265</v>
      </c>
      <c r="B117" s="43"/>
      <c r="C117" s="71">
        <f>INDEX(Rohdaten_tab4!$1:$1048576,ROW(Rohdaten_tab4!B103),COLUMN(Rohdaten_tab4!B103)+(4*(Steuerung!$A$3-1)))</f>
        <v>649</v>
      </c>
      <c r="D117" s="72">
        <f>INDEX(Rohdaten_tab4!$1:$1048576,ROW(Rohdaten_tab4!C103),COLUMN(Rohdaten_tab4!C103)+(4*(Steuerung!$A$3-1)))</f>
        <v>675</v>
      </c>
      <c r="E117" s="72">
        <f>INDEX(Rohdaten_tab4!$1:$1048576,ROW(Rohdaten_tab4!D103),COLUMN(Rohdaten_tab4!D103)+(4*(Steuerung!$A$3-1)))</f>
        <v>667</v>
      </c>
      <c r="F117" s="73">
        <f>INDEX(Rohdaten_tab4!$1:$1048576,ROW(Rohdaten_tab4!E103),COLUMN(Rohdaten_tab4!E103)+(4*(Steuerung!$A$3-1)))</f>
        <v>8</v>
      </c>
    </row>
    <row r="118" spans="1:6" ht="15" customHeight="1" x14ac:dyDescent="0.25">
      <c r="A118" s="63" t="s">
        <v>266</v>
      </c>
      <c r="B118" s="43"/>
      <c r="C118" s="71">
        <f>INDEX(Rohdaten_tab4!$1:$1048576,ROW(Rohdaten_tab4!B104),COLUMN(Rohdaten_tab4!B104)+(4*(Steuerung!$A$3-1)))</f>
        <v>498</v>
      </c>
      <c r="D118" s="72">
        <f>INDEX(Rohdaten_tab4!$1:$1048576,ROW(Rohdaten_tab4!C104),COLUMN(Rohdaten_tab4!C104)+(4*(Steuerung!$A$3-1)))</f>
        <v>529</v>
      </c>
      <c r="E118" s="72">
        <f>INDEX(Rohdaten_tab4!$1:$1048576,ROW(Rohdaten_tab4!D104),COLUMN(Rohdaten_tab4!D104)+(4*(Steuerung!$A$3-1)))</f>
        <v>518</v>
      </c>
      <c r="F118" s="73">
        <f>INDEX(Rohdaten_tab4!$1:$1048576,ROW(Rohdaten_tab4!E104),COLUMN(Rohdaten_tab4!E104)+(4*(Steuerung!$A$3-1)))</f>
        <v>11</v>
      </c>
    </row>
    <row r="119" spans="1:6" ht="15" customHeight="1" x14ac:dyDescent="0.25">
      <c r="A119" s="63" t="s">
        <v>267</v>
      </c>
      <c r="B119" s="43"/>
      <c r="C119" s="71">
        <f>INDEX(Rohdaten_tab4!$1:$1048576,ROW(Rohdaten_tab4!B105),COLUMN(Rohdaten_tab4!B105)+(4*(Steuerung!$A$3-1)))</f>
        <v>564</v>
      </c>
      <c r="D119" s="72">
        <f>INDEX(Rohdaten_tab4!$1:$1048576,ROW(Rohdaten_tab4!C105),COLUMN(Rohdaten_tab4!C105)+(4*(Steuerung!$A$3-1)))</f>
        <v>595</v>
      </c>
      <c r="E119" s="72">
        <f>INDEX(Rohdaten_tab4!$1:$1048576,ROW(Rohdaten_tab4!D105),COLUMN(Rohdaten_tab4!D105)+(4*(Steuerung!$A$3-1)))</f>
        <v>584</v>
      </c>
      <c r="F119" s="73">
        <f>INDEX(Rohdaten_tab4!$1:$1048576,ROW(Rohdaten_tab4!E105),COLUMN(Rohdaten_tab4!E105)+(4*(Steuerung!$A$3-1)))</f>
        <v>11</v>
      </c>
    </row>
    <row r="120" spans="1:6" ht="15" customHeight="1" x14ac:dyDescent="0.25">
      <c r="A120" s="63" t="s">
        <v>268</v>
      </c>
      <c r="B120" s="43"/>
      <c r="C120" s="71">
        <f>INDEX(Rohdaten_tab4!$1:$1048576,ROW(Rohdaten_tab4!B106),COLUMN(Rohdaten_tab4!B106)+(4*(Steuerung!$A$3-1)))</f>
        <v>742</v>
      </c>
      <c r="D120" s="72">
        <f>INDEX(Rohdaten_tab4!$1:$1048576,ROW(Rohdaten_tab4!C106),COLUMN(Rohdaten_tab4!C106)+(4*(Steuerung!$A$3-1)))</f>
        <v>775</v>
      </c>
      <c r="E120" s="72">
        <f>INDEX(Rohdaten_tab4!$1:$1048576,ROW(Rohdaten_tab4!D106),COLUMN(Rohdaten_tab4!D106)+(4*(Steuerung!$A$3-1)))</f>
        <v>768</v>
      </c>
      <c r="F120" s="73">
        <f>INDEX(Rohdaten_tab4!$1:$1048576,ROW(Rohdaten_tab4!E106),COLUMN(Rohdaten_tab4!E106)+(4*(Steuerung!$A$3-1)))</f>
        <v>7</v>
      </c>
    </row>
    <row r="121" spans="1:6" ht="15" customHeight="1" x14ac:dyDescent="0.25">
      <c r="A121" s="63" t="s">
        <v>269</v>
      </c>
      <c r="B121" s="43"/>
      <c r="C121" s="71">
        <f>INDEX(Rohdaten_tab4!$1:$1048576,ROW(Rohdaten_tab4!B107),COLUMN(Rohdaten_tab4!B107)+(4*(Steuerung!$A$3-1)))</f>
        <v>674</v>
      </c>
      <c r="D121" s="72">
        <f>INDEX(Rohdaten_tab4!$1:$1048576,ROW(Rohdaten_tab4!C107),COLUMN(Rohdaten_tab4!C107)+(4*(Steuerung!$A$3-1)))</f>
        <v>699</v>
      </c>
      <c r="E121" s="72">
        <f>INDEX(Rohdaten_tab4!$1:$1048576,ROW(Rohdaten_tab4!D107),COLUMN(Rohdaten_tab4!D107)+(4*(Steuerung!$A$3-1)))</f>
        <v>686</v>
      </c>
      <c r="F121" s="73">
        <f>INDEX(Rohdaten_tab4!$1:$1048576,ROW(Rohdaten_tab4!E107),COLUMN(Rohdaten_tab4!E107)+(4*(Steuerung!$A$3-1)))</f>
        <v>13</v>
      </c>
    </row>
    <row r="122" spans="1:6" ht="15" customHeight="1" x14ac:dyDescent="0.25">
      <c r="A122" s="63" t="s">
        <v>270</v>
      </c>
      <c r="B122" s="43"/>
      <c r="C122" s="71">
        <f>INDEX(Rohdaten_tab4!$1:$1048576,ROW(Rohdaten_tab4!B108),COLUMN(Rohdaten_tab4!B108)+(4*(Steuerung!$A$3-1)))</f>
        <v>1171</v>
      </c>
      <c r="D122" s="72">
        <f>INDEX(Rohdaten_tab4!$1:$1048576,ROW(Rohdaten_tab4!C108),COLUMN(Rohdaten_tab4!C108)+(4*(Steuerung!$A$3-1)))</f>
        <v>1193</v>
      </c>
      <c r="E122" s="72">
        <f>INDEX(Rohdaten_tab4!$1:$1048576,ROW(Rohdaten_tab4!D108),COLUMN(Rohdaten_tab4!D108)+(4*(Steuerung!$A$3-1)))</f>
        <v>1184</v>
      </c>
      <c r="F122" s="73">
        <f>INDEX(Rohdaten_tab4!$1:$1048576,ROW(Rohdaten_tab4!E108),COLUMN(Rohdaten_tab4!E108)+(4*(Steuerung!$A$3-1)))</f>
        <v>9</v>
      </c>
    </row>
    <row r="123" spans="1:6" ht="15" customHeight="1" x14ac:dyDescent="0.25">
      <c r="A123" s="63" t="s">
        <v>271</v>
      </c>
      <c r="B123" s="43"/>
      <c r="C123" s="71">
        <f>INDEX(Rohdaten_tab4!$1:$1048576,ROW(Rohdaten_tab4!B109),COLUMN(Rohdaten_tab4!B109)+(4*(Steuerung!$A$3-1)))</f>
        <v>1334</v>
      </c>
      <c r="D123" s="72">
        <f>INDEX(Rohdaten_tab4!$1:$1048576,ROW(Rohdaten_tab4!C109),COLUMN(Rohdaten_tab4!C109)+(4*(Steuerung!$A$3-1)))</f>
        <v>1345</v>
      </c>
      <c r="E123" s="72">
        <f>INDEX(Rohdaten_tab4!$1:$1048576,ROW(Rohdaten_tab4!D109),COLUMN(Rohdaten_tab4!D109)+(4*(Steuerung!$A$3-1)))</f>
        <v>1331</v>
      </c>
      <c r="F123" s="73">
        <f>INDEX(Rohdaten_tab4!$1:$1048576,ROW(Rohdaten_tab4!E109),COLUMN(Rohdaten_tab4!E109)+(4*(Steuerung!$A$3-1)))</f>
        <v>14</v>
      </c>
    </row>
    <row r="124" spans="1:6" ht="15" customHeight="1" x14ac:dyDescent="0.25">
      <c r="A124" s="63" t="s">
        <v>272</v>
      </c>
      <c r="B124" s="43"/>
      <c r="C124" s="71">
        <f>INDEX(Rohdaten_tab4!$1:$1048576,ROW(Rohdaten_tab4!B110),COLUMN(Rohdaten_tab4!B110)+(4*(Steuerung!$A$3-1)))</f>
        <v>1165</v>
      </c>
      <c r="D124" s="72">
        <f>INDEX(Rohdaten_tab4!$1:$1048576,ROW(Rohdaten_tab4!C110),COLUMN(Rohdaten_tab4!C110)+(4*(Steuerung!$A$3-1)))</f>
        <v>1188</v>
      </c>
      <c r="E124" s="72">
        <f>INDEX(Rohdaten_tab4!$1:$1048576,ROW(Rohdaten_tab4!D110),COLUMN(Rohdaten_tab4!D110)+(4*(Steuerung!$A$3-1)))</f>
        <v>1176</v>
      </c>
      <c r="F124" s="73">
        <f>INDEX(Rohdaten_tab4!$1:$1048576,ROW(Rohdaten_tab4!E110),COLUMN(Rohdaten_tab4!E110)+(4*(Steuerung!$A$3-1)))</f>
        <v>12</v>
      </c>
    </row>
    <row r="125" spans="1:6" ht="15" customHeight="1" x14ac:dyDescent="0.25">
      <c r="A125" s="63" t="s">
        <v>273</v>
      </c>
      <c r="B125" s="43"/>
      <c r="C125" s="71">
        <f>INDEX(Rohdaten_tab4!$1:$1048576,ROW(Rohdaten_tab4!B111),COLUMN(Rohdaten_tab4!B111)+(4*(Steuerung!$A$3-1)))</f>
        <v>739</v>
      </c>
      <c r="D125" s="72">
        <f>INDEX(Rohdaten_tab4!$1:$1048576,ROW(Rohdaten_tab4!C111),COLUMN(Rohdaten_tab4!C111)+(4*(Steuerung!$A$3-1)))</f>
        <v>761</v>
      </c>
      <c r="E125" s="72">
        <f>INDEX(Rohdaten_tab4!$1:$1048576,ROW(Rohdaten_tab4!D111),COLUMN(Rohdaten_tab4!D111)+(4*(Steuerung!$A$3-1)))</f>
        <v>749</v>
      </c>
      <c r="F125" s="73">
        <f>INDEX(Rohdaten_tab4!$1:$1048576,ROW(Rohdaten_tab4!E111),COLUMN(Rohdaten_tab4!E111)+(4*(Steuerung!$A$3-1)))</f>
        <v>12</v>
      </c>
    </row>
    <row r="126" spans="1:6" ht="15" customHeight="1" x14ac:dyDescent="0.25">
      <c r="A126" s="63" t="s">
        <v>274</v>
      </c>
      <c r="B126" s="43"/>
      <c r="C126" s="71">
        <f>INDEX(Rohdaten_tab4!$1:$1048576,ROW(Rohdaten_tab4!B112),COLUMN(Rohdaten_tab4!B112)+(4*(Steuerung!$A$3-1)))</f>
        <v>653</v>
      </c>
      <c r="D126" s="72">
        <f>INDEX(Rohdaten_tab4!$1:$1048576,ROW(Rohdaten_tab4!C112),COLUMN(Rohdaten_tab4!C112)+(4*(Steuerung!$A$3-1)))</f>
        <v>662</v>
      </c>
      <c r="E126" s="72">
        <f>INDEX(Rohdaten_tab4!$1:$1048576,ROW(Rohdaten_tab4!D112),COLUMN(Rohdaten_tab4!D112)+(4*(Steuerung!$A$3-1)))</f>
        <v>648</v>
      </c>
      <c r="F126" s="73">
        <f>INDEX(Rohdaten_tab4!$1:$1048576,ROW(Rohdaten_tab4!E112),COLUMN(Rohdaten_tab4!E112)+(4*(Steuerung!$A$3-1)))</f>
        <v>14</v>
      </c>
    </row>
    <row r="127" spans="1:6" ht="15" customHeight="1" x14ac:dyDescent="0.25">
      <c r="A127" s="63" t="s">
        <v>275</v>
      </c>
      <c r="B127" s="43"/>
      <c r="C127" s="71">
        <f>INDEX(Rohdaten_tab4!$1:$1048576,ROW(Rohdaten_tab4!B113),COLUMN(Rohdaten_tab4!B113)+(4*(Steuerung!$A$3-1)))</f>
        <v>728</v>
      </c>
      <c r="D127" s="72">
        <f>INDEX(Rohdaten_tab4!$1:$1048576,ROW(Rohdaten_tab4!C113),COLUMN(Rohdaten_tab4!C113)+(4*(Steuerung!$A$3-1)))</f>
        <v>745</v>
      </c>
      <c r="E127" s="72">
        <f>INDEX(Rohdaten_tab4!$1:$1048576,ROW(Rohdaten_tab4!D113),COLUMN(Rohdaten_tab4!D113)+(4*(Steuerung!$A$3-1)))</f>
        <v>733</v>
      </c>
      <c r="F127" s="73">
        <f>INDEX(Rohdaten_tab4!$1:$1048576,ROW(Rohdaten_tab4!E113),COLUMN(Rohdaten_tab4!E113)+(4*(Steuerung!$A$3-1)))</f>
        <v>12</v>
      </c>
    </row>
    <row r="128" spans="1:6" ht="15" customHeight="1" x14ac:dyDescent="0.25">
      <c r="A128" s="63" t="s">
        <v>276</v>
      </c>
      <c r="B128" s="43"/>
      <c r="C128" s="71">
        <f>INDEX(Rohdaten_tab4!$1:$1048576,ROW(Rohdaten_tab4!B114),COLUMN(Rohdaten_tab4!B114)+(4*(Steuerung!$A$3-1)))</f>
        <v>673</v>
      </c>
      <c r="D128" s="72">
        <f>INDEX(Rohdaten_tab4!$1:$1048576,ROW(Rohdaten_tab4!C114),COLUMN(Rohdaten_tab4!C114)+(4*(Steuerung!$A$3-1)))</f>
        <v>679</v>
      </c>
      <c r="E128" s="72">
        <f>INDEX(Rohdaten_tab4!$1:$1048576,ROW(Rohdaten_tab4!D114),COLUMN(Rohdaten_tab4!D114)+(4*(Steuerung!$A$3-1)))</f>
        <v>658</v>
      </c>
      <c r="F128" s="73">
        <f>INDEX(Rohdaten_tab4!$1:$1048576,ROW(Rohdaten_tab4!E114),COLUMN(Rohdaten_tab4!E114)+(4*(Steuerung!$A$3-1)))</f>
        <v>21</v>
      </c>
    </row>
    <row r="129" spans="1:6" ht="15" customHeight="1" x14ac:dyDescent="0.25">
      <c r="A129" s="63" t="s">
        <v>277</v>
      </c>
      <c r="B129" s="43"/>
      <c r="C129" s="71">
        <f>INDEX(Rohdaten_tab4!$1:$1048576,ROW(Rohdaten_tab4!B115),COLUMN(Rohdaten_tab4!B115)+(4*(Steuerung!$A$3-1)))</f>
        <v>629</v>
      </c>
      <c r="D129" s="72">
        <f>INDEX(Rohdaten_tab4!$1:$1048576,ROW(Rohdaten_tab4!C115),COLUMN(Rohdaten_tab4!C115)+(4*(Steuerung!$A$3-1)))</f>
        <v>648</v>
      </c>
      <c r="E129" s="72">
        <f>INDEX(Rohdaten_tab4!$1:$1048576,ROW(Rohdaten_tab4!D115),COLUMN(Rohdaten_tab4!D115)+(4*(Steuerung!$A$3-1)))</f>
        <v>637</v>
      </c>
      <c r="F129" s="73">
        <f>INDEX(Rohdaten_tab4!$1:$1048576,ROW(Rohdaten_tab4!E115),COLUMN(Rohdaten_tab4!E115)+(4*(Steuerung!$A$3-1)))</f>
        <v>11</v>
      </c>
    </row>
    <row r="130" spans="1:6" ht="15" customHeight="1" x14ac:dyDescent="0.25">
      <c r="A130" s="63" t="s">
        <v>278</v>
      </c>
      <c r="B130" s="43"/>
      <c r="C130" s="71">
        <f>INDEX(Rohdaten_tab4!$1:$1048576,ROW(Rohdaten_tab4!B116),COLUMN(Rohdaten_tab4!B116)+(4*(Steuerung!$A$3-1)))</f>
        <v>477</v>
      </c>
      <c r="D130" s="72">
        <f>INDEX(Rohdaten_tab4!$1:$1048576,ROW(Rohdaten_tab4!C116),COLUMN(Rohdaten_tab4!C116)+(4*(Steuerung!$A$3-1)))</f>
        <v>494</v>
      </c>
      <c r="E130" s="72">
        <f>INDEX(Rohdaten_tab4!$1:$1048576,ROW(Rohdaten_tab4!D116),COLUMN(Rohdaten_tab4!D116)+(4*(Steuerung!$A$3-1)))</f>
        <v>487</v>
      </c>
      <c r="F130" s="73">
        <f>INDEX(Rohdaten_tab4!$1:$1048576,ROW(Rohdaten_tab4!E116),COLUMN(Rohdaten_tab4!E116)+(4*(Steuerung!$A$3-1)))</f>
        <v>7</v>
      </c>
    </row>
    <row r="131" spans="1:6" ht="15" customHeight="1" x14ac:dyDescent="0.25">
      <c r="A131" s="63" t="s">
        <v>279</v>
      </c>
      <c r="B131" s="43"/>
      <c r="C131" s="71">
        <f>INDEX(Rohdaten_tab4!$1:$1048576,ROW(Rohdaten_tab4!B117),COLUMN(Rohdaten_tab4!B117)+(4*(Steuerung!$A$3-1)))</f>
        <v>493</v>
      </c>
      <c r="D131" s="72">
        <f>INDEX(Rohdaten_tab4!$1:$1048576,ROW(Rohdaten_tab4!C117),COLUMN(Rohdaten_tab4!C117)+(4*(Steuerung!$A$3-1)))</f>
        <v>511</v>
      </c>
      <c r="E131" s="72">
        <f>INDEX(Rohdaten_tab4!$1:$1048576,ROW(Rohdaten_tab4!D117),COLUMN(Rohdaten_tab4!D117)+(4*(Steuerung!$A$3-1)))</f>
        <v>505</v>
      </c>
      <c r="F131" s="73">
        <f>INDEX(Rohdaten_tab4!$1:$1048576,ROW(Rohdaten_tab4!E117),COLUMN(Rohdaten_tab4!E117)+(4*(Steuerung!$A$3-1)))</f>
        <v>6</v>
      </c>
    </row>
    <row r="132" spans="1:6" ht="15" customHeight="1" x14ac:dyDescent="0.25">
      <c r="A132" s="63" t="s">
        <v>280</v>
      </c>
      <c r="B132" s="43"/>
      <c r="C132" s="71">
        <f>INDEX(Rohdaten_tab4!$1:$1048576,ROW(Rohdaten_tab4!B118),COLUMN(Rohdaten_tab4!B118)+(4*(Steuerung!$A$3-1)))</f>
        <v>692</v>
      </c>
      <c r="D132" s="72">
        <f>INDEX(Rohdaten_tab4!$1:$1048576,ROW(Rohdaten_tab4!C118),COLUMN(Rohdaten_tab4!C118)+(4*(Steuerung!$A$3-1)))</f>
        <v>699</v>
      </c>
      <c r="E132" s="72">
        <f>INDEX(Rohdaten_tab4!$1:$1048576,ROW(Rohdaten_tab4!D118),COLUMN(Rohdaten_tab4!D118)+(4*(Steuerung!$A$3-1)))</f>
        <v>686</v>
      </c>
      <c r="F132" s="73">
        <f>INDEX(Rohdaten_tab4!$1:$1048576,ROW(Rohdaten_tab4!E118),COLUMN(Rohdaten_tab4!E118)+(4*(Steuerung!$A$3-1)))</f>
        <v>13</v>
      </c>
    </row>
    <row r="133" spans="1:6" ht="15" customHeight="1" x14ac:dyDescent="0.25">
      <c r="A133" s="63" t="s">
        <v>281</v>
      </c>
      <c r="B133" s="43"/>
      <c r="C133" s="71">
        <f>INDEX(Rohdaten_tab4!$1:$1048576,ROW(Rohdaten_tab4!B119),COLUMN(Rohdaten_tab4!B119)+(4*(Steuerung!$A$3-1)))</f>
        <v>567</v>
      </c>
      <c r="D133" s="72">
        <f>INDEX(Rohdaten_tab4!$1:$1048576,ROW(Rohdaten_tab4!C119),COLUMN(Rohdaten_tab4!C119)+(4*(Steuerung!$A$3-1)))</f>
        <v>584</v>
      </c>
      <c r="E133" s="72">
        <f>INDEX(Rohdaten_tab4!$1:$1048576,ROW(Rohdaten_tab4!D119),COLUMN(Rohdaten_tab4!D119)+(4*(Steuerung!$A$3-1)))</f>
        <v>580</v>
      </c>
      <c r="F133" s="73">
        <f>INDEX(Rohdaten_tab4!$1:$1048576,ROW(Rohdaten_tab4!E119),COLUMN(Rohdaten_tab4!E119)+(4*(Steuerung!$A$3-1)))</f>
        <v>4</v>
      </c>
    </row>
    <row r="134" spans="1:6" ht="15" customHeight="1" x14ac:dyDescent="0.25">
      <c r="A134" s="63" t="s">
        <v>282</v>
      </c>
      <c r="B134" s="43"/>
      <c r="C134" s="71">
        <f>INDEX(Rohdaten_tab4!$1:$1048576,ROW(Rohdaten_tab4!B120),COLUMN(Rohdaten_tab4!B120)+(4*(Steuerung!$A$3-1)))</f>
        <v>1217</v>
      </c>
      <c r="D134" s="72">
        <f>INDEX(Rohdaten_tab4!$1:$1048576,ROW(Rohdaten_tab4!C120),COLUMN(Rohdaten_tab4!C120)+(4*(Steuerung!$A$3-1)))</f>
        <v>1223</v>
      </c>
      <c r="E134" s="72">
        <f>INDEX(Rohdaten_tab4!$1:$1048576,ROW(Rohdaten_tab4!D120),COLUMN(Rohdaten_tab4!D120)+(4*(Steuerung!$A$3-1)))</f>
        <v>1206</v>
      </c>
      <c r="F134" s="73">
        <f>INDEX(Rohdaten_tab4!$1:$1048576,ROW(Rohdaten_tab4!E120),COLUMN(Rohdaten_tab4!E120)+(4*(Steuerung!$A$3-1)))</f>
        <v>17</v>
      </c>
    </row>
    <row r="135" spans="1:6" ht="15" customHeight="1" x14ac:dyDescent="0.25">
      <c r="A135" s="63" t="s">
        <v>283</v>
      </c>
      <c r="B135" s="43"/>
      <c r="C135" s="71">
        <f>INDEX(Rohdaten_tab4!$1:$1048576,ROW(Rohdaten_tab4!B121),COLUMN(Rohdaten_tab4!B121)+(4*(Steuerung!$A$3-1)))</f>
        <v>1346</v>
      </c>
      <c r="D135" s="72">
        <f>INDEX(Rohdaten_tab4!$1:$1048576,ROW(Rohdaten_tab4!C121),COLUMN(Rohdaten_tab4!C121)+(4*(Steuerung!$A$3-1)))</f>
        <v>1356</v>
      </c>
      <c r="E135" s="72">
        <f>INDEX(Rohdaten_tab4!$1:$1048576,ROW(Rohdaten_tab4!D121),COLUMN(Rohdaten_tab4!D121)+(4*(Steuerung!$A$3-1)))</f>
        <v>1340</v>
      </c>
      <c r="F135" s="73">
        <f>INDEX(Rohdaten_tab4!$1:$1048576,ROW(Rohdaten_tab4!E121),COLUMN(Rohdaten_tab4!E121)+(4*(Steuerung!$A$3-1)))</f>
        <v>16</v>
      </c>
    </row>
    <row r="136" spans="1:6" ht="15" customHeight="1" x14ac:dyDescent="0.25">
      <c r="A136" s="63" t="s">
        <v>284</v>
      </c>
      <c r="B136" s="43"/>
      <c r="C136" s="71">
        <f>INDEX(Rohdaten_tab4!$1:$1048576,ROW(Rohdaten_tab4!B122),COLUMN(Rohdaten_tab4!B122)+(4*(Steuerung!$A$3-1)))</f>
        <v>900</v>
      </c>
      <c r="D136" s="72">
        <f>INDEX(Rohdaten_tab4!$1:$1048576,ROW(Rohdaten_tab4!C122),COLUMN(Rohdaten_tab4!C122)+(4*(Steuerung!$A$3-1)))</f>
        <v>907</v>
      </c>
      <c r="E136" s="72">
        <f>INDEX(Rohdaten_tab4!$1:$1048576,ROW(Rohdaten_tab4!D122),COLUMN(Rohdaten_tab4!D122)+(4*(Steuerung!$A$3-1)))</f>
        <v>892</v>
      </c>
      <c r="F136" s="73">
        <f>INDEX(Rohdaten_tab4!$1:$1048576,ROW(Rohdaten_tab4!E122),COLUMN(Rohdaten_tab4!E122)+(4*(Steuerung!$A$3-1)))</f>
        <v>15</v>
      </c>
    </row>
    <row r="137" spans="1:6" ht="15" customHeight="1" x14ac:dyDescent="0.25">
      <c r="A137" s="63" t="s">
        <v>285</v>
      </c>
      <c r="B137" s="43"/>
      <c r="C137" s="71">
        <f>INDEX(Rohdaten_tab4!$1:$1048576,ROW(Rohdaten_tab4!B123),COLUMN(Rohdaten_tab4!B123)+(4*(Steuerung!$A$3-1)))</f>
        <v>605</v>
      </c>
      <c r="D137" s="72">
        <f>INDEX(Rohdaten_tab4!$1:$1048576,ROW(Rohdaten_tab4!C123),COLUMN(Rohdaten_tab4!C123)+(4*(Steuerung!$A$3-1)))</f>
        <v>621</v>
      </c>
      <c r="E137" s="72">
        <f>INDEX(Rohdaten_tab4!$1:$1048576,ROW(Rohdaten_tab4!D123),COLUMN(Rohdaten_tab4!D123)+(4*(Steuerung!$A$3-1)))</f>
        <v>609</v>
      </c>
      <c r="F137" s="73">
        <f>INDEX(Rohdaten_tab4!$1:$1048576,ROW(Rohdaten_tab4!E123),COLUMN(Rohdaten_tab4!E123)+(4*(Steuerung!$A$3-1)))</f>
        <v>12</v>
      </c>
    </row>
    <row r="138" spans="1:6" ht="15" customHeight="1" x14ac:dyDescent="0.25">
      <c r="A138" s="63" t="s">
        <v>286</v>
      </c>
      <c r="B138" s="43"/>
      <c r="C138" s="71">
        <f>INDEX(Rohdaten_tab4!$1:$1048576,ROW(Rohdaten_tab4!B124),COLUMN(Rohdaten_tab4!B124)+(4*(Steuerung!$A$3-1)))</f>
        <v>704</v>
      </c>
      <c r="D138" s="72">
        <f>INDEX(Rohdaten_tab4!$1:$1048576,ROW(Rohdaten_tab4!C124),COLUMN(Rohdaten_tab4!C124)+(4*(Steuerung!$A$3-1)))</f>
        <v>709</v>
      </c>
      <c r="E138" s="72">
        <f>INDEX(Rohdaten_tab4!$1:$1048576,ROW(Rohdaten_tab4!D124),COLUMN(Rohdaten_tab4!D124)+(4*(Steuerung!$A$3-1)))</f>
        <v>698</v>
      </c>
      <c r="F138" s="73">
        <f>INDEX(Rohdaten_tab4!$1:$1048576,ROW(Rohdaten_tab4!E124),COLUMN(Rohdaten_tab4!E124)+(4*(Steuerung!$A$3-1)))</f>
        <v>11</v>
      </c>
    </row>
    <row r="139" spans="1:6" ht="15" customHeight="1" x14ac:dyDescent="0.25">
      <c r="A139" s="63" t="s">
        <v>287</v>
      </c>
      <c r="B139" s="43"/>
      <c r="C139" s="71">
        <f>INDEX(Rohdaten_tab4!$1:$1048576,ROW(Rohdaten_tab4!B125),COLUMN(Rohdaten_tab4!B125)+(4*(Steuerung!$A$3-1)))</f>
        <v>582</v>
      </c>
      <c r="D139" s="72">
        <f>INDEX(Rohdaten_tab4!$1:$1048576,ROW(Rohdaten_tab4!C125),COLUMN(Rohdaten_tab4!C125)+(4*(Steuerung!$A$3-1)))</f>
        <v>599</v>
      </c>
      <c r="E139" s="72">
        <f>INDEX(Rohdaten_tab4!$1:$1048576,ROW(Rohdaten_tab4!D125),COLUMN(Rohdaten_tab4!D125)+(4*(Steuerung!$A$3-1)))</f>
        <v>588</v>
      </c>
      <c r="F139" s="73">
        <f>INDEX(Rohdaten_tab4!$1:$1048576,ROW(Rohdaten_tab4!E125),COLUMN(Rohdaten_tab4!E125)+(4*(Steuerung!$A$3-1)))</f>
        <v>11</v>
      </c>
    </row>
    <row r="140" spans="1:6" ht="15" customHeight="1" x14ac:dyDescent="0.25">
      <c r="A140" s="63" t="s">
        <v>288</v>
      </c>
      <c r="B140" s="43"/>
      <c r="C140" s="71">
        <f>INDEX(Rohdaten_tab4!$1:$1048576,ROW(Rohdaten_tab4!B126),COLUMN(Rohdaten_tab4!B126)+(4*(Steuerung!$A$3-1)))</f>
        <v>675</v>
      </c>
      <c r="D140" s="72">
        <f>INDEX(Rohdaten_tab4!$1:$1048576,ROW(Rohdaten_tab4!C126),COLUMN(Rohdaten_tab4!C126)+(4*(Steuerung!$A$3-1)))</f>
        <v>687</v>
      </c>
      <c r="E140" s="72">
        <f>INDEX(Rohdaten_tab4!$1:$1048576,ROW(Rohdaten_tab4!D126),COLUMN(Rohdaten_tab4!D126)+(4*(Steuerung!$A$3-1)))</f>
        <v>677</v>
      </c>
      <c r="F140" s="73">
        <f>INDEX(Rohdaten_tab4!$1:$1048576,ROW(Rohdaten_tab4!E126),COLUMN(Rohdaten_tab4!E126)+(4*(Steuerung!$A$3-1)))</f>
        <v>10</v>
      </c>
    </row>
    <row r="141" spans="1:6" ht="15" customHeight="1" x14ac:dyDescent="0.25">
      <c r="A141" s="63" t="s">
        <v>289</v>
      </c>
      <c r="B141" s="43"/>
      <c r="C141" s="71">
        <f>INDEX(Rohdaten_tab4!$1:$1048576,ROW(Rohdaten_tab4!B127),COLUMN(Rohdaten_tab4!B127)+(4*(Steuerung!$A$3-1)))</f>
        <v>584</v>
      </c>
      <c r="D141" s="72">
        <f>INDEX(Rohdaten_tab4!$1:$1048576,ROW(Rohdaten_tab4!C127),COLUMN(Rohdaten_tab4!C127)+(4*(Steuerung!$A$3-1)))</f>
        <v>619</v>
      </c>
      <c r="E141" s="72">
        <f>INDEX(Rohdaten_tab4!$1:$1048576,ROW(Rohdaten_tab4!D127),COLUMN(Rohdaten_tab4!D127)+(4*(Steuerung!$A$3-1)))</f>
        <v>603</v>
      </c>
      <c r="F141" s="73">
        <f>INDEX(Rohdaten_tab4!$1:$1048576,ROW(Rohdaten_tab4!E127),COLUMN(Rohdaten_tab4!E127)+(4*(Steuerung!$A$3-1)))</f>
        <v>16</v>
      </c>
    </row>
    <row r="142" spans="1:6" ht="15" customHeight="1" x14ac:dyDescent="0.25">
      <c r="A142" s="63" t="s">
        <v>290</v>
      </c>
      <c r="B142" s="43"/>
      <c r="C142" s="71">
        <f>INDEX(Rohdaten_tab4!$1:$1048576,ROW(Rohdaten_tab4!B128),COLUMN(Rohdaten_tab4!B128)+(4*(Steuerung!$A$3-1)))</f>
        <v>506</v>
      </c>
      <c r="D142" s="72">
        <f>INDEX(Rohdaten_tab4!$1:$1048576,ROW(Rohdaten_tab4!C128),COLUMN(Rohdaten_tab4!C128)+(4*(Steuerung!$A$3-1)))</f>
        <v>507</v>
      </c>
      <c r="E142" s="72">
        <f>INDEX(Rohdaten_tab4!$1:$1048576,ROW(Rohdaten_tab4!D128),COLUMN(Rohdaten_tab4!D128)+(4*(Steuerung!$A$3-1)))</f>
        <v>499</v>
      </c>
      <c r="F142" s="73">
        <f>INDEX(Rohdaten_tab4!$1:$1048576,ROW(Rohdaten_tab4!E128),COLUMN(Rohdaten_tab4!E128)+(4*(Steuerung!$A$3-1)))</f>
        <v>8</v>
      </c>
    </row>
    <row r="143" spans="1:6" ht="15" customHeight="1" x14ac:dyDescent="0.25">
      <c r="A143" s="63" t="s">
        <v>291</v>
      </c>
      <c r="B143" s="43"/>
      <c r="C143" s="71">
        <f>INDEX(Rohdaten_tab4!$1:$1048576,ROW(Rohdaten_tab4!B129),COLUMN(Rohdaten_tab4!B129)+(4*(Steuerung!$A$3-1)))</f>
        <v>475</v>
      </c>
      <c r="D143" s="72">
        <f>INDEX(Rohdaten_tab4!$1:$1048576,ROW(Rohdaten_tab4!C129),COLUMN(Rohdaten_tab4!C129)+(4*(Steuerung!$A$3-1)))</f>
        <v>487</v>
      </c>
      <c r="E143" s="72">
        <f>INDEX(Rohdaten_tab4!$1:$1048576,ROW(Rohdaten_tab4!D129),COLUMN(Rohdaten_tab4!D129)+(4*(Steuerung!$A$3-1)))</f>
        <v>478</v>
      </c>
      <c r="F143" s="73">
        <f>INDEX(Rohdaten_tab4!$1:$1048576,ROW(Rohdaten_tab4!E129),COLUMN(Rohdaten_tab4!E129)+(4*(Steuerung!$A$3-1)))</f>
        <v>9</v>
      </c>
    </row>
    <row r="144" spans="1:6" ht="15" customHeight="1" x14ac:dyDescent="0.25">
      <c r="A144" s="63" t="s">
        <v>292</v>
      </c>
      <c r="B144" s="43"/>
      <c r="C144" s="71">
        <f>INDEX(Rohdaten_tab4!$1:$1048576,ROW(Rohdaten_tab4!B130),COLUMN(Rohdaten_tab4!B130)+(4*(Steuerung!$A$3-1)))</f>
        <v>646</v>
      </c>
      <c r="D144" s="72">
        <f>INDEX(Rohdaten_tab4!$1:$1048576,ROW(Rohdaten_tab4!C130),COLUMN(Rohdaten_tab4!C130)+(4*(Steuerung!$A$3-1)))</f>
        <v>652</v>
      </c>
      <c r="E144" s="72">
        <f>INDEX(Rohdaten_tab4!$1:$1048576,ROW(Rohdaten_tab4!D130),COLUMN(Rohdaten_tab4!D130)+(4*(Steuerung!$A$3-1)))</f>
        <v>644</v>
      </c>
      <c r="F144" s="73">
        <f>INDEX(Rohdaten_tab4!$1:$1048576,ROW(Rohdaten_tab4!E130),COLUMN(Rohdaten_tab4!E130)+(4*(Steuerung!$A$3-1)))</f>
        <v>8</v>
      </c>
    </row>
    <row r="145" spans="1:6" ht="15" customHeight="1" x14ac:dyDescent="0.25">
      <c r="A145" s="63" t="s">
        <v>293</v>
      </c>
      <c r="B145" s="43"/>
      <c r="C145" s="71">
        <f>INDEX(Rohdaten_tab4!$1:$1048576,ROW(Rohdaten_tab4!B131),COLUMN(Rohdaten_tab4!B131)+(4*(Steuerung!$A$3-1)))</f>
        <v>622</v>
      </c>
      <c r="D145" s="72">
        <f>INDEX(Rohdaten_tab4!$1:$1048576,ROW(Rohdaten_tab4!C131),COLUMN(Rohdaten_tab4!C131)+(4*(Steuerung!$A$3-1)))</f>
        <v>636</v>
      </c>
      <c r="E145" s="72">
        <f>INDEX(Rohdaten_tab4!$1:$1048576,ROW(Rohdaten_tab4!D131),COLUMN(Rohdaten_tab4!D131)+(4*(Steuerung!$A$3-1)))</f>
        <v>630</v>
      </c>
      <c r="F145" s="73">
        <f>INDEX(Rohdaten_tab4!$1:$1048576,ROW(Rohdaten_tab4!E131),COLUMN(Rohdaten_tab4!E131)+(4*(Steuerung!$A$3-1)))</f>
        <v>6</v>
      </c>
    </row>
    <row r="146" spans="1:6" ht="15" customHeight="1" x14ac:dyDescent="0.25">
      <c r="A146" s="63" t="s">
        <v>294</v>
      </c>
      <c r="B146" s="43"/>
      <c r="C146" s="71">
        <f>INDEX(Rohdaten_tab4!$1:$1048576,ROW(Rohdaten_tab4!B132),COLUMN(Rohdaten_tab4!B132)+(4*(Steuerung!$A$3-1)))</f>
        <v>1128</v>
      </c>
      <c r="D146" s="72">
        <f>INDEX(Rohdaten_tab4!$1:$1048576,ROW(Rohdaten_tab4!C132),COLUMN(Rohdaten_tab4!C132)+(4*(Steuerung!$A$3-1)))</f>
        <v>1141</v>
      </c>
      <c r="E146" s="72">
        <f>INDEX(Rohdaten_tab4!$1:$1048576,ROW(Rohdaten_tab4!D132),COLUMN(Rohdaten_tab4!D132)+(4*(Steuerung!$A$3-1)))</f>
        <v>1135</v>
      </c>
      <c r="F146" s="73">
        <f>INDEX(Rohdaten_tab4!$1:$1048576,ROW(Rohdaten_tab4!E132),COLUMN(Rohdaten_tab4!E132)+(4*(Steuerung!$A$3-1)))</f>
        <v>6</v>
      </c>
    </row>
    <row r="147" spans="1:6" ht="15" customHeight="1" x14ac:dyDescent="0.25">
      <c r="A147" s="63" t="s">
        <v>295</v>
      </c>
      <c r="B147" s="43"/>
      <c r="C147" s="71">
        <f>INDEX(Rohdaten_tab4!$1:$1048576,ROW(Rohdaten_tab4!B133),COLUMN(Rohdaten_tab4!B133)+(4*(Steuerung!$A$3-1)))</f>
        <v>1310</v>
      </c>
      <c r="D147" s="72">
        <f>INDEX(Rohdaten_tab4!$1:$1048576,ROW(Rohdaten_tab4!C133),COLUMN(Rohdaten_tab4!C133)+(4*(Steuerung!$A$3-1)))</f>
        <v>1311</v>
      </c>
      <c r="E147" s="72">
        <f>INDEX(Rohdaten_tab4!$1:$1048576,ROW(Rohdaten_tab4!D133),COLUMN(Rohdaten_tab4!D133)+(4*(Steuerung!$A$3-1)))</f>
        <v>1297</v>
      </c>
      <c r="F147" s="73">
        <f>INDEX(Rohdaten_tab4!$1:$1048576,ROW(Rohdaten_tab4!E133),COLUMN(Rohdaten_tab4!E133)+(4*(Steuerung!$A$3-1)))</f>
        <v>14</v>
      </c>
    </row>
    <row r="148" spans="1:6" ht="15" customHeight="1" x14ac:dyDescent="0.25">
      <c r="A148" s="63" t="s">
        <v>296</v>
      </c>
      <c r="B148" s="43"/>
      <c r="C148" s="71">
        <f>INDEX(Rohdaten_tab4!$1:$1048576,ROW(Rohdaten_tab4!B134),COLUMN(Rohdaten_tab4!B134)+(4*(Steuerung!$A$3-1)))</f>
        <v>679</v>
      </c>
      <c r="D148" s="72">
        <f>INDEX(Rohdaten_tab4!$1:$1048576,ROW(Rohdaten_tab4!C134),COLUMN(Rohdaten_tab4!C134)+(4*(Steuerung!$A$3-1)))</f>
        <v>684</v>
      </c>
      <c r="E148" s="72">
        <f>INDEX(Rohdaten_tab4!$1:$1048576,ROW(Rohdaten_tab4!D134),COLUMN(Rohdaten_tab4!D134)+(4*(Steuerung!$A$3-1)))</f>
        <v>679</v>
      </c>
      <c r="F148" s="73">
        <f>INDEX(Rohdaten_tab4!$1:$1048576,ROW(Rohdaten_tab4!E134),COLUMN(Rohdaten_tab4!E134)+(4*(Steuerung!$A$3-1)))</f>
        <v>5</v>
      </c>
    </row>
    <row r="149" spans="1:6" ht="15" customHeight="1" x14ac:dyDescent="0.25">
      <c r="A149" s="63" t="s">
        <v>297</v>
      </c>
      <c r="B149" s="43"/>
      <c r="C149" s="71">
        <f>INDEX(Rohdaten_tab4!$1:$1048576,ROW(Rohdaten_tab4!B135),COLUMN(Rohdaten_tab4!B135)+(4*(Steuerung!$A$3-1)))</f>
        <v>625</v>
      </c>
      <c r="D149" s="72">
        <f>INDEX(Rohdaten_tab4!$1:$1048576,ROW(Rohdaten_tab4!C135),COLUMN(Rohdaten_tab4!C135)+(4*(Steuerung!$A$3-1)))</f>
        <v>633</v>
      </c>
      <c r="E149" s="72">
        <f>INDEX(Rohdaten_tab4!$1:$1048576,ROW(Rohdaten_tab4!D135),COLUMN(Rohdaten_tab4!D135)+(4*(Steuerung!$A$3-1)))</f>
        <v>620</v>
      </c>
      <c r="F149" s="73">
        <f>INDEX(Rohdaten_tab4!$1:$1048576,ROW(Rohdaten_tab4!E135),COLUMN(Rohdaten_tab4!E135)+(4*(Steuerung!$A$3-1)))</f>
        <v>13</v>
      </c>
    </row>
    <row r="150" spans="1:6" ht="15" customHeight="1" x14ac:dyDescent="0.25">
      <c r="A150" s="63" t="s">
        <v>298</v>
      </c>
      <c r="B150" s="43"/>
      <c r="C150" s="71">
        <f>INDEX(Rohdaten_tab4!$1:$1048576,ROW(Rohdaten_tab4!B136),COLUMN(Rohdaten_tab4!B136)+(4*(Steuerung!$A$3-1)))</f>
        <v>525</v>
      </c>
      <c r="D150" s="72">
        <f>INDEX(Rohdaten_tab4!$1:$1048576,ROW(Rohdaten_tab4!C136),COLUMN(Rohdaten_tab4!C136)+(4*(Steuerung!$A$3-1)))</f>
        <v>524</v>
      </c>
      <c r="E150" s="72">
        <f>INDEX(Rohdaten_tab4!$1:$1048576,ROW(Rohdaten_tab4!D136),COLUMN(Rohdaten_tab4!D136)+(4*(Steuerung!$A$3-1)))</f>
        <v>507</v>
      </c>
      <c r="F150" s="73">
        <f>INDEX(Rohdaten_tab4!$1:$1048576,ROW(Rohdaten_tab4!E136),COLUMN(Rohdaten_tab4!E136)+(4*(Steuerung!$A$3-1)))</f>
        <v>17</v>
      </c>
    </row>
    <row r="151" spans="1:6" ht="15" customHeight="1" x14ac:dyDescent="0.25">
      <c r="A151" s="63" t="s">
        <v>299</v>
      </c>
      <c r="B151" s="43"/>
      <c r="C151" s="71">
        <f>INDEX(Rohdaten_tab4!$1:$1048576,ROW(Rohdaten_tab4!B137),COLUMN(Rohdaten_tab4!B137)+(4*(Steuerung!$A$3-1)))</f>
        <v>480</v>
      </c>
      <c r="D151" s="72">
        <f>INDEX(Rohdaten_tab4!$1:$1048576,ROW(Rohdaten_tab4!C137),COLUMN(Rohdaten_tab4!C137)+(4*(Steuerung!$A$3-1)))</f>
        <v>490</v>
      </c>
      <c r="E151" s="72">
        <f>INDEX(Rohdaten_tab4!$1:$1048576,ROW(Rohdaten_tab4!D137),COLUMN(Rohdaten_tab4!D137)+(4*(Steuerung!$A$3-1)))</f>
        <v>486</v>
      </c>
      <c r="F151" s="73">
        <f>INDEX(Rohdaten_tab4!$1:$1048576,ROW(Rohdaten_tab4!E137),COLUMN(Rohdaten_tab4!E137)+(4*(Steuerung!$A$3-1)))</f>
        <v>4</v>
      </c>
    </row>
    <row r="152" spans="1:6" ht="15" customHeight="1" x14ac:dyDescent="0.25">
      <c r="A152" s="63" t="s">
        <v>300</v>
      </c>
      <c r="B152" s="43"/>
      <c r="C152" s="71">
        <f>INDEX(Rohdaten_tab4!$1:$1048576,ROW(Rohdaten_tab4!B138),COLUMN(Rohdaten_tab4!B138)+(4*(Steuerung!$A$3-1)))</f>
        <v>638</v>
      </c>
      <c r="D152" s="72">
        <f>INDEX(Rohdaten_tab4!$1:$1048576,ROW(Rohdaten_tab4!C138),COLUMN(Rohdaten_tab4!C138)+(4*(Steuerung!$A$3-1)))</f>
        <v>651</v>
      </c>
      <c r="E152" s="72">
        <f>INDEX(Rohdaten_tab4!$1:$1048576,ROW(Rohdaten_tab4!D138),COLUMN(Rohdaten_tab4!D138)+(4*(Steuerung!$A$3-1)))</f>
        <v>641</v>
      </c>
      <c r="F152" s="73">
        <f>INDEX(Rohdaten_tab4!$1:$1048576,ROW(Rohdaten_tab4!E138),COLUMN(Rohdaten_tab4!E138)+(4*(Steuerung!$A$3-1)))</f>
        <v>10</v>
      </c>
    </row>
    <row r="153" spans="1:6" ht="15" customHeight="1" x14ac:dyDescent="0.25">
      <c r="A153" s="63" t="s">
        <v>301</v>
      </c>
      <c r="B153" s="43"/>
      <c r="C153" s="71">
        <f>INDEX(Rohdaten_tab4!$1:$1048576,ROW(Rohdaten_tab4!B139),COLUMN(Rohdaten_tab4!B139)+(4*(Steuerung!$A$3-1)))</f>
        <v>504</v>
      </c>
      <c r="D153" s="72">
        <f>INDEX(Rohdaten_tab4!$1:$1048576,ROW(Rohdaten_tab4!C139),COLUMN(Rohdaten_tab4!C139)+(4*(Steuerung!$A$3-1)))</f>
        <v>522</v>
      </c>
      <c r="E153" s="72">
        <f>INDEX(Rohdaten_tab4!$1:$1048576,ROW(Rohdaten_tab4!D139),COLUMN(Rohdaten_tab4!D139)+(4*(Steuerung!$A$3-1)))</f>
        <v>513</v>
      </c>
      <c r="F153" s="73">
        <f>INDEX(Rohdaten_tab4!$1:$1048576,ROW(Rohdaten_tab4!E139),COLUMN(Rohdaten_tab4!E139)+(4*(Steuerung!$A$3-1)))</f>
        <v>9</v>
      </c>
    </row>
    <row r="154" spans="1:6" ht="15" customHeight="1" x14ac:dyDescent="0.25">
      <c r="A154" s="63" t="s">
        <v>302</v>
      </c>
      <c r="B154" s="43"/>
      <c r="C154" s="71">
        <f>INDEX(Rohdaten_tab4!$1:$1048576,ROW(Rohdaten_tab4!B140),COLUMN(Rohdaten_tab4!B140)+(4*(Steuerung!$A$3-1)))</f>
        <v>460</v>
      </c>
      <c r="D154" s="72">
        <f>INDEX(Rohdaten_tab4!$1:$1048576,ROW(Rohdaten_tab4!C140),COLUMN(Rohdaten_tab4!C140)+(4*(Steuerung!$A$3-1)))</f>
        <v>466</v>
      </c>
      <c r="E154" s="72">
        <f>INDEX(Rohdaten_tab4!$1:$1048576,ROW(Rohdaten_tab4!D140),COLUMN(Rohdaten_tab4!D140)+(4*(Steuerung!$A$3-1)))</f>
        <v>456</v>
      </c>
      <c r="F154" s="73">
        <f>INDEX(Rohdaten_tab4!$1:$1048576,ROW(Rohdaten_tab4!E140),COLUMN(Rohdaten_tab4!E140)+(4*(Steuerung!$A$3-1)))</f>
        <v>10</v>
      </c>
    </row>
    <row r="155" spans="1:6" ht="15" customHeight="1" x14ac:dyDescent="0.25">
      <c r="A155" s="63" t="s">
        <v>303</v>
      </c>
      <c r="B155" s="43"/>
      <c r="C155" s="71">
        <f>INDEX(Rohdaten_tab4!$1:$1048576,ROW(Rohdaten_tab4!B141),COLUMN(Rohdaten_tab4!B141)+(4*(Steuerung!$A$3-1)))</f>
        <v>405</v>
      </c>
      <c r="D155" s="72">
        <f>INDEX(Rohdaten_tab4!$1:$1048576,ROW(Rohdaten_tab4!C141),COLUMN(Rohdaten_tab4!C141)+(4*(Steuerung!$A$3-1)))</f>
        <v>417</v>
      </c>
      <c r="E155" s="72">
        <f>INDEX(Rohdaten_tab4!$1:$1048576,ROW(Rohdaten_tab4!D141),COLUMN(Rohdaten_tab4!D141)+(4*(Steuerung!$A$3-1)))</f>
        <v>407</v>
      </c>
      <c r="F155" s="73">
        <f>INDEX(Rohdaten_tab4!$1:$1048576,ROW(Rohdaten_tab4!E141),COLUMN(Rohdaten_tab4!E141)+(4*(Steuerung!$A$3-1)))</f>
        <v>10</v>
      </c>
    </row>
    <row r="156" spans="1:6" ht="15" customHeight="1" x14ac:dyDescent="0.25">
      <c r="A156" s="63" t="s">
        <v>304</v>
      </c>
      <c r="B156" s="43"/>
      <c r="C156" s="71">
        <f>INDEX(Rohdaten_tab4!$1:$1048576,ROW(Rohdaten_tab4!B142),COLUMN(Rohdaten_tab4!B142)+(4*(Steuerung!$A$3-1)))</f>
        <v>593</v>
      </c>
      <c r="D156" s="72">
        <f>INDEX(Rohdaten_tab4!$1:$1048576,ROW(Rohdaten_tab4!C142),COLUMN(Rohdaten_tab4!C142)+(4*(Steuerung!$A$3-1)))</f>
        <v>613</v>
      </c>
      <c r="E156" s="72">
        <f>INDEX(Rohdaten_tab4!$1:$1048576,ROW(Rohdaten_tab4!D142),COLUMN(Rohdaten_tab4!D142)+(4*(Steuerung!$A$3-1)))</f>
        <v>604</v>
      </c>
      <c r="F156" s="73">
        <f>INDEX(Rohdaten_tab4!$1:$1048576,ROW(Rohdaten_tab4!E142),COLUMN(Rohdaten_tab4!E142)+(4*(Steuerung!$A$3-1)))</f>
        <v>9</v>
      </c>
    </row>
    <row r="157" spans="1:6" ht="15" customHeight="1" x14ac:dyDescent="0.25">
      <c r="A157" s="63" t="s">
        <v>305</v>
      </c>
      <c r="B157" s="43"/>
      <c r="C157" s="71">
        <f>INDEX(Rohdaten_tab4!$1:$1048576,ROW(Rohdaten_tab4!B143),COLUMN(Rohdaten_tab4!B143)+(4*(Steuerung!$A$3-1)))</f>
        <v>707</v>
      </c>
      <c r="D157" s="72">
        <f>INDEX(Rohdaten_tab4!$1:$1048576,ROW(Rohdaten_tab4!C143),COLUMN(Rohdaten_tab4!C143)+(4*(Steuerung!$A$3-1)))</f>
        <v>714</v>
      </c>
      <c r="E157" s="72">
        <f>INDEX(Rohdaten_tab4!$1:$1048576,ROW(Rohdaten_tab4!D143),COLUMN(Rohdaten_tab4!D143)+(4*(Steuerung!$A$3-1)))</f>
        <v>705</v>
      </c>
      <c r="F157" s="73">
        <f>INDEX(Rohdaten_tab4!$1:$1048576,ROW(Rohdaten_tab4!E143),COLUMN(Rohdaten_tab4!E143)+(4*(Steuerung!$A$3-1)))</f>
        <v>9</v>
      </c>
    </row>
    <row r="158" spans="1:6" ht="15" customHeight="1" x14ac:dyDescent="0.25">
      <c r="A158" s="63" t="s">
        <v>306</v>
      </c>
      <c r="B158" s="43"/>
      <c r="C158" s="71">
        <f>INDEX(Rohdaten_tab4!$1:$1048576,ROW(Rohdaten_tab4!B144),COLUMN(Rohdaten_tab4!B144)+(4*(Steuerung!$A$3-1)))</f>
        <v>995</v>
      </c>
      <c r="D158" s="72">
        <f>INDEX(Rohdaten_tab4!$1:$1048576,ROW(Rohdaten_tab4!C144),COLUMN(Rohdaten_tab4!C144)+(4*(Steuerung!$A$3-1)))</f>
        <v>1004</v>
      </c>
      <c r="E158" s="72">
        <f>INDEX(Rohdaten_tab4!$1:$1048576,ROW(Rohdaten_tab4!D144),COLUMN(Rohdaten_tab4!D144)+(4*(Steuerung!$A$3-1)))</f>
        <v>997</v>
      </c>
      <c r="F158" s="73">
        <f>INDEX(Rohdaten_tab4!$1:$1048576,ROW(Rohdaten_tab4!E144),COLUMN(Rohdaten_tab4!E144)+(4*(Steuerung!$A$3-1)))</f>
        <v>7</v>
      </c>
    </row>
    <row r="159" spans="1:6" ht="15" customHeight="1" x14ac:dyDescent="0.25">
      <c r="A159" s="63" t="s">
        <v>307</v>
      </c>
      <c r="B159" s="43"/>
      <c r="C159" s="71">
        <f>INDEX(Rohdaten_tab4!$1:$1048576,ROW(Rohdaten_tab4!B145),COLUMN(Rohdaten_tab4!B145)+(4*(Steuerung!$A$3-1)))</f>
        <v>998</v>
      </c>
      <c r="D159" s="72">
        <f>INDEX(Rohdaten_tab4!$1:$1048576,ROW(Rohdaten_tab4!C145),COLUMN(Rohdaten_tab4!C145)+(4*(Steuerung!$A$3-1)))</f>
        <v>1015</v>
      </c>
      <c r="E159" s="72">
        <f>INDEX(Rohdaten_tab4!$1:$1048576,ROW(Rohdaten_tab4!D145),COLUMN(Rohdaten_tab4!D145)+(4*(Steuerung!$A$3-1)))</f>
        <v>1002</v>
      </c>
      <c r="F159" s="73">
        <f>INDEX(Rohdaten_tab4!$1:$1048576,ROW(Rohdaten_tab4!E145),COLUMN(Rohdaten_tab4!E145)+(4*(Steuerung!$A$3-1)))</f>
        <v>13</v>
      </c>
    </row>
    <row r="160" spans="1:6" ht="15" customHeight="1" x14ac:dyDescent="0.25">
      <c r="A160" s="63" t="s">
        <v>308</v>
      </c>
      <c r="B160" s="43"/>
      <c r="C160" s="71">
        <f>INDEX(Rohdaten_tab4!$1:$1048576,ROW(Rohdaten_tab4!B146),COLUMN(Rohdaten_tab4!B146)+(4*(Steuerung!$A$3-1)))</f>
        <v>683</v>
      </c>
      <c r="D160" s="72">
        <f>INDEX(Rohdaten_tab4!$1:$1048576,ROW(Rohdaten_tab4!C146),COLUMN(Rohdaten_tab4!C146)+(4*(Steuerung!$A$3-1)))</f>
        <v>688</v>
      </c>
      <c r="E160" s="72">
        <f>INDEX(Rohdaten_tab4!$1:$1048576,ROW(Rohdaten_tab4!D146),COLUMN(Rohdaten_tab4!D146)+(4*(Steuerung!$A$3-1)))</f>
        <v>675</v>
      </c>
      <c r="F160" s="73">
        <f>INDEX(Rohdaten_tab4!$1:$1048576,ROW(Rohdaten_tab4!E146),COLUMN(Rohdaten_tab4!E146)+(4*(Steuerung!$A$3-1)))</f>
        <v>13</v>
      </c>
    </row>
    <row r="161" spans="1:6" ht="15" customHeight="1" x14ac:dyDescent="0.25">
      <c r="A161" s="63" t="s">
        <v>309</v>
      </c>
      <c r="B161" s="43"/>
      <c r="C161" s="71">
        <f>INDEX(Rohdaten_tab4!$1:$1048576,ROW(Rohdaten_tab4!B147),COLUMN(Rohdaten_tab4!B147)+(4*(Steuerung!$A$3-1)))</f>
        <v>596</v>
      </c>
      <c r="D161" s="72">
        <f>INDEX(Rohdaten_tab4!$1:$1048576,ROW(Rohdaten_tab4!C147),COLUMN(Rohdaten_tab4!C147)+(4*(Steuerung!$A$3-1)))</f>
        <v>607</v>
      </c>
      <c r="E161" s="72">
        <f>INDEX(Rohdaten_tab4!$1:$1048576,ROW(Rohdaten_tab4!D147),COLUMN(Rohdaten_tab4!D147)+(4*(Steuerung!$A$3-1)))</f>
        <v>595</v>
      </c>
      <c r="F161" s="73">
        <f>INDEX(Rohdaten_tab4!$1:$1048576,ROW(Rohdaten_tab4!E147),COLUMN(Rohdaten_tab4!E147)+(4*(Steuerung!$A$3-1)))</f>
        <v>12</v>
      </c>
    </row>
    <row r="162" spans="1:6" ht="15" customHeight="1" x14ac:dyDescent="0.25">
      <c r="A162" s="63" t="s">
        <v>310</v>
      </c>
      <c r="B162" s="43"/>
      <c r="C162" s="71">
        <f>INDEX(Rohdaten_tab4!$1:$1048576,ROW(Rohdaten_tab4!B148),COLUMN(Rohdaten_tab4!B148)+(4*(Steuerung!$A$3-1)))</f>
        <v>537</v>
      </c>
      <c r="D162" s="72">
        <f>INDEX(Rohdaten_tab4!$1:$1048576,ROW(Rohdaten_tab4!C148),COLUMN(Rohdaten_tab4!C148)+(4*(Steuerung!$A$3-1)))</f>
        <v>546</v>
      </c>
      <c r="E162" s="72">
        <f>INDEX(Rohdaten_tab4!$1:$1048576,ROW(Rohdaten_tab4!D148),COLUMN(Rohdaten_tab4!D148)+(4*(Steuerung!$A$3-1)))</f>
        <v>527</v>
      </c>
      <c r="F162" s="73">
        <f>INDEX(Rohdaten_tab4!$1:$1048576,ROW(Rohdaten_tab4!E148),COLUMN(Rohdaten_tab4!E148)+(4*(Steuerung!$A$3-1)))</f>
        <v>19</v>
      </c>
    </row>
    <row r="163" spans="1:6" ht="15" customHeight="1" x14ac:dyDescent="0.25">
      <c r="A163" s="63" t="s">
        <v>311</v>
      </c>
      <c r="B163" s="43"/>
      <c r="C163" s="71">
        <f>INDEX(Rohdaten_tab4!$1:$1048576,ROW(Rohdaten_tab4!B149),COLUMN(Rohdaten_tab4!B149)+(4*(Steuerung!$A$3-1)))</f>
        <v>451</v>
      </c>
      <c r="D163" s="72">
        <f>INDEX(Rohdaten_tab4!$1:$1048576,ROW(Rohdaten_tab4!C149),COLUMN(Rohdaten_tab4!C149)+(4*(Steuerung!$A$3-1)))</f>
        <v>454</v>
      </c>
      <c r="E163" s="72">
        <f>INDEX(Rohdaten_tab4!$1:$1048576,ROW(Rohdaten_tab4!D149),COLUMN(Rohdaten_tab4!D149)+(4*(Steuerung!$A$3-1)))</f>
        <v>446</v>
      </c>
      <c r="F163" s="73">
        <f>INDEX(Rohdaten_tab4!$1:$1048576,ROW(Rohdaten_tab4!E149),COLUMN(Rohdaten_tab4!E149)+(4*(Steuerung!$A$3-1)))</f>
        <v>8</v>
      </c>
    </row>
    <row r="164" spans="1:6" ht="15" customHeight="1" x14ac:dyDescent="0.25">
      <c r="A164" s="63" t="s">
        <v>312</v>
      </c>
      <c r="B164" s="43"/>
      <c r="C164" s="71">
        <f>INDEX(Rohdaten_tab4!$1:$1048576,ROW(Rohdaten_tab4!B150),COLUMN(Rohdaten_tab4!B150)+(4*(Steuerung!$A$3-1)))</f>
        <v>576</v>
      </c>
      <c r="D164" s="72">
        <f>INDEX(Rohdaten_tab4!$1:$1048576,ROW(Rohdaten_tab4!C150),COLUMN(Rohdaten_tab4!C150)+(4*(Steuerung!$A$3-1)))</f>
        <v>583</v>
      </c>
      <c r="E164" s="72">
        <f>INDEX(Rohdaten_tab4!$1:$1048576,ROW(Rohdaten_tab4!D150),COLUMN(Rohdaten_tab4!D150)+(4*(Steuerung!$A$3-1)))</f>
        <v>576</v>
      </c>
      <c r="F164" s="73">
        <f>INDEX(Rohdaten_tab4!$1:$1048576,ROW(Rohdaten_tab4!E150),COLUMN(Rohdaten_tab4!E150)+(4*(Steuerung!$A$3-1)))</f>
        <v>7</v>
      </c>
    </row>
    <row r="165" spans="1:6" ht="15" customHeight="1" x14ac:dyDescent="0.25">
      <c r="A165" s="63" t="s">
        <v>313</v>
      </c>
      <c r="B165" s="43"/>
      <c r="C165" s="71">
        <f>INDEX(Rohdaten_tab4!$1:$1048576,ROW(Rohdaten_tab4!B151),COLUMN(Rohdaten_tab4!B151)+(4*(Steuerung!$A$3-1)))</f>
        <v>446</v>
      </c>
      <c r="D165" s="72">
        <f>INDEX(Rohdaten_tab4!$1:$1048576,ROW(Rohdaten_tab4!C151),COLUMN(Rohdaten_tab4!C151)+(4*(Steuerung!$A$3-1)))</f>
        <v>467</v>
      </c>
      <c r="E165" s="72">
        <f>INDEX(Rohdaten_tab4!$1:$1048576,ROW(Rohdaten_tab4!D151),COLUMN(Rohdaten_tab4!D151)+(4*(Steuerung!$A$3-1)))</f>
        <v>459</v>
      </c>
      <c r="F165" s="73">
        <f>INDEX(Rohdaten_tab4!$1:$1048576,ROW(Rohdaten_tab4!E151),COLUMN(Rohdaten_tab4!E151)+(4*(Steuerung!$A$3-1)))</f>
        <v>8</v>
      </c>
    </row>
    <row r="166" spans="1:6" ht="15" customHeight="1" x14ac:dyDescent="0.25">
      <c r="A166" s="63" t="s">
        <v>314</v>
      </c>
      <c r="B166" s="43"/>
      <c r="C166" s="71">
        <f>INDEX(Rohdaten_tab4!$1:$1048576,ROW(Rohdaten_tab4!B152),COLUMN(Rohdaten_tab4!B152)+(4*(Steuerung!$A$3-1)))</f>
        <v>469</v>
      </c>
      <c r="D166" s="72">
        <f>INDEX(Rohdaten_tab4!$1:$1048576,ROW(Rohdaten_tab4!C152),COLUMN(Rohdaten_tab4!C152)+(4*(Steuerung!$A$3-1)))</f>
        <v>464</v>
      </c>
      <c r="E166" s="72">
        <f>INDEX(Rohdaten_tab4!$1:$1048576,ROW(Rohdaten_tab4!D152),COLUMN(Rohdaten_tab4!D152)+(4*(Steuerung!$A$3-1)))</f>
        <v>459</v>
      </c>
      <c r="F166" s="73">
        <f>INDEX(Rohdaten_tab4!$1:$1048576,ROW(Rohdaten_tab4!E152),COLUMN(Rohdaten_tab4!E152)+(4*(Steuerung!$A$3-1)))</f>
        <v>5</v>
      </c>
    </row>
    <row r="167" spans="1:6" ht="15" customHeight="1" x14ac:dyDescent="0.25">
      <c r="A167" s="63" t="s">
        <v>315</v>
      </c>
      <c r="B167" s="43"/>
      <c r="C167" s="71">
        <f>INDEX(Rohdaten_tab4!$1:$1048576,ROW(Rohdaten_tab4!B153),COLUMN(Rohdaten_tab4!B153)+(4*(Steuerung!$A$3-1)))</f>
        <v>418</v>
      </c>
      <c r="D167" s="72">
        <f>INDEX(Rohdaten_tab4!$1:$1048576,ROW(Rohdaten_tab4!C153),COLUMN(Rohdaten_tab4!C153)+(4*(Steuerung!$A$3-1)))</f>
        <v>426</v>
      </c>
      <c r="E167" s="72">
        <f>INDEX(Rohdaten_tab4!$1:$1048576,ROW(Rohdaten_tab4!D153),COLUMN(Rohdaten_tab4!D153)+(4*(Steuerung!$A$3-1)))</f>
        <v>421</v>
      </c>
      <c r="F167" s="73">
        <f>INDEX(Rohdaten_tab4!$1:$1048576,ROW(Rohdaten_tab4!E153),COLUMN(Rohdaten_tab4!E153)+(4*(Steuerung!$A$3-1)))</f>
        <v>5</v>
      </c>
    </row>
    <row r="168" spans="1:6" ht="15" customHeight="1" x14ac:dyDescent="0.25">
      <c r="A168" s="63" t="s">
        <v>316</v>
      </c>
      <c r="B168" s="43"/>
      <c r="C168" s="71">
        <f>INDEX(Rohdaten_tab4!$1:$1048576,ROW(Rohdaten_tab4!B154),COLUMN(Rohdaten_tab4!B154)+(4*(Steuerung!$A$3-1)))</f>
        <v>503</v>
      </c>
      <c r="D168" s="72" t="str">
        <f>INDEX(Rohdaten_tab4!$1:$1048576,ROW(Rohdaten_tab4!C154),COLUMN(Rohdaten_tab4!C154)+(4*(Steuerung!$A$3-1)))</f>
        <v>*</v>
      </c>
      <c r="E168" s="72">
        <f>INDEX(Rohdaten_tab4!$1:$1048576,ROW(Rohdaten_tab4!D154),COLUMN(Rohdaten_tab4!D154)+(4*(Steuerung!$A$3-1)))</f>
        <v>508</v>
      </c>
      <c r="F168" s="73" t="str">
        <f>INDEX(Rohdaten_tab4!$1:$1048576,ROW(Rohdaten_tab4!E154),COLUMN(Rohdaten_tab4!E154)+(4*(Steuerung!$A$3-1)))</f>
        <v>*</v>
      </c>
    </row>
    <row r="169" spans="1:6" ht="15" customHeight="1" x14ac:dyDescent="0.25">
      <c r="A169" s="63" t="s">
        <v>317</v>
      </c>
      <c r="B169" s="43"/>
      <c r="C169" s="71">
        <f>INDEX(Rohdaten_tab4!$1:$1048576,ROW(Rohdaten_tab4!B155),COLUMN(Rohdaten_tab4!B155)+(4*(Steuerung!$A$3-1)))</f>
        <v>556</v>
      </c>
      <c r="D169" s="72">
        <f>INDEX(Rohdaten_tab4!$1:$1048576,ROW(Rohdaten_tab4!C155),COLUMN(Rohdaten_tab4!C155)+(4*(Steuerung!$A$3-1)))</f>
        <v>567</v>
      </c>
      <c r="E169" s="72">
        <f>INDEX(Rohdaten_tab4!$1:$1048576,ROW(Rohdaten_tab4!D155),COLUMN(Rohdaten_tab4!D155)+(4*(Steuerung!$A$3-1)))</f>
        <v>558</v>
      </c>
      <c r="F169" s="73">
        <f>INDEX(Rohdaten_tab4!$1:$1048576,ROW(Rohdaten_tab4!E155),COLUMN(Rohdaten_tab4!E155)+(4*(Steuerung!$A$3-1)))</f>
        <v>9</v>
      </c>
    </row>
    <row r="170" spans="1:6" ht="15" customHeight="1" x14ac:dyDescent="0.25">
      <c r="A170" s="63" t="s">
        <v>318</v>
      </c>
      <c r="B170" s="43"/>
      <c r="C170" s="71">
        <f>INDEX(Rohdaten_tab4!$1:$1048576,ROW(Rohdaten_tab4!B156),COLUMN(Rohdaten_tab4!B156)+(4*(Steuerung!$A$3-1)))</f>
        <v>1003</v>
      </c>
      <c r="D170" s="72">
        <f>INDEX(Rohdaten_tab4!$1:$1048576,ROW(Rohdaten_tab4!C156),COLUMN(Rohdaten_tab4!C156)+(4*(Steuerung!$A$3-1)))</f>
        <v>1002</v>
      </c>
      <c r="E170" s="72">
        <f>INDEX(Rohdaten_tab4!$1:$1048576,ROW(Rohdaten_tab4!D156),COLUMN(Rohdaten_tab4!D156)+(4*(Steuerung!$A$3-1)))</f>
        <v>997</v>
      </c>
      <c r="F170" s="73">
        <f>INDEX(Rohdaten_tab4!$1:$1048576,ROW(Rohdaten_tab4!E156),COLUMN(Rohdaten_tab4!E156)+(4*(Steuerung!$A$3-1)))</f>
        <v>5</v>
      </c>
    </row>
    <row r="171" spans="1:6" ht="15" customHeight="1" x14ac:dyDescent="0.25">
      <c r="A171" s="63" t="s">
        <v>319</v>
      </c>
      <c r="B171" s="43"/>
      <c r="C171" s="71">
        <f>INDEX(Rohdaten_tab4!$1:$1048576,ROW(Rohdaten_tab4!B157),COLUMN(Rohdaten_tab4!B157)+(4*(Steuerung!$A$3-1)))</f>
        <v>980</v>
      </c>
      <c r="D171" s="72">
        <f>INDEX(Rohdaten_tab4!$1:$1048576,ROW(Rohdaten_tab4!C157),COLUMN(Rohdaten_tab4!C157)+(4*(Steuerung!$A$3-1)))</f>
        <v>998</v>
      </c>
      <c r="E171" s="72">
        <f>INDEX(Rohdaten_tab4!$1:$1048576,ROW(Rohdaten_tab4!D157),COLUMN(Rohdaten_tab4!D157)+(4*(Steuerung!$A$3-1)))</f>
        <v>987</v>
      </c>
      <c r="F171" s="73">
        <f>INDEX(Rohdaten_tab4!$1:$1048576,ROW(Rohdaten_tab4!E157),COLUMN(Rohdaten_tab4!E157)+(4*(Steuerung!$A$3-1)))</f>
        <v>11</v>
      </c>
    </row>
    <row r="172" spans="1:6" ht="15" customHeight="1" x14ac:dyDescent="0.25">
      <c r="A172" s="63" t="s">
        <v>320</v>
      </c>
      <c r="B172" s="43"/>
      <c r="C172" s="71">
        <f>INDEX(Rohdaten_tab4!$1:$1048576,ROW(Rohdaten_tab4!B158),COLUMN(Rohdaten_tab4!B158)+(4*(Steuerung!$A$3-1)))</f>
        <v>638</v>
      </c>
      <c r="D172" s="72" t="str">
        <f>INDEX(Rohdaten_tab4!$1:$1048576,ROW(Rohdaten_tab4!C158),COLUMN(Rohdaten_tab4!C158)+(4*(Steuerung!$A$3-1)))</f>
        <v>*</v>
      </c>
      <c r="E172" s="72">
        <f>INDEX(Rohdaten_tab4!$1:$1048576,ROW(Rohdaten_tab4!D158),COLUMN(Rohdaten_tab4!D158)+(4*(Steuerung!$A$3-1)))</f>
        <v>658</v>
      </c>
      <c r="F172" s="73" t="str">
        <f>INDEX(Rohdaten_tab4!$1:$1048576,ROW(Rohdaten_tab4!E158),COLUMN(Rohdaten_tab4!E158)+(4*(Steuerung!$A$3-1)))</f>
        <v>*</v>
      </c>
    </row>
    <row r="173" spans="1:6" ht="15" customHeight="1" x14ac:dyDescent="0.25">
      <c r="A173" s="63" t="s">
        <v>321</v>
      </c>
      <c r="B173" s="43"/>
      <c r="C173" s="71">
        <f>INDEX(Rohdaten_tab4!$1:$1048576,ROW(Rohdaten_tab4!B159),COLUMN(Rohdaten_tab4!B159)+(4*(Steuerung!$A$3-1)))</f>
        <v>469</v>
      </c>
      <c r="D173" s="72">
        <f>INDEX(Rohdaten_tab4!$1:$1048576,ROW(Rohdaten_tab4!C159),COLUMN(Rohdaten_tab4!C159)+(4*(Steuerung!$A$3-1)))</f>
        <v>490</v>
      </c>
      <c r="E173" s="72">
        <f>INDEX(Rohdaten_tab4!$1:$1048576,ROW(Rohdaten_tab4!D159),COLUMN(Rohdaten_tab4!D159)+(4*(Steuerung!$A$3-1)))</f>
        <v>478</v>
      </c>
      <c r="F173" s="73">
        <f>INDEX(Rohdaten_tab4!$1:$1048576,ROW(Rohdaten_tab4!E159),COLUMN(Rohdaten_tab4!E159)+(4*(Steuerung!$A$3-1)))</f>
        <v>12</v>
      </c>
    </row>
    <row r="174" spans="1:6" ht="15" customHeight="1" x14ac:dyDescent="0.25">
      <c r="A174" s="63" t="s">
        <v>322</v>
      </c>
      <c r="B174" s="43"/>
      <c r="C174" s="71">
        <f>INDEX(Rohdaten_tab4!$1:$1048576,ROW(Rohdaten_tab4!B160),COLUMN(Rohdaten_tab4!B160)+(4*(Steuerung!$A$3-1)))</f>
        <v>485</v>
      </c>
      <c r="D174" s="72">
        <f>INDEX(Rohdaten_tab4!$1:$1048576,ROW(Rohdaten_tab4!C160),COLUMN(Rohdaten_tab4!C160)+(4*(Steuerung!$A$3-1)))</f>
        <v>499</v>
      </c>
      <c r="E174" s="72">
        <f>INDEX(Rohdaten_tab4!$1:$1048576,ROW(Rohdaten_tab4!D160),COLUMN(Rohdaten_tab4!D160)+(4*(Steuerung!$A$3-1)))</f>
        <v>490</v>
      </c>
      <c r="F174" s="73">
        <f>INDEX(Rohdaten_tab4!$1:$1048576,ROW(Rohdaten_tab4!E160),COLUMN(Rohdaten_tab4!E160)+(4*(Steuerung!$A$3-1)))</f>
        <v>9</v>
      </c>
    </row>
    <row r="175" spans="1:6" ht="15" customHeight="1" x14ac:dyDescent="0.25">
      <c r="A175" s="63" t="s">
        <v>323</v>
      </c>
      <c r="B175" s="43"/>
      <c r="C175" s="71">
        <f>INDEX(Rohdaten_tab4!$1:$1048576,ROW(Rohdaten_tab4!B161),COLUMN(Rohdaten_tab4!B161)+(4*(Steuerung!$A$3-1)))</f>
        <v>503</v>
      </c>
      <c r="D175" s="72">
        <f>INDEX(Rohdaten_tab4!$1:$1048576,ROW(Rohdaten_tab4!C161),COLUMN(Rohdaten_tab4!C161)+(4*(Steuerung!$A$3-1)))</f>
        <v>517</v>
      </c>
      <c r="E175" s="72">
        <f>INDEX(Rohdaten_tab4!$1:$1048576,ROW(Rohdaten_tab4!D161),COLUMN(Rohdaten_tab4!D161)+(4*(Steuerung!$A$3-1)))</f>
        <v>513</v>
      </c>
      <c r="F175" s="73">
        <f>INDEX(Rohdaten_tab4!$1:$1048576,ROW(Rohdaten_tab4!E161),COLUMN(Rohdaten_tab4!E161)+(4*(Steuerung!$A$3-1)))</f>
        <v>4</v>
      </c>
    </row>
    <row r="176" spans="1:6" ht="15" customHeight="1" x14ac:dyDescent="0.25">
      <c r="A176" s="63" t="s">
        <v>324</v>
      </c>
      <c r="B176" s="43"/>
      <c r="C176" s="71">
        <f>INDEX(Rohdaten_tab4!$1:$1048576,ROW(Rohdaten_tab4!B162),COLUMN(Rohdaten_tab4!B162)+(4*(Steuerung!$A$3-1)))</f>
        <v>522</v>
      </c>
      <c r="D176" s="72">
        <f>INDEX(Rohdaten_tab4!$1:$1048576,ROW(Rohdaten_tab4!C162),COLUMN(Rohdaten_tab4!C162)+(4*(Steuerung!$A$3-1)))</f>
        <v>528</v>
      </c>
      <c r="E176" s="72">
        <f>INDEX(Rohdaten_tab4!$1:$1048576,ROW(Rohdaten_tab4!D162),COLUMN(Rohdaten_tab4!D162)+(4*(Steuerung!$A$3-1)))</f>
        <v>520</v>
      </c>
      <c r="F176" s="73">
        <f>INDEX(Rohdaten_tab4!$1:$1048576,ROW(Rohdaten_tab4!E162),COLUMN(Rohdaten_tab4!E162)+(4*(Steuerung!$A$3-1)))</f>
        <v>8</v>
      </c>
    </row>
    <row r="177" spans="1:6" ht="15" customHeight="1" x14ac:dyDescent="0.25">
      <c r="A177" s="63" t="s">
        <v>325</v>
      </c>
      <c r="B177" s="43"/>
      <c r="C177" s="71">
        <f>INDEX(Rohdaten_tab4!$1:$1048576,ROW(Rohdaten_tab4!B163),COLUMN(Rohdaten_tab4!B163)+(4*(Steuerung!$A$3-1)))</f>
        <v>454</v>
      </c>
      <c r="D177" s="72">
        <f>INDEX(Rohdaten_tab4!$1:$1048576,ROW(Rohdaten_tab4!C163),COLUMN(Rohdaten_tab4!C163)+(4*(Steuerung!$A$3-1)))</f>
        <v>463</v>
      </c>
      <c r="E177" s="72">
        <f>INDEX(Rohdaten_tab4!$1:$1048576,ROW(Rohdaten_tab4!D163),COLUMN(Rohdaten_tab4!D163)+(4*(Steuerung!$A$3-1)))</f>
        <v>460</v>
      </c>
      <c r="F177" s="73">
        <f>INDEX(Rohdaten_tab4!$1:$1048576,ROW(Rohdaten_tab4!E163),COLUMN(Rohdaten_tab4!E163)+(4*(Steuerung!$A$3-1)))</f>
        <v>3</v>
      </c>
    </row>
    <row r="178" spans="1:6" ht="15" customHeight="1" x14ac:dyDescent="0.25">
      <c r="A178" s="63" t="s">
        <v>326</v>
      </c>
      <c r="B178" s="43"/>
      <c r="C178" s="71">
        <f>INDEX(Rohdaten_tab4!$1:$1048576,ROW(Rohdaten_tab4!B164),COLUMN(Rohdaten_tab4!B164)+(4*(Steuerung!$A$3-1)))</f>
        <v>409</v>
      </c>
      <c r="D178" s="72">
        <f>INDEX(Rohdaten_tab4!$1:$1048576,ROW(Rohdaten_tab4!C164),COLUMN(Rohdaten_tab4!C164)+(4*(Steuerung!$A$3-1)))</f>
        <v>427</v>
      </c>
      <c r="E178" s="72">
        <f>INDEX(Rohdaten_tab4!$1:$1048576,ROW(Rohdaten_tab4!D164),COLUMN(Rohdaten_tab4!D164)+(4*(Steuerung!$A$3-1)))</f>
        <v>418</v>
      </c>
      <c r="F178" s="73">
        <f>INDEX(Rohdaten_tab4!$1:$1048576,ROW(Rohdaten_tab4!E164),COLUMN(Rohdaten_tab4!E164)+(4*(Steuerung!$A$3-1)))</f>
        <v>9</v>
      </c>
    </row>
    <row r="179" spans="1:6" ht="15" customHeight="1" x14ac:dyDescent="0.25">
      <c r="A179" s="63" t="s">
        <v>327</v>
      </c>
      <c r="B179" s="43"/>
      <c r="C179" s="71">
        <f>INDEX(Rohdaten_tab4!$1:$1048576,ROW(Rohdaten_tab4!B165),COLUMN(Rohdaten_tab4!B165)+(4*(Steuerung!$A$3-1)))</f>
        <v>378</v>
      </c>
      <c r="D179" s="72">
        <f>INDEX(Rohdaten_tab4!$1:$1048576,ROW(Rohdaten_tab4!C165),COLUMN(Rohdaten_tab4!C165)+(4*(Steuerung!$A$3-1)))</f>
        <v>393</v>
      </c>
      <c r="E179" s="72">
        <f>INDEX(Rohdaten_tab4!$1:$1048576,ROW(Rohdaten_tab4!D165),COLUMN(Rohdaten_tab4!D165)+(4*(Steuerung!$A$3-1)))</f>
        <v>385</v>
      </c>
      <c r="F179" s="73">
        <f>INDEX(Rohdaten_tab4!$1:$1048576,ROW(Rohdaten_tab4!E165),COLUMN(Rohdaten_tab4!E165)+(4*(Steuerung!$A$3-1)))</f>
        <v>8</v>
      </c>
    </row>
    <row r="180" spans="1:6" ht="15" customHeight="1" x14ac:dyDescent="0.25">
      <c r="A180" s="63" t="s">
        <v>328</v>
      </c>
      <c r="B180" s="43"/>
      <c r="C180" s="71">
        <f>INDEX(Rohdaten_tab4!$1:$1048576,ROW(Rohdaten_tab4!B166),COLUMN(Rohdaten_tab4!B166)+(4*(Steuerung!$A$3-1)))</f>
        <v>468</v>
      </c>
      <c r="D180" s="72">
        <f>INDEX(Rohdaten_tab4!$1:$1048576,ROW(Rohdaten_tab4!C166),COLUMN(Rohdaten_tab4!C166)+(4*(Steuerung!$A$3-1)))</f>
        <v>475</v>
      </c>
      <c r="E180" s="72">
        <f>INDEX(Rohdaten_tab4!$1:$1048576,ROW(Rohdaten_tab4!D166),COLUMN(Rohdaten_tab4!D166)+(4*(Steuerung!$A$3-1)))</f>
        <v>467</v>
      </c>
      <c r="F180" s="73">
        <f>INDEX(Rohdaten_tab4!$1:$1048576,ROW(Rohdaten_tab4!E166),COLUMN(Rohdaten_tab4!E166)+(4*(Steuerung!$A$3-1)))</f>
        <v>8</v>
      </c>
    </row>
    <row r="181" spans="1:6" ht="15" customHeight="1" x14ac:dyDescent="0.25">
      <c r="A181" s="63" t="s">
        <v>329</v>
      </c>
      <c r="B181" s="43"/>
      <c r="C181" s="71">
        <f>INDEX(Rohdaten_tab4!$1:$1048576,ROW(Rohdaten_tab4!B167),COLUMN(Rohdaten_tab4!B167)+(4*(Steuerung!$A$3-1)))</f>
        <v>574</v>
      </c>
      <c r="D181" s="72">
        <f>INDEX(Rohdaten_tab4!$1:$1048576,ROW(Rohdaten_tab4!C167),COLUMN(Rohdaten_tab4!C167)+(4*(Steuerung!$A$3-1)))</f>
        <v>585</v>
      </c>
      <c r="E181" s="72">
        <f>INDEX(Rohdaten_tab4!$1:$1048576,ROW(Rohdaten_tab4!D167),COLUMN(Rohdaten_tab4!D167)+(4*(Steuerung!$A$3-1)))</f>
        <v>582</v>
      </c>
      <c r="F181" s="73">
        <f>INDEX(Rohdaten_tab4!$1:$1048576,ROW(Rohdaten_tab4!E167),COLUMN(Rohdaten_tab4!E167)+(4*(Steuerung!$A$3-1)))</f>
        <v>3</v>
      </c>
    </row>
    <row r="182" spans="1:6" ht="15" customHeight="1" x14ac:dyDescent="0.25">
      <c r="A182" s="63" t="s">
        <v>330</v>
      </c>
      <c r="B182" s="43"/>
      <c r="C182" s="71">
        <f>INDEX(Rohdaten_tab4!$1:$1048576,ROW(Rohdaten_tab4!B168),COLUMN(Rohdaten_tab4!B168)+(4*(Steuerung!$A$3-1)))</f>
        <v>780</v>
      </c>
      <c r="D182" s="72">
        <f>INDEX(Rohdaten_tab4!$1:$1048576,ROW(Rohdaten_tab4!C168),COLUMN(Rohdaten_tab4!C168)+(4*(Steuerung!$A$3-1)))</f>
        <v>799</v>
      </c>
      <c r="E182" s="72">
        <f>INDEX(Rohdaten_tab4!$1:$1048576,ROW(Rohdaten_tab4!D168),COLUMN(Rohdaten_tab4!D168)+(4*(Steuerung!$A$3-1)))</f>
        <v>791</v>
      </c>
      <c r="F182" s="73">
        <f>INDEX(Rohdaten_tab4!$1:$1048576,ROW(Rohdaten_tab4!E168),COLUMN(Rohdaten_tab4!E168)+(4*(Steuerung!$A$3-1)))</f>
        <v>8</v>
      </c>
    </row>
    <row r="183" spans="1:6" ht="15" customHeight="1" x14ac:dyDescent="0.25">
      <c r="A183" s="63" t="s">
        <v>331</v>
      </c>
      <c r="B183" s="43"/>
      <c r="C183" s="71">
        <f>INDEX(Rohdaten_tab4!$1:$1048576,ROW(Rohdaten_tab4!B169),COLUMN(Rohdaten_tab4!B169)+(4*(Steuerung!$A$3-1)))</f>
        <v>927</v>
      </c>
      <c r="D183" s="72">
        <f>INDEX(Rohdaten_tab4!$1:$1048576,ROW(Rohdaten_tab4!C169),COLUMN(Rohdaten_tab4!C169)+(4*(Steuerung!$A$3-1)))</f>
        <v>935</v>
      </c>
      <c r="E183" s="72">
        <f>INDEX(Rohdaten_tab4!$1:$1048576,ROW(Rohdaten_tab4!D169),COLUMN(Rohdaten_tab4!D169)+(4*(Steuerung!$A$3-1)))</f>
        <v>929</v>
      </c>
      <c r="F183" s="73">
        <f>INDEX(Rohdaten_tab4!$1:$1048576,ROW(Rohdaten_tab4!E169),COLUMN(Rohdaten_tab4!E169)+(4*(Steuerung!$A$3-1)))</f>
        <v>6</v>
      </c>
    </row>
    <row r="184" spans="1:6" ht="15" customHeight="1" x14ac:dyDescent="0.25">
      <c r="A184" s="63" t="s">
        <v>332</v>
      </c>
      <c r="B184" s="43"/>
      <c r="C184" s="71">
        <f>INDEX(Rohdaten_tab4!$1:$1048576,ROW(Rohdaten_tab4!B170),COLUMN(Rohdaten_tab4!B170)+(4*(Steuerung!$A$3-1)))</f>
        <v>623</v>
      </c>
      <c r="D184" s="72">
        <f>INDEX(Rohdaten_tab4!$1:$1048576,ROW(Rohdaten_tab4!C170),COLUMN(Rohdaten_tab4!C170)+(4*(Steuerung!$A$3-1)))</f>
        <v>633</v>
      </c>
      <c r="E184" s="72">
        <f>INDEX(Rohdaten_tab4!$1:$1048576,ROW(Rohdaten_tab4!D170),COLUMN(Rohdaten_tab4!D170)+(4*(Steuerung!$A$3-1)))</f>
        <v>625</v>
      </c>
      <c r="F184" s="73">
        <f>INDEX(Rohdaten_tab4!$1:$1048576,ROW(Rohdaten_tab4!E170),COLUMN(Rohdaten_tab4!E170)+(4*(Steuerung!$A$3-1)))</f>
        <v>8</v>
      </c>
    </row>
    <row r="185" spans="1:6" ht="15" customHeight="1" x14ac:dyDescent="0.25">
      <c r="A185" s="63" t="s">
        <v>333</v>
      </c>
      <c r="B185" s="43"/>
      <c r="C185" s="71">
        <f>INDEX(Rohdaten_tab4!$1:$1048576,ROW(Rohdaten_tab4!B171),COLUMN(Rohdaten_tab4!B171)+(4*(Steuerung!$A$3-1)))</f>
        <v>408</v>
      </c>
      <c r="D185" s="72">
        <f>INDEX(Rohdaten_tab4!$1:$1048576,ROW(Rohdaten_tab4!C171),COLUMN(Rohdaten_tab4!C171)+(4*(Steuerung!$A$3-1)))</f>
        <v>408</v>
      </c>
      <c r="E185" s="72">
        <f>INDEX(Rohdaten_tab4!$1:$1048576,ROW(Rohdaten_tab4!D171),COLUMN(Rohdaten_tab4!D171)+(4*(Steuerung!$A$3-1)))</f>
        <v>404</v>
      </c>
      <c r="F185" s="73">
        <f>INDEX(Rohdaten_tab4!$1:$1048576,ROW(Rohdaten_tab4!E171),COLUMN(Rohdaten_tab4!E171)+(4*(Steuerung!$A$3-1)))</f>
        <v>4</v>
      </c>
    </row>
    <row r="186" spans="1:6" ht="15" customHeight="1" x14ac:dyDescent="0.25">
      <c r="A186" s="63" t="s">
        <v>334</v>
      </c>
      <c r="B186" s="43"/>
      <c r="C186" s="71">
        <f>INDEX(Rohdaten_tab4!$1:$1048576,ROW(Rohdaten_tab4!B172),COLUMN(Rohdaten_tab4!B172)+(4*(Steuerung!$A$3-1)))</f>
        <v>439</v>
      </c>
      <c r="D186" s="72">
        <f>INDEX(Rohdaten_tab4!$1:$1048576,ROW(Rohdaten_tab4!C172),COLUMN(Rohdaten_tab4!C172)+(4*(Steuerung!$A$3-1)))</f>
        <v>449</v>
      </c>
      <c r="E186" s="72">
        <f>INDEX(Rohdaten_tab4!$1:$1048576,ROW(Rohdaten_tab4!D172),COLUMN(Rohdaten_tab4!D172)+(4*(Steuerung!$A$3-1)))</f>
        <v>443</v>
      </c>
      <c r="F186" s="73">
        <f>INDEX(Rohdaten_tab4!$1:$1048576,ROW(Rohdaten_tab4!E172),COLUMN(Rohdaten_tab4!E172)+(4*(Steuerung!$A$3-1)))</f>
        <v>6</v>
      </c>
    </row>
    <row r="187" spans="1:6" ht="15" customHeight="1" x14ac:dyDescent="0.25">
      <c r="A187" s="63" t="s">
        <v>335</v>
      </c>
      <c r="B187" s="43"/>
      <c r="C187" s="71">
        <f>INDEX(Rohdaten_tab4!$1:$1048576,ROW(Rohdaten_tab4!B173),COLUMN(Rohdaten_tab4!B173)+(4*(Steuerung!$A$3-1)))</f>
        <v>430</v>
      </c>
      <c r="D187" s="72">
        <f>INDEX(Rohdaten_tab4!$1:$1048576,ROW(Rohdaten_tab4!C173),COLUMN(Rohdaten_tab4!C173)+(4*(Steuerung!$A$3-1)))</f>
        <v>442</v>
      </c>
      <c r="E187" s="72">
        <f>INDEX(Rohdaten_tab4!$1:$1048576,ROW(Rohdaten_tab4!D173),COLUMN(Rohdaten_tab4!D173)+(4*(Steuerung!$A$3-1)))</f>
        <v>433</v>
      </c>
      <c r="F187" s="73">
        <f>INDEX(Rohdaten_tab4!$1:$1048576,ROW(Rohdaten_tab4!E173),COLUMN(Rohdaten_tab4!E173)+(4*(Steuerung!$A$3-1)))</f>
        <v>9</v>
      </c>
    </row>
    <row r="188" spans="1:6" ht="15" customHeight="1" x14ac:dyDescent="0.25">
      <c r="A188" s="63" t="s">
        <v>336</v>
      </c>
      <c r="B188" s="43"/>
      <c r="C188" s="71">
        <f>INDEX(Rohdaten_tab4!$1:$1048576,ROW(Rohdaten_tab4!B174),COLUMN(Rohdaten_tab4!B174)+(4*(Steuerung!$A$3-1)))</f>
        <v>496</v>
      </c>
      <c r="D188" s="72">
        <f>INDEX(Rohdaten_tab4!$1:$1048576,ROW(Rohdaten_tab4!C174),COLUMN(Rohdaten_tab4!C174)+(4*(Steuerung!$A$3-1)))</f>
        <v>508</v>
      </c>
      <c r="E188" s="72">
        <f>INDEX(Rohdaten_tab4!$1:$1048576,ROW(Rohdaten_tab4!D174),COLUMN(Rohdaten_tab4!D174)+(4*(Steuerung!$A$3-1)))</f>
        <v>503</v>
      </c>
      <c r="F188" s="73">
        <f>INDEX(Rohdaten_tab4!$1:$1048576,ROW(Rohdaten_tab4!E174),COLUMN(Rohdaten_tab4!E174)+(4*(Steuerung!$A$3-1)))</f>
        <v>5</v>
      </c>
    </row>
    <row r="189" spans="1:6" ht="15" customHeight="1" x14ac:dyDescent="0.25">
      <c r="A189" s="63" t="s">
        <v>337</v>
      </c>
      <c r="B189" s="43"/>
      <c r="C189" s="71">
        <f>INDEX(Rohdaten_tab4!$1:$1048576,ROW(Rohdaten_tab4!B175),COLUMN(Rohdaten_tab4!B175)+(4*(Steuerung!$A$3-1)))</f>
        <v>451</v>
      </c>
      <c r="D189" s="72">
        <f>INDEX(Rohdaten_tab4!$1:$1048576,ROW(Rohdaten_tab4!C175),COLUMN(Rohdaten_tab4!C175)+(4*(Steuerung!$A$3-1)))</f>
        <v>452</v>
      </c>
      <c r="E189" s="72">
        <f>INDEX(Rohdaten_tab4!$1:$1048576,ROW(Rohdaten_tab4!D175),COLUMN(Rohdaten_tab4!D175)+(4*(Steuerung!$A$3-1)))</f>
        <v>444</v>
      </c>
      <c r="F189" s="73">
        <f>INDEX(Rohdaten_tab4!$1:$1048576,ROW(Rohdaten_tab4!E175),COLUMN(Rohdaten_tab4!E175)+(4*(Steuerung!$A$3-1)))</f>
        <v>8</v>
      </c>
    </row>
    <row r="190" spans="1:6" ht="15" customHeight="1" x14ac:dyDescent="0.25">
      <c r="A190" s="63" t="s">
        <v>338</v>
      </c>
      <c r="B190" s="43"/>
      <c r="C190" s="71">
        <f>INDEX(Rohdaten_tab4!$1:$1048576,ROW(Rohdaten_tab4!B176),COLUMN(Rohdaten_tab4!B176)+(4*(Steuerung!$A$3-1)))</f>
        <v>430</v>
      </c>
      <c r="D190" s="72">
        <f>INDEX(Rohdaten_tab4!$1:$1048576,ROW(Rohdaten_tab4!C176),COLUMN(Rohdaten_tab4!C176)+(4*(Steuerung!$A$3-1)))</f>
        <v>442</v>
      </c>
      <c r="E190" s="72">
        <f>INDEX(Rohdaten_tab4!$1:$1048576,ROW(Rohdaten_tab4!D176),COLUMN(Rohdaten_tab4!D176)+(4*(Steuerung!$A$3-1)))</f>
        <v>436</v>
      </c>
      <c r="F190" s="73">
        <f>INDEX(Rohdaten_tab4!$1:$1048576,ROW(Rohdaten_tab4!E176),COLUMN(Rohdaten_tab4!E176)+(4*(Steuerung!$A$3-1)))</f>
        <v>6</v>
      </c>
    </row>
    <row r="191" spans="1:6" ht="15" customHeight="1" x14ac:dyDescent="0.25">
      <c r="A191" s="63" t="s">
        <v>339</v>
      </c>
      <c r="B191" s="43"/>
      <c r="C191" s="71">
        <f>INDEX(Rohdaten_tab4!$1:$1048576,ROW(Rohdaten_tab4!B177),COLUMN(Rohdaten_tab4!B177)+(4*(Steuerung!$A$3-1)))</f>
        <v>340</v>
      </c>
      <c r="D191" s="72">
        <f>INDEX(Rohdaten_tab4!$1:$1048576,ROW(Rohdaten_tab4!C177),COLUMN(Rohdaten_tab4!C177)+(4*(Steuerung!$A$3-1)))</f>
        <v>359</v>
      </c>
      <c r="E191" s="72">
        <f>INDEX(Rohdaten_tab4!$1:$1048576,ROW(Rohdaten_tab4!D177),COLUMN(Rohdaten_tab4!D177)+(4*(Steuerung!$A$3-1)))</f>
        <v>352</v>
      </c>
      <c r="F191" s="73">
        <f>INDEX(Rohdaten_tab4!$1:$1048576,ROW(Rohdaten_tab4!E177),COLUMN(Rohdaten_tab4!E177)+(4*(Steuerung!$A$3-1)))</f>
        <v>7</v>
      </c>
    </row>
    <row r="192" spans="1:6" ht="15" customHeight="1" x14ac:dyDescent="0.25">
      <c r="A192" s="63" t="s">
        <v>340</v>
      </c>
      <c r="B192" s="43"/>
      <c r="C192" s="71">
        <f>INDEX(Rohdaten_tab4!$1:$1048576,ROW(Rohdaten_tab4!B178),COLUMN(Rohdaten_tab4!B178)+(4*(Steuerung!$A$3-1)))</f>
        <v>447</v>
      </c>
      <c r="D192" s="72" t="str">
        <f>INDEX(Rohdaten_tab4!$1:$1048576,ROW(Rohdaten_tab4!C178),COLUMN(Rohdaten_tab4!C178)+(4*(Steuerung!$A$3-1)))</f>
        <v>*</v>
      </c>
      <c r="E192" s="72">
        <f>INDEX(Rohdaten_tab4!$1:$1048576,ROW(Rohdaten_tab4!D178),COLUMN(Rohdaten_tab4!D178)+(4*(Steuerung!$A$3-1)))</f>
        <v>463</v>
      </c>
      <c r="F192" s="73" t="str">
        <f>INDEX(Rohdaten_tab4!$1:$1048576,ROW(Rohdaten_tab4!E178),COLUMN(Rohdaten_tab4!E178)+(4*(Steuerung!$A$3-1)))</f>
        <v>*</v>
      </c>
    </row>
    <row r="193" spans="1:6" ht="15" customHeight="1" x14ac:dyDescent="0.25">
      <c r="A193" s="63" t="s">
        <v>341</v>
      </c>
      <c r="B193" s="43"/>
      <c r="C193" s="71">
        <f>INDEX(Rohdaten_tab4!$1:$1048576,ROW(Rohdaten_tab4!B179),COLUMN(Rohdaten_tab4!B179)+(4*(Steuerung!$A$3-1)))</f>
        <v>499</v>
      </c>
      <c r="D193" s="72">
        <f>INDEX(Rohdaten_tab4!$1:$1048576,ROW(Rohdaten_tab4!C179),COLUMN(Rohdaten_tab4!C179)+(4*(Steuerung!$A$3-1)))</f>
        <v>513</v>
      </c>
      <c r="E193" s="72">
        <f>INDEX(Rohdaten_tab4!$1:$1048576,ROW(Rohdaten_tab4!D179),COLUMN(Rohdaten_tab4!D179)+(4*(Steuerung!$A$3-1)))</f>
        <v>507</v>
      </c>
      <c r="F193" s="73">
        <f>INDEX(Rohdaten_tab4!$1:$1048576,ROW(Rohdaten_tab4!E179),COLUMN(Rohdaten_tab4!E179)+(4*(Steuerung!$A$3-1)))</f>
        <v>6</v>
      </c>
    </row>
    <row r="194" spans="1:6" ht="15" customHeight="1" x14ac:dyDescent="0.25">
      <c r="A194" s="63" t="s">
        <v>342</v>
      </c>
      <c r="B194" s="43"/>
      <c r="C194" s="71">
        <f>INDEX(Rohdaten_tab4!$1:$1048576,ROW(Rohdaten_tab4!B180),COLUMN(Rohdaten_tab4!B180)+(4*(Steuerung!$A$3-1)))</f>
        <v>770</v>
      </c>
      <c r="D194" s="72">
        <f>INDEX(Rohdaten_tab4!$1:$1048576,ROW(Rohdaten_tab4!C180),COLUMN(Rohdaten_tab4!C180)+(4*(Steuerung!$A$3-1)))</f>
        <v>795</v>
      </c>
      <c r="E194" s="72">
        <f>INDEX(Rohdaten_tab4!$1:$1048576,ROW(Rohdaten_tab4!D180),COLUMN(Rohdaten_tab4!D180)+(4*(Steuerung!$A$3-1)))</f>
        <v>779</v>
      </c>
      <c r="F194" s="73">
        <f>INDEX(Rohdaten_tab4!$1:$1048576,ROW(Rohdaten_tab4!E180),COLUMN(Rohdaten_tab4!E180)+(4*(Steuerung!$A$3-1)))</f>
        <v>16</v>
      </c>
    </row>
    <row r="195" spans="1:6" ht="15" customHeight="1" x14ac:dyDescent="0.25">
      <c r="A195" s="63" t="s">
        <v>343</v>
      </c>
      <c r="B195" s="43"/>
      <c r="C195" s="71">
        <f>INDEX(Rohdaten_tab4!$1:$1048576,ROW(Rohdaten_tab4!B181),COLUMN(Rohdaten_tab4!B181)+(4*(Steuerung!$A$3-1)))</f>
        <v>717</v>
      </c>
      <c r="D195" s="72" t="str">
        <f>INDEX(Rohdaten_tab4!$1:$1048576,ROW(Rohdaten_tab4!C181),COLUMN(Rohdaten_tab4!C181)+(4*(Steuerung!$A$3-1)))</f>
        <v>*</v>
      </c>
      <c r="E195" s="72">
        <f>INDEX(Rohdaten_tab4!$1:$1048576,ROW(Rohdaten_tab4!D181),COLUMN(Rohdaten_tab4!D181)+(4*(Steuerung!$A$3-1)))</f>
        <v>721</v>
      </c>
      <c r="F195" s="73" t="str">
        <f>INDEX(Rohdaten_tab4!$1:$1048576,ROW(Rohdaten_tab4!E181),COLUMN(Rohdaten_tab4!E181)+(4*(Steuerung!$A$3-1)))</f>
        <v>*</v>
      </c>
    </row>
    <row r="196" spans="1:6" ht="15" customHeight="1" x14ac:dyDescent="0.25">
      <c r="A196" s="63" t="s">
        <v>344</v>
      </c>
      <c r="B196" s="43"/>
      <c r="C196" s="71">
        <f>INDEX(Rohdaten_tab4!$1:$1048576,ROW(Rohdaten_tab4!B182),COLUMN(Rohdaten_tab4!B182)+(4*(Steuerung!$A$3-1)))</f>
        <v>584</v>
      </c>
      <c r="D196" s="72">
        <f>INDEX(Rohdaten_tab4!$1:$1048576,ROW(Rohdaten_tab4!C182),COLUMN(Rohdaten_tab4!C182)+(4*(Steuerung!$A$3-1)))</f>
        <v>594</v>
      </c>
      <c r="E196" s="72">
        <f>INDEX(Rohdaten_tab4!$1:$1048576,ROW(Rohdaten_tab4!D182),COLUMN(Rohdaten_tab4!D182)+(4*(Steuerung!$A$3-1)))</f>
        <v>583</v>
      </c>
      <c r="F196" s="73">
        <f>INDEX(Rohdaten_tab4!$1:$1048576,ROW(Rohdaten_tab4!E182),COLUMN(Rohdaten_tab4!E182)+(4*(Steuerung!$A$3-1)))</f>
        <v>11</v>
      </c>
    </row>
    <row r="197" spans="1:6" ht="15" customHeight="1" x14ac:dyDescent="0.25">
      <c r="A197" s="63" t="s">
        <v>345</v>
      </c>
      <c r="B197" s="43"/>
      <c r="C197" s="71">
        <f>INDEX(Rohdaten_tab4!$1:$1048576,ROW(Rohdaten_tab4!B183),COLUMN(Rohdaten_tab4!B183)+(4*(Steuerung!$A$3-1)))</f>
        <v>390</v>
      </c>
      <c r="D197" s="72">
        <f>INDEX(Rohdaten_tab4!$1:$1048576,ROW(Rohdaten_tab4!C183),COLUMN(Rohdaten_tab4!C183)+(4*(Steuerung!$A$3-1)))</f>
        <v>412</v>
      </c>
      <c r="E197" s="72">
        <f>INDEX(Rohdaten_tab4!$1:$1048576,ROW(Rohdaten_tab4!D183),COLUMN(Rohdaten_tab4!D183)+(4*(Steuerung!$A$3-1)))</f>
        <v>402</v>
      </c>
      <c r="F197" s="73">
        <f>INDEX(Rohdaten_tab4!$1:$1048576,ROW(Rohdaten_tab4!E183),COLUMN(Rohdaten_tab4!E183)+(4*(Steuerung!$A$3-1)))</f>
        <v>10</v>
      </c>
    </row>
    <row r="198" spans="1:6" ht="15" customHeight="1" x14ac:dyDescent="0.25">
      <c r="A198" s="63" t="s">
        <v>346</v>
      </c>
      <c r="B198" s="43"/>
      <c r="C198" s="71">
        <f>INDEX(Rohdaten_tab4!$1:$1048576,ROW(Rohdaten_tab4!B184),COLUMN(Rohdaten_tab4!B184)+(4*(Steuerung!$A$3-1)))</f>
        <v>367</v>
      </c>
      <c r="D198" s="72">
        <f>INDEX(Rohdaten_tab4!$1:$1048576,ROW(Rohdaten_tab4!C184),COLUMN(Rohdaten_tab4!C184)+(4*(Steuerung!$A$3-1)))</f>
        <v>398</v>
      </c>
      <c r="E198" s="72">
        <f>INDEX(Rohdaten_tab4!$1:$1048576,ROW(Rohdaten_tab4!D184),COLUMN(Rohdaten_tab4!D184)+(4*(Steuerung!$A$3-1)))</f>
        <v>391</v>
      </c>
      <c r="F198" s="73">
        <f>INDEX(Rohdaten_tab4!$1:$1048576,ROW(Rohdaten_tab4!E184),COLUMN(Rohdaten_tab4!E184)+(4*(Steuerung!$A$3-1)))</f>
        <v>7</v>
      </c>
    </row>
    <row r="199" spans="1:6" ht="15" customHeight="1" x14ac:dyDescent="0.25">
      <c r="A199" s="63" t="s">
        <v>347</v>
      </c>
      <c r="B199" s="43"/>
      <c r="C199" s="71">
        <f>INDEX(Rohdaten_tab4!$1:$1048576,ROW(Rohdaten_tab4!B185),COLUMN(Rohdaten_tab4!B185)+(4*(Steuerung!$A$3-1)))</f>
        <v>460</v>
      </c>
      <c r="D199" s="72">
        <f>INDEX(Rohdaten_tab4!$1:$1048576,ROW(Rohdaten_tab4!C185),COLUMN(Rohdaten_tab4!C185)+(4*(Steuerung!$A$3-1)))</f>
        <v>475</v>
      </c>
      <c r="E199" s="72">
        <f>INDEX(Rohdaten_tab4!$1:$1048576,ROW(Rohdaten_tab4!D185),COLUMN(Rohdaten_tab4!D185)+(4*(Steuerung!$A$3-1)))</f>
        <v>467</v>
      </c>
      <c r="F199" s="73">
        <f>INDEX(Rohdaten_tab4!$1:$1048576,ROW(Rohdaten_tab4!E185),COLUMN(Rohdaten_tab4!E185)+(4*(Steuerung!$A$3-1)))</f>
        <v>8</v>
      </c>
    </row>
    <row r="200" spans="1:6" ht="15" customHeight="1" x14ac:dyDescent="0.25">
      <c r="A200" s="63" t="s">
        <v>348</v>
      </c>
      <c r="B200" s="43"/>
      <c r="C200" s="71">
        <f>INDEX(Rohdaten_tab4!$1:$1048576,ROW(Rohdaten_tab4!B186),COLUMN(Rohdaten_tab4!B186)+(4*(Steuerung!$A$3-1)))</f>
        <v>409</v>
      </c>
      <c r="D200" s="72">
        <f>INDEX(Rohdaten_tab4!$1:$1048576,ROW(Rohdaten_tab4!C186),COLUMN(Rohdaten_tab4!C186)+(4*(Steuerung!$A$3-1)))</f>
        <v>415</v>
      </c>
      <c r="E200" s="72">
        <f>INDEX(Rohdaten_tab4!$1:$1048576,ROW(Rohdaten_tab4!D186),COLUMN(Rohdaten_tab4!D186)+(4*(Steuerung!$A$3-1)))</f>
        <v>406</v>
      </c>
      <c r="F200" s="73">
        <f>INDEX(Rohdaten_tab4!$1:$1048576,ROW(Rohdaten_tab4!E186),COLUMN(Rohdaten_tab4!E186)+(4*(Steuerung!$A$3-1)))</f>
        <v>9</v>
      </c>
    </row>
    <row r="201" spans="1:6" ht="15" customHeight="1" x14ac:dyDescent="0.25">
      <c r="A201" s="63" t="s">
        <v>349</v>
      </c>
      <c r="B201" s="43"/>
      <c r="C201" s="71">
        <f>INDEX(Rohdaten_tab4!$1:$1048576,ROW(Rohdaten_tab4!B187),COLUMN(Rohdaten_tab4!B187)+(4*(Steuerung!$A$3-1)))</f>
        <v>425</v>
      </c>
      <c r="D201" s="72">
        <f>INDEX(Rohdaten_tab4!$1:$1048576,ROW(Rohdaten_tab4!C187),COLUMN(Rohdaten_tab4!C187)+(4*(Steuerung!$A$3-1)))</f>
        <v>432</v>
      </c>
      <c r="E201" s="72">
        <f>INDEX(Rohdaten_tab4!$1:$1048576,ROW(Rohdaten_tab4!D187),COLUMN(Rohdaten_tab4!D187)+(4*(Steuerung!$A$3-1)))</f>
        <v>421</v>
      </c>
      <c r="F201" s="73">
        <f>INDEX(Rohdaten_tab4!$1:$1048576,ROW(Rohdaten_tab4!E187),COLUMN(Rohdaten_tab4!E187)+(4*(Steuerung!$A$3-1)))</f>
        <v>11</v>
      </c>
    </row>
    <row r="202" spans="1:6" ht="15" customHeight="1" x14ac:dyDescent="0.25">
      <c r="A202" s="63" t="s">
        <v>350</v>
      </c>
      <c r="B202" s="43"/>
      <c r="C202" s="71">
        <f>INDEX(Rohdaten_tab4!$1:$1048576,ROW(Rohdaten_tab4!B188),COLUMN(Rohdaten_tab4!B188)+(4*(Steuerung!$A$3-1)))</f>
        <v>359</v>
      </c>
      <c r="D202" s="72">
        <f>INDEX(Rohdaten_tab4!$1:$1048576,ROW(Rohdaten_tab4!C188),COLUMN(Rohdaten_tab4!C188)+(4*(Steuerung!$A$3-1)))</f>
        <v>360</v>
      </c>
      <c r="E202" s="72">
        <f>INDEX(Rohdaten_tab4!$1:$1048576,ROW(Rohdaten_tab4!D188),COLUMN(Rohdaten_tab4!D188)+(4*(Steuerung!$A$3-1)))</f>
        <v>352</v>
      </c>
      <c r="F202" s="73">
        <f>INDEX(Rohdaten_tab4!$1:$1048576,ROW(Rohdaten_tab4!E188),COLUMN(Rohdaten_tab4!E188)+(4*(Steuerung!$A$3-1)))</f>
        <v>8</v>
      </c>
    </row>
    <row r="203" spans="1:6" ht="15" customHeight="1" x14ac:dyDescent="0.25">
      <c r="A203" s="63" t="s">
        <v>351</v>
      </c>
      <c r="B203" s="43"/>
      <c r="C203" s="71">
        <f>INDEX(Rohdaten_tab4!$1:$1048576,ROW(Rohdaten_tab4!B189),COLUMN(Rohdaten_tab4!B189)+(4*(Steuerung!$A$3-1)))</f>
        <v>320</v>
      </c>
      <c r="D203" s="72" t="str">
        <f>INDEX(Rohdaten_tab4!$1:$1048576,ROW(Rohdaten_tab4!C189),COLUMN(Rohdaten_tab4!C189)+(4*(Steuerung!$A$3-1)))</f>
        <v>*</v>
      </c>
      <c r="E203" s="72">
        <f>INDEX(Rohdaten_tab4!$1:$1048576,ROW(Rohdaten_tab4!D189),COLUMN(Rohdaten_tab4!D189)+(4*(Steuerung!$A$3-1)))</f>
        <v>326</v>
      </c>
      <c r="F203" s="73" t="str">
        <f>INDEX(Rohdaten_tab4!$1:$1048576,ROW(Rohdaten_tab4!E189),COLUMN(Rohdaten_tab4!E189)+(4*(Steuerung!$A$3-1)))</f>
        <v>*</v>
      </c>
    </row>
    <row r="204" spans="1:6" ht="15" customHeight="1" x14ac:dyDescent="0.25">
      <c r="A204" s="63" t="s">
        <v>352</v>
      </c>
      <c r="B204" s="43"/>
      <c r="C204" s="71">
        <f>INDEX(Rohdaten_tab4!$1:$1048576,ROW(Rohdaten_tab4!B190),COLUMN(Rohdaten_tab4!B190)+(4*(Steuerung!$A$3-1)))</f>
        <v>424</v>
      </c>
      <c r="D204" s="72" t="str">
        <f>INDEX(Rohdaten_tab4!$1:$1048576,ROW(Rohdaten_tab4!C190),COLUMN(Rohdaten_tab4!C190)+(4*(Steuerung!$A$3-1)))</f>
        <v>*</v>
      </c>
      <c r="E204" s="72">
        <f>INDEX(Rohdaten_tab4!$1:$1048576,ROW(Rohdaten_tab4!D190),COLUMN(Rohdaten_tab4!D190)+(4*(Steuerung!$A$3-1)))</f>
        <v>434</v>
      </c>
      <c r="F204" s="73" t="str">
        <f>INDEX(Rohdaten_tab4!$1:$1048576,ROW(Rohdaten_tab4!E190),COLUMN(Rohdaten_tab4!E190)+(4*(Steuerung!$A$3-1)))</f>
        <v>*</v>
      </c>
    </row>
    <row r="205" spans="1:6" ht="15" customHeight="1" x14ac:dyDescent="0.25">
      <c r="A205" s="63" t="s">
        <v>353</v>
      </c>
      <c r="B205" s="43"/>
      <c r="C205" s="71">
        <f>INDEX(Rohdaten_tab4!$1:$1048576,ROW(Rohdaten_tab4!B191),COLUMN(Rohdaten_tab4!B191)+(4*(Steuerung!$A$3-1)))</f>
        <v>401</v>
      </c>
      <c r="D205" s="72">
        <f>INDEX(Rohdaten_tab4!$1:$1048576,ROW(Rohdaten_tab4!C191),COLUMN(Rohdaten_tab4!C191)+(4*(Steuerung!$A$3-1)))</f>
        <v>422</v>
      </c>
      <c r="E205" s="72">
        <f>INDEX(Rohdaten_tab4!$1:$1048576,ROW(Rohdaten_tab4!D191),COLUMN(Rohdaten_tab4!D191)+(4*(Steuerung!$A$3-1)))</f>
        <v>418</v>
      </c>
      <c r="F205" s="73">
        <f>INDEX(Rohdaten_tab4!$1:$1048576,ROW(Rohdaten_tab4!E191),COLUMN(Rohdaten_tab4!E191)+(4*(Steuerung!$A$3-1)))</f>
        <v>4</v>
      </c>
    </row>
    <row r="206" spans="1:6" ht="15" customHeight="1" x14ac:dyDescent="0.25">
      <c r="A206" s="63" t="s">
        <v>354</v>
      </c>
      <c r="B206" s="43"/>
      <c r="C206" s="71">
        <f>INDEX(Rohdaten_tab4!$1:$1048576,ROW(Rohdaten_tab4!B192),COLUMN(Rohdaten_tab4!B192)+(4*(Steuerung!$A$3-1)))</f>
        <v>668</v>
      </c>
      <c r="D206" s="72">
        <f>INDEX(Rohdaten_tab4!$1:$1048576,ROW(Rohdaten_tab4!C192),COLUMN(Rohdaten_tab4!C192)+(4*(Steuerung!$A$3-1)))</f>
        <v>676</v>
      </c>
      <c r="E206" s="72">
        <f>INDEX(Rohdaten_tab4!$1:$1048576,ROW(Rohdaten_tab4!D192),COLUMN(Rohdaten_tab4!D192)+(4*(Steuerung!$A$3-1)))</f>
        <v>671</v>
      </c>
      <c r="F206" s="73">
        <f>INDEX(Rohdaten_tab4!$1:$1048576,ROW(Rohdaten_tab4!E192),COLUMN(Rohdaten_tab4!E192)+(4*(Steuerung!$A$3-1)))</f>
        <v>5</v>
      </c>
    </row>
    <row r="207" spans="1:6" ht="15" customHeight="1" x14ac:dyDescent="0.25">
      <c r="A207" s="63" t="s">
        <v>355</v>
      </c>
      <c r="B207" s="43"/>
      <c r="C207" s="71">
        <f>INDEX(Rohdaten_tab4!$1:$1048576,ROW(Rohdaten_tab4!B193),COLUMN(Rohdaten_tab4!B193)+(4*(Steuerung!$A$3-1)))</f>
        <v>488</v>
      </c>
      <c r="D207" s="72">
        <f>INDEX(Rohdaten_tab4!$1:$1048576,ROW(Rohdaten_tab4!C193),COLUMN(Rohdaten_tab4!C193)+(4*(Steuerung!$A$3-1)))</f>
        <v>484</v>
      </c>
      <c r="E207" s="72">
        <f>INDEX(Rohdaten_tab4!$1:$1048576,ROW(Rohdaten_tab4!D193),COLUMN(Rohdaten_tab4!D193)+(4*(Steuerung!$A$3-1)))</f>
        <v>480</v>
      </c>
      <c r="F207" s="73">
        <f>INDEX(Rohdaten_tab4!$1:$1048576,ROW(Rohdaten_tab4!E193),COLUMN(Rohdaten_tab4!E193)+(4*(Steuerung!$A$3-1)))</f>
        <v>4</v>
      </c>
    </row>
    <row r="208" spans="1:6" ht="15" customHeight="1" x14ac:dyDescent="0.25">
      <c r="A208" s="63" t="s">
        <v>356</v>
      </c>
      <c r="B208" s="43"/>
      <c r="C208" s="71">
        <f>INDEX(Rohdaten_tab4!$1:$1048576,ROW(Rohdaten_tab4!B194),COLUMN(Rohdaten_tab4!B194)+(4*(Steuerung!$A$3-1)))</f>
        <v>359</v>
      </c>
      <c r="D208" s="72" t="str">
        <f>INDEX(Rohdaten_tab4!$1:$1048576,ROW(Rohdaten_tab4!C194),COLUMN(Rohdaten_tab4!C194)+(4*(Steuerung!$A$3-1)))</f>
        <v>*</v>
      </c>
      <c r="E208" s="72">
        <f>INDEX(Rohdaten_tab4!$1:$1048576,ROW(Rohdaten_tab4!D194),COLUMN(Rohdaten_tab4!D194)+(4*(Steuerung!$A$3-1)))</f>
        <v>357</v>
      </c>
      <c r="F208" s="73" t="str">
        <f>INDEX(Rohdaten_tab4!$1:$1048576,ROW(Rohdaten_tab4!E194),COLUMN(Rohdaten_tab4!E194)+(4*(Steuerung!$A$3-1)))</f>
        <v>*</v>
      </c>
    </row>
    <row r="209" spans="1:6" ht="15" customHeight="1" x14ac:dyDescent="0.25">
      <c r="A209" s="63" t="s">
        <v>357</v>
      </c>
      <c r="B209" s="43"/>
      <c r="C209" s="71">
        <f>INDEX(Rohdaten_tab4!$1:$1048576,ROW(Rohdaten_tab4!B195),COLUMN(Rohdaten_tab4!B195)+(4*(Steuerung!$A$3-1)))</f>
        <v>452</v>
      </c>
      <c r="D209" s="72">
        <f>INDEX(Rohdaten_tab4!$1:$1048576,ROW(Rohdaten_tab4!C195),COLUMN(Rohdaten_tab4!C195)+(4*(Steuerung!$A$3-1)))</f>
        <v>452</v>
      </c>
      <c r="E209" s="72">
        <f>INDEX(Rohdaten_tab4!$1:$1048576,ROW(Rohdaten_tab4!D195),COLUMN(Rohdaten_tab4!D195)+(4*(Steuerung!$A$3-1)))</f>
        <v>449</v>
      </c>
      <c r="F209" s="73">
        <f>INDEX(Rohdaten_tab4!$1:$1048576,ROW(Rohdaten_tab4!E195),COLUMN(Rohdaten_tab4!E195)+(4*(Steuerung!$A$3-1)))</f>
        <v>3</v>
      </c>
    </row>
    <row r="210" spans="1:6" ht="15" customHeight="1" x14ac:dyDescent="0.25">
      <c r="A210" s="63" t="s">
        <v>358</v>
      </c>
      <c r="B210" s="43"/>
      <c r="C210" s="71">
        <f>INDEX(Rohdaten_tab4!$1:$1048576,ROW(Rohdaten_tab4!B196),COLUMN(Rohdaten_tab4!B196)+(4*(Steuerung!$A$3-1)))</f>
        <v>328</v>
      </c>
      <c r="D210" s="72">
        <f>INDEX(Rohdaten_tab4!$1:$1048576,ROW(Rohdaten_tab4!C196),COLUMN(Rohdaten_tab4!C196)+(4*(Steuerung!$A$3-1)))</f>
        <v>351</v>
      </c>
      <c r="E210" s="72">
        <f>INDEX(Rohdaten_tab4!$1:$1048576,ROW(Rohdaten_tab4!D196),COLUMN(Rohdaten_tab4!D196)+(4*(Steuerung!$A$3-1)))</f>
        <v>346</v>
      </c>
      <c r="F210" s="73">
        <f>INDEX(Rohdaten_tab4!$1:$1048576,ROW(Rohdaten_tab4!E196),COLUMN(Rohdaten_tab4!E196)+(4*(Steuerung!$A$3-1)))</f>
        <v>5</v>
      </c>
    </row>
    <row r="211" spans="1:6" ht="15" customHeight="1" x14ac:dyDescent="0.25">
      <c r="A211" s="63" t="s">
        <v>359</v>
      </c>
      <c r="B211" s="43"/>
      <c r="C211" s="71">
        <f>INDEX(Rohdaten_tab4!$1:$1048576,ROW(Rohdaten_tab4!B197),COLUMN(Rohdaten_tab4!B197)+(4*(Steuerung!$A$3-1)))</f>
        <v>436</v>
      </c>
      <c r="D211" s="72">
        <f>INDEX(Rohdaten_tab4!$1:$1048576,ROW(Rohdaten_tab4!C197),COLUMN(Rohdaten_tab4!C197)+(4*(Steuerung!$A$3-1)))</f>
        <v>442</v>
      </c>
      <c r="E211" s="72">
        <f>INDEX(Rohdaten_tab4!$1:$1048576,ROW(Rohdaten_tab4!D197),COLUMN(Rohdaten_tab4!D197)+(4*(Steuerung!$A$3-1)))</f>
        <v>434</v>
      </c>
      <c r="F211" s="73">
        <f>INDEX(Rohdaten_tab4!$1:$1048576,ROW(Rohdaten_tab4!E197),COLUMN(Rohdaten_tab4!E197)+(4*(Steuerung!$A$3-1)))</f>
        <v>8</v>
      </c>
    </row>
    <row r="212" spans="1:6" ht="15" customHeight="1" x14ac:dyDescent="0.25">
      <c r="A212" s="63" t="s">
        <v>360</v>
      </c>
      <c r="B212" s="43"/>
      <c r="C212" s="71">
        <f>INDEX(Rohdaten_tab4!$1:$1048576,ROW(Rohdaten_tab4!B198),COLUMN(Rohdaten_tab4!B198)+(4*(Steuerung!$A$3-1)))</f>
        <v>480</v>
      </c>
      <c r="D212" s="72">
        <f>INDEX(Rohdaten_tab4!$1:$1048576,ROW(Rohdaten_tab4!C198),COLUMN(Rohdaten_tab4!C198)+(4*(Steuerung!$A$3-1)))</f>
        <v>510</v>
      </c>
      <c r="E212" s="72">
        <f>INDEX(Rohdaten_tab4!$1:$1048576,ROW(Rohdaten_tab4!D198),COLUMN(Rohdaten_tab4!D198)+(4*(Steuerung!$A$3-1)))</f>
        <v>503</v>
      </c>
      <c r="F212" s="73">
        <f>INDEX(Rohdaten_tab4!$1:$1048576,ROW(Rohdaten_tab4!E198),COLUMN(Rohdaten_tab4!E198)+(4*(Steuerung!$A$3-1)))</f>
        <v>7</v>
      </c>
    </row>
    <row r="213" spans="1:6" ht="15" customHeight="1" x14ac:dyDescent="0.25">
      <c r="A213" s="63" t="s">
        <v>361</v>
      </c>
      <c r="B213" s="43"/>
      <c r="C213" s="71">
        <f>INDEX(Rohdaten_tab4!$1:$1048576,ROW(Rohdaten_tab4!B199),COLUMN(Rohdaten_tab4!B199)+(4*(Steuerung!$A$3-1)))</f>
        <v>454</v>
      </c>
      <c r="D213" s="72">
        <f>INDEX(Rohdaten_tab4!$1:$1048576,ROW(Rohdaten_tab4!C199),COLUMN(Rohdaten_tab4!C199)+(4*(Steuerung!$A$3-1)))</f>
        <v>463</v>
      </c>
      <c r="E213" s="72">
        <f>INDEX(Rohdaten_tab4!$1:$1048576,ROW(Rohdaten_tab4!D199),COLUMN(Rohdaten_tab4!D199)+(4*(Steuerung!$A$3-1)))</f>
        <v>458</v>
      </c>
      <c r="F213" s="73">
        <f>INDEX(Rohdaten_tab4!$1:$1048576,ROW(Rohdaten_tab4!E199),COLUMN(Rohdaten_tab4!E199)+(4*(Steuerung!$A$3-1)))</f>
        <v>5</v>
      </c>
    </row>
    <row r="214" spans="1:6" ht="15" customHeight="1" x14ac:dyDescent="0.25">
      <c r="A214" s="63" t="s">
        <v>362</v>
      </c>
      <c r="B214" s="43"/>
      <c r="C214" s="71">
        <f>INDEX(Rohdaten_tab4!$1:$1048576,ROW(Rohdaten_tab4!B200),COLUMN(Rohdaten_tab4!B200)+(4*(Steuerung!$A$3-1)))</f>
        <v>435</v>
      </c>
      <c r="D214" s="72">
        <f>INDEX(Rohdaten_tab4!$1:$1048576,ROW(Rohdaten_tab4!C200),COLUMN(Rohdaten_tab4!C200)+(4*(Steuerung!$A$3-1)))</f>
        <v>441</v>
      </c>
      <c r="E214" s="72">
        <f>INDEX(Rohdaten_tab4!$1:$1048576,ROW(Rohdaten_tab4!D200),COLUMN(Rohdaten_tab4!D200)+(4*(Steuerung!$A$3-1)))</f>
        <v>430</v>
      </c>
      <c r="F214" s="73">
        <f>INDEX(Rohdaten_tab4!$1:$1048576,ROW(Rohdaten_tab4!E200),COLUMN(Rohdaten_tab4!E200)+(4*(Steuerung!$A$3-1)))</f>
        <v>11</v>
      </c>
    </row>
    <row r="215" spans="1:6" ht="15" customHeight="1" x14ac:dyDescent="0.25">
      <c r="A215" s="63" t="s">
        <v>363</v>
      </c>
      <c r="B215" s="43"/>
      <c r="C215" s="71">
        <f>INDEX(Rohdaten_tab4!$1:$1048576,ROW(Rohdaten_tab4!B201),COLUMN(Rohdaten_tab4!B201)+(4*(Steuerung!$A$3-1)))</f>
        <v>367</v>
      </c>
      <c r="D215" s="72" t="str">
        <f>INDEX(Rohdaten_tab4!$1:$1048576,ROW(Rohdaten_tab4!C201),COLUMN(Rohdaten_tab4!C201)+(4*(Steuerung!$A$3-1)))</f>
        <v>*</v>
      </c>
      <c r="E215" s="72">
        <f>INDEX(Rohdaten_tab4!$1:$1048576,ROW(Rohdaten_tab4!D201),COLUMN(Rohdaten_tab4!D201)+(4*(Steuerung!$A$3-1)))</f>
        <v>375</v>
      </c>
      <c r="F215" s="73" t="str">
        <f>INDEX(Rohdaten_tab4!$1:$1048576,ROW(Rohdaten_tab4!E201),COLUMN(Rohdaten_tab4!E201)+(4*(Steuerung!$A$3-1)))</f>
        <v>*</v>
      </c>
    </row>
    <row r="216" spans="1:6" ht="15" customHeight="1" x14ac:dyDescent="0.25">
      <c r="A216" s="63" t="s">
        <v>364</v>
      </c>
      <c r="B216" s="43"/>
      <c r="C216" s="71">
        <f>INDEX(Rohdaten_tab4!$1:$1048576,ROW(Rohdaten_tab4!B202),COLUMN(Rohdaten_tab4!B202)+(4*(Steuerung!$A$3-1)))</f>
        <v>399</v>
      </c>
      <c r="D216" s="72">
        <f>INDEX(Rohdaten_tab4!$1:$1048576,ROW(Rohdaten_tab4!C202),COLUMN(Rohdaten_tab4!C202)+(4*(Steuerung!$A$3-1)))</f>
        <v>402</v>
      </c>
      <c r="E216" s="72">
        <f>INDEX(Rohdaten_tab4!$1:$1048576,ROW(Rohdaten_tab4!D202),COLUMN(Rohdaten_tab4!D202)+(4*(Steuerung!$A$3-1)))</f>
        <v>394</v>
      </c>
      <c r="F216" s="73">
        <f>INDEX(Rohdaten_tab4!$1:$1048576,ROW(Rohdaten_tab4!E202),COLUMN(Rohdaten_tab4!E202)+(4*(Steuerung!$A$3-1)))</f>
        <v>8</v>
      </c>
    </row>
    <row r="217" spans="1:6" ht="15" customHeight="1" x14ac:dyDescent="0.25">
      <c r="A217" s="63" t="s">
        <v>365</v>
      </c>
      <c r="B217" s="43"/>
      <c r="C217" s="71">
        <f>INDEX(Rohdaten_tab4!$1:$1048576,ROW(Rohdaten_tab4!B203),COLUMN(Rohdaten_tab4!B203)+(4*(Steuerung!$A$3-1)))</f>
        <v>464</v>
      </c>
      <c r="D217" s="72" t="str">
        <f>INDEX(Rohdaten_tab4!$1:$1048576,ROW(Rohdaten_tab4!C203),COLUMN(Rohdaten_tab4!C203)+(4*(Steuerung!$A$3-1)))</f>
        <v>*</v>
      </c>
      <c r="E217" s="72">
        <f>INDEX(Rohdaten_tab4!$1:$1048576,ROW(Rohdaten_tab4!D203),COLUMN(Rohdaten_tab4!D203)+(4*(Steuerung!$A$3-1)))</f>
        <v>464</v>
      </c>
      <c r="F217" s="73" t="str">
        <f>INDEX(Rohdaten_tab4!$1:$1048576,ROW(Rohdaten_tab4!E203),COLUMN(Rohdaten_tab4!E203)+(4*(Steuerung!$A$3-1)))</f>
        <v>*</v>
      </c>
    </row>
    <row r="218" spans="1:6" ht="15" customHeight="1" x14ac:dyDescent="0.25">
      <c r="A218" s="63" t="s">
        <v>366</v>
      </c>
      <c r="B218" s="43"/>
      <c r="C218" s="71">
        <f>INDEX(Rohdaten_tab4!$1:$1048576,ROW(Rohdaten_tab4!B204),COLUMN(Rohdaten_tab4!B204)+(4*(Steuerung!$A$3-1)))</f>
        <v>628</v>
      </c>
      <c r="D218" s="72">
        <f>INDEX(Rohdaten_tab4!$1:$1048576,ROW(Rohdaten_tab4!C204),COLUMN(Rohdaten_tab4!C204)+(4*(Steuerung!$A$3-1)))</f>
        <v>629</v>
      </c>
      <c r="E218" s="72">
        <f>INDEX(Rohdaten_tab4!$1:$1048576,ROW(Rohdaten_tab4!D204),COLUMN(Rohdaten_tab4!D204)+(4*(Steuerung!$A$3-1)))</f>
        <v>626</v>
      </c>
      <c r="F218" s="73">
        <f>INDEX(Rohdaten_tab4!$1:$1048576,ROW(Rohdaten_tab4!E204),COLUMN(Rohdaten_tab4!E204)+(4*(Steuerung!$A$3-1)))</f>
        <v>3</v>
      </c>
    </row>
    <row r="219" spans="1:6" ht="15" customHeight="1" x14ac:dyDescent="0.25">
      <c r="A219" s="63" t="s">
        <v>367</v>
      </c>
      <c r="B219" s="43"/>
      <c r="C219" s="71">
        <f>INDEX(Rohdaten_tab4!$1:$1048576,ROW(Rohdaten_tab4!B205),COLUMN(Rohdaten_tab4!B205)+(4*(Steuerung!$A$3-1)))</f>
        <v>669</v>
      </c>
      <c r="D219" s="72">
        <f>INDEX(Rohdaten_tab4!$1:$1048576,ROW(Rohdaten_tab4!C205),COLUMN(Rohdaten_tab4!C205)+(4*(Steuerung!$A$3-1)))</f>
        <v>669</v>
      </c>
      <c r="E219" s="72">
        <f>INDEX(Rohdaten_tab4!$1:$1048576,ROW(Rohdaten_tab4!D205),COLUMN(Rohdaten_tab4!D205)+(4*(Steuerung!$A$3-1)))</f>
        <v>666</v>
      </c>
      <c r="F219" s="73">
        <f>INDEX(Rohdaten_tab4!$1:$1048576,ROW(Rohdaten_tab4!E205),COLUMN(Rohdaten_tab4!E205)+(4*(Steuerung!$A$3-1)))</f>
        <v>3</v>
      </c>
    </row>
    <row r="220" spans="1:6" ht="15" customHeight="1" x14ac:dyDescent="0.25">
      <c r="A220" s="63" t="s">
        <v>368</v>
      </c>
      <c r="B220" s="43"/>
      <c r="C220" s="71">
        <f>INDEX(Rohdaten_tab4!$1:$1048576,ROW(Rohdaten_tab4!B206),COLUMN(Rohdaten_tab4!B206)+(4*(Steuerung!$A$3-1)))</f>
        <v>406</v>
      </c>
      <c r="D220" s="72">
        <f>INDEX(Rohdaten_tab4!$1:$1048576,ROW(Rohdaten_tab4!C206),COLUMN(Rohdaten_tab4!C206)+(4*(Steuerung!$A$3-1)))</f>
        <v>415</v>
      </c>
      <c r="E220" s="72">
        <f>INDEX(Rohdaten_tab4!$1:$1048576,ROW(Rohdaten_tab4!D206),COLUMN(Rohdaten_tab4!D206)+(4*(Steuerung!$A$3-1)))</f>
        <v>409</v>
      </c>
      <c r="F220" s="73">
        <f>INDEX(Rohdaten_tab4!$1:$1048576,ROW(Rohdaten_tab4!E206),COLUMN(Rohdaten_tab4!E206)+(4*(Steuerung!$A$3-1)))</f>
        <v>6</v>
      </c>
    </row>
    <row r="221" spans="1:6" ht="15" customHeight="1" x14ac:dyDescent="0.25">
      <c r="A221" s="63" t="s">
        <v>369</v>
      </c>
      <c r="B221" s="43"/>
      <c r="C221" s="71">
        <f>INDEX(Rohdaten_tab4!$1:$1048576,ROW(Rohdaten_tab4!B207),COLUMN(Rohdaten_tab4!B207)+(4*(Steuerung!$A$3-1)))</f>
        <v>565</v>
      </c>
      <c r="D221" s="72">
        <f>INDEX(Rohdaten_tab4!$1:$1048576,ROW(Rohdaten_tab4!C207),COLUMN(Rohdaten_tab4!C207)+(4*(Steuerung!$A$3-1)))</f>
        <v>567</v>
      </c>
      <c r="E221" s="72">
        <f>INDEX(Rohdaten_tab4!$1:$1048576,ROW(Rohdaten_tab4!D207),COLUMN(Rohdaten_tab4!D207)+(4*(Steuerung!$A$3-1)))</f>
        <v>562</v>
      </c>
      <c r="F221" s="73">
        <f>INDEX(Rohdaten_tab4!$1:$1048576,ROW(Rohdaten_tab4!E207),COLUMN(Rohdaten_tab4!E207)+(4*(Steuerung!$A$3-1)))</f>
        <v>5</v>
      </c>
    </row>
    <row r="222" spans="1:6" ht="15" customHeight="1" x14ac:dyDescent="0.25">
      <c r="A222" s="63" t="s">
        <v>370</v>
      </c>
      <c r="B222" s="43"/>
      <c r="C222" s="71">
        <f>INDEX(Rohdaten_tab4!$1:$1048576,ROW(Rohdaten_tab4!B208),COLUMN(Rohdaten_tab4!B208)+(4*(Steuerung!$A$3-1)))</f>
        <v>455</v>
      </c>
      <c r="D222" s="72">
        <f>INDEX(Rohdaten_tab4!$1:$1048576,ROW(Rohdaten_tab4!C208),COLUMN(Rohdaten_tab4!C208)+(4*(Steuerung!$A$3-1)))</f>
        <v>460</v>
      </c>
      <c r="E222" s="72">
        <f>INDEX(Rohdaten_tab4!$1:$1048576,ROW(Rohdaten_tab4!D208),COLUMN(Rohdaten_tab4!D208)+(4*(Steuerung!$A$3-1)))</f>
        <v>454</v>
      </c>
      <c r="F222" s="73">
        <f>INDEX(Rohdaten_tab4!$1:$1048576,ROW(Rohdaten_tab4!E208),COLUMN(Rohdaten_tab4!E208)+(4*(Steuerung!$A$3-1)))</f>
        <v>6</v>
      </c>
    </row>
    <row r="223" spans="1:6" ht="15" customHeight="1" x14ac:dyDescent="0.25">
      <c r="A223" s="63" t="s">
        <v>371</v>
      </c>
      <c r="B223" s="43"/>
      <c r="C223" s="71">
        <f>INDEX(Rohdaten_tab4!$1:$1048576,ROW(Rohdaten_tab4!B209),COLUMN(Rohdaten_tab4!B209)+(4*(Steuerung!$A$3-1)))</f>
        <v>466</v>
      </c>
      <c r="D223" s="72">
        <f>INDEX(Rohdaten_tab4!$1:$1048576,ROW(Rohdaten_tab4!C209),COLUMN(Rohdaten_tab4!C209)+(4*(Steuerung!$A$3-1)))</f>
        <v>468</v>
      </c>
      <c r="E223" s="72">
        <f>INDEX(Rohdaten_tab4!$1:$1048576,ROW(Rohdaten_tab4!D209),COLUMN(Rohdaten_tab4!D209)+(4*(Steuerung!$A$3-1)))</f>
        <v>464</v>
      </c>
      <c r="F223" s="73">
        <f>INDEX(Rohdaten_tab4!$1:$1048576,ROW(Rohdaten_tab4!E209),COLUMN(Rohdaten_tab4!E209)+(4*(Steuerung!$A$3-1)))</f>
        <v>4</v>
      </c>
    </row>
    <row r="224" spans="1:6" ht="15" customHeight="1" x14ac:dyDescent="0.25">
      <c r="A224" s="63" t="s">
        <v>372</v>
      </c>
      <c r="B224" s="43"/>
      <c r="C224" s="71">
        <f>INDEX(Rohdaten_tab4!$1:$1048576,ROW(Rohdaten_tab4!B210),COLUMN(Rohdaten_tab4!B210)+(4*(Steuerung!$A$3-1)))</f>
        <v>471</v>
      </c>
      <c r="D224" s="72">
        <f>INDEX(Rohdaten_tab4!$1:$1048576,ROW(Rohdaten_tab4!C210),COLUMN(Rohdaten_tab4!C210)+(4*(Steuerung!$A$3-1)))</f>
        <v>487</v>
      </c>
      <c r="E224" s="72">
        <f>INDEX(Rohdaten_tab4!$1:$1048576,ROW(Rohdaten_tab4!D210),COLUMN(Rohdaten_tab4!D210)+(4*(Steuerung!$A$3-1)))</f>
        <v>481</v>
      </c>
      <c r="F224" s="73">
        <f>INDEX(Rohdaten_tab4!$1:$1048576,ROW(Rohdaten_tab4!E210),COLUMN(Rohdaten_tab4!E210)+(4*(Steuerung!$A$3-1)))</f>
        <v>6</v>
      </c>
    </row>
    <row r="225" spans="1:6" ht="15" customHeight="1" x14ac:dyDescent="0.25">
      <c r="A225" s="63" t="s">
        <v>373</v>
      </c>
      <c r="B225" s="43"/>
      <c r="C225" s="71">
        <f>INDEX(Rohdaten_tab4!$1:$1048576,ROW(Rohdaten_tab4!B211),COLUMN(Rohdaten_tab4!B211)+(4*(Steuerung!$A$3-1)))</f>
        <v>357</v>
      </c>
      <c r="D225" s="72" t="str">
        <f>INDEX(Rohdaten_tab4!$1:$1048576,ROW(Rohdaten_tab4!C211),COLUMN(Rohdaten_tab4!C211)+(4*(Steuerung!$A$3-1)))</f>
        <v>*</v>
      </c>
      <c r="E225" s="72">
        <f>INDEX(Rohdaten_tab4!$1:$1048576,ROW(Rohdaten_tab4!D211),COLUMN(Rohdaten_tab4!D211)+(4*(Steuerung!$A$3-1)))</f>
        <v>348</v>
      </c>
      <c r="F225" s="73" t="str">
        <f>INDEX(Rohdaten_tab4!$1:$1048576,ROW(Rohdaten_tab4!E211),COLUMN(Rohdaten_tab4!E211)+(4*(Steuerung!$A$3-1)))</f>
        <v>*</v>
      </c>
    </row>
    <row r="226" spans="1:6" ht="15" customHeight="1" x14ac:dyDescent="0.25">
      <c r="A226" s="63" t="s">
        <v>374</v>
      </c>
      <c r="B226" s="43"/>
      <c r="C226" s="71">
        <f>INDEX(Rohdaten_tab4!$1:$1048576,ROW(Rohdaten_tab4!B212),COLUMN(Rohdaten_tab4!B212)+(4*(Steuerung!$A$3-1)))</f>
        <v>338</v>
      </c>
      <c r="D226" s="72">
        <f>INDEX(Rohdaten_tab4!$1:$1048576,ROW(Rohdaten_tab4!C212),COLUMN(Rohdaten_tab4!C212)+(4*(Steuerung!$A$3-1)))</f>
        <v>342</v>
      </c>
      <c r="E226" s="72">
        <f>INDEX(Rohdaten_tab4!$1:$1048576,ROW(Rohdaten_tab4!D212),COLUMN(Rohdaten_tab4!D212)+(4*(Steuerung!$A$3-1)))</f>
        <v>339</v>
      </c>
      <c r="F226" s="73">
        <f>INDEX(Rohdaten_tab4!$1:$1048576,ROW(Rohdaten_tab4!E212),COLUMN(Rohdaten_tab4!E212)+(4*(Steuerung!$A$3-1)))</f>
        <v>3</v>
      </c>
    </row>
    <row r="227" spans="1:6" ht="15" customHeight="1" x14ac:dyDescent="0.25">
      <c r="A227" s="63" t="s">
        <v>375</v>
      </c>
      <c r="B227" s="43"/>
      <c r="C227" s="71">
        <f>INDEX(Rohdaten_tab4!$1:$1048576,ROW(Rohdaten_tab4!B213),COLUMN(Rohdaten_tab4!B213)+(4*(Steuerung!$A$3-1)))</f>
        <v>328</v>
      </c>
      <c r="D227" s="72">
        <f>INDEX(Rohdaten_tab4!$1:$1048576,ROW(Rohdaten_tab4!C213),COLUMN(Rohdaten_tab4!C213)+(4*(Steuerung!$A$3-1)))</f>
        <v>333</v>
      </c>
      <c r="E227" s="72">
        <f>INDEX(Rohdaten_tab4!$1:$1048576,ROW(Rohdaten_tab4!D213),COLUMN(Rohdaten_tab4!D213)+(4*(Steuerung!$A$3-1)))</f>
        <v>329</v>
      </c>
      <c r="F227" s="73">
        <f>INDEX(Rohdaten_tab4!$1:$1048576,ROW(Rohdaten_tab4!E213),COLUMN(Rohdaten_tab4!E213)+(4*(Steuerung!$A$3-1)))</f>
        <v>4</v>
      </c>
    </row>
    <row r="228" spans="1:6" ht="15" customHeight="1" x14ac:dyDescent="0.25">
      <c r="A228" s="63" t="s">
        <v>376</v>
      </c>
      <c r="B228" s="43"/>
      <c r="C228" s="71">
        <f>INDEX(Rohdaten_tab4!$1:$1048576,ROW(Rohdaten_tab4!B214),COLUMN(Rohdaten_tab4!B214)+(4*(Steuerung!$A$3-1)))</f>
        <v>344</v>
      </c>
      <c r="D228" s="72">
        <f>INDEX(Rohdaten_tab4!$1:$1048576,ROW(Rohdaten_tab4!C214),COLUMN(Rohdaten_tab4!C214)+(4*(Steuerung!$A$3-1)))</f>
        <v>340</v>
      </c>
      <c r="E228" s="72">
        <f>INDEX(Rohdaten_tab4!$1:$1048576,ROW(Rohdaten_tab4!D214),COLUMN(Rohdaten_tab4!D214)+(4*(Steuerung!$A$3-1)))</f>
        <v>336</v>
      </c>
      <c r="F228" s="73">
        <f>INDEX(Rohdaten_tab4!$1:$1048576,ROW(Rohdaten_tab4!E214),COLUMN(Rohdaten_tab4!E214)+(4*(Steuerung!$A$3-1)))</f>
        <v>4</v>
      </c>
    </row>
    <row r="229" spans="1:6" ht="15" customHeight="1" x14ac:dyDescent="0.25">
      <c r="A229" s="63" t="s">
        <v>377</v>
      </c>
      <c r="B229" s="43"/>
      <c r="C229" s="71">
        <f>INDEX(Rohdaten_tab4!$1:$1048576,ROW(Rohdaten_tab4!B215),COLUMN(Rohdaten_tab4!B215)+(4*(Steuerung!$A$3-1)))</f>
        <v>388</v>
      </c>
      <c r="D229" s="72" t="str">
        <f>INDEX(Rohdaten_tab4!$1:$1048576,ROW(Rohdaten_tab4!C215),COLUMN(Rohdaten_tab4!C215)+(4*(Steuerung!$A$3-1)))</f>
        <v>*</v>
      </c>
      <c r="E229" s="72">
        <f>INDEX(Rohdaten_tab4!$1:$1048576,ROW(Rohdaten_tab4!D215),COLUMN(Rohdaten_tab4!D215)+(4*(Steuerung!$A$3-1)))</f>
        <v>380</v>
      </c>
      <c r="F229" s="73" t="str">
        <f>INDEX(Rohdaten_tab4!$1:$1048576,ROW(Rohdaten_tab4!E215),COLUMN(Rohdaten_tab4!E215)+(4*(Steuerung!$A$3-1)))</f>
        <v>*</v>
      </c>
    </row>
    <row r="230" spans="1:6" ht="15" customHeight="1" x14ac:dyDescent="0.25">
      <c r="A230" s="63" t="s">
        <v>378</v>
      </c>
      <c r="B230" s="43"/>
      <c r="C230" s="71">
        <f>INDEX(Rohdaten_tab4!$1:$1048576,ROW(Rohdaten_tab4!B216),COLUMN(Rohdaten_tab4!B216)+(4*(Steuerung!$A$3-1)))</f>
        <v>531</v>
      </c>
      <c r="D230" s="72" t="str">
        <f>INDEX(Rohdaten_tab4!$1:$1048576,ROW(Rohdaten_tab4!C216),COLUMN(Rohdaten_tab4!C216)+(4*(Steuerung!$A$3-1)))</f>
        <v>*</v>
      </c>
      <c r="E230" s="72">
        <f>INDEX(Rohdaten_tab4!$1:$1048576,ROW(Rohdaten_tab4!D216),COLUMN(Rohdaten_tab4!D216)+(4*(Steuerung!$A$3-1)))</f>
        <v>521</v>
      </c>
      <c r="F230" s="73" t="str">
        <f>INDEX(Rohdaten_tab4!$1:$1048576,ROW(Rohdaten_tab4!E216),COLUMN(Rohdaten_tab4!E216)+(4*(Steuerung!$A$3-1)))</f>
        <v>*</v>
      </c>
    </row>
    <row r="231" spans="1:6" ht="15" customHeight="1" x14ac:dyDescent="0.25">
      <c r="A231" s="63" t="s">
        <v>379</v>
      </c>
      <c r="B231" s="43"/>
      <c r="C231" s="71">
        <f>INDEX(Rohdaten_tab4!$1:$1048576,ROW(Rohdaten_tab4!B217),COLUMN(Rohdaten_tab4!B217)+(4*(Steuerung!$A$3-1)))</f>
        <v>533</v>
      </c>
      <c r="D231" s="72">
        <f>INDEX(Rohdaten_tab4!$1:$1048576,ROW(Rohdaten_tab4!C217),COLUMN(Rohdaten_tab4!C217)+(4*(Steuerung!$A$3-1)))</f>
        <v>540</v>
      </c>
      <c r="E231" s="72">
        <f>INDEX(Rohdaten_tab4!$1:$1048576,ROW(Rohdaten_tab4!D217),COLUMN(Rohdaten_tab4!D217)+(4*(Steuerung!$A$3-1)))</f>
        <v>531</v>
      </c>
      <c r="F231" s="73">
        <f>INDEX(Rohdaten_tab4!$1:$1048576,ROW(Rohdaten_tab4!E217),COLUMN(Rohdaten_tab4!E217)+(4*(Steuerung!$A$3-1)))</f>
        <v>9</v>
      </c>
    </row>
    <row r="232" spans="1:6" ht="15" customHeight="1" x14ac:dyDescent="0.25">
      <c r="A232" s="63" t="s">
        <v>380</v>
      </c>
      <c r="B232" s="43"/>
      <c r="C232" s="71">
        <f>INDEX(Rohdaten_tab4!$1:$1048576,ROW(Rohdaten_tab4!B218),COLUMN(Rohdaten_tab4!B218)+(4*(Steuerung!$A$3-1)))</f>
        <v>428</v>
      </c>
      <c r="D232" s="72">
        <f>INDEX(Rohdaten_tab4!$1:$1048576,ROW(Rohdaten_tab4!C218),COLUMN(Rohdaten_tab4!C218)+(4*(Steuerung!$A$3-1)))</f>
        <v>432</v>
      </c>
      <c r="E232" s="72">
        <f>INDEX(Rohdaten_tab4!$1:$1048576,ROW(Rohdaten_tab4!D218),COLUMN(Rohdaten_tab4!D218)+(4*(Steuerung!$A$3-1)))</f>
        <v>425</v>
      </c>
      <c r="F232" s="73">
        <f>INDEX(Rohdaten_tab4!$1:$1048576,ROW(Rohdaten_tab4!E218),COLUMN(Rohdaten_tab4!E218)+(4*(Steuerung!$A$3-1)))</f>
        <v>7</v>
      </c>
    </row>
    <row r="233" spans="1:6" ht="15" customHeight="1" x14ac:dyDescent="0.25">
      <c r="A233" s="63" t="s">
        <v>381</v>
      </c>
      <c r="B233" s="43"/>
      <c r="C233" s="71">
        <f>INDEX(Rohdaten_tab4!$1:$1048576,ROW(Rohdaten_tab4!B219),COLUMN(Rohdaten_tab4!B219)+(4*(Steuerung!$A$3-1)))</f>
        <v>378</v>
      </c>
      <c r="D233" s="72" t="str">
        <f>INDEX(Rohdaten_tab4!$1:$1048576,ROW(Rohdaten_tab4!C219),COLUMN(Rohdaten_tab4!C219)+(4*(Steuerung!$A$3-1)))</f>
        <v>*</v>
      </c>
      <c r="E233" s="72">
        <f>INDEX(Rohdaten_tab4!$1:$1048576,ROW(Rohdaten_tab4!D219),COLUMN(Rohdaten_tab4!D219)+(4*(Steuerung!$A$3-1)))</f>
        <v>386</v>
      </c>
      <c r="F233" s="73" t="str">
        <f>INDEX(Rohdaten_tab4!$1:$1048576,ROW(Rohdaten_tab4!E219),COLUMN(Rohdaten_tab4!E219)+(4*(Steuerung!$A$3-1)))</f>
        <v>*</v>
      </c>
    </row>
    <row r="234" spans="1:6" ht="15" customHeight="1" x14ac:dyDescent="0.25">
      <c r="A234" s="63" t="s">
        <v>382</v>
      </c>
      <c r="B234" s="43"/>
      <c r="C234" s="71">
        <f>INDEX(Rohdaten_tab4!$1:$1048576,ROW(Rohdaten_tab4!B220),COLUMN(Rohdaten_tab4!B220)+(4*(Steuerung!$A$3-1)))</f>
        <v>344</v>
      </c>
      <c r="D234" s="72">
        <f>INDEX(Rohdaten_tab4!$1:$1048576,ROW(Rohdaten_tab4!C220),COLUMN(Rohdaten_tab4!C220)+(4*(Steuerung!$A$3-1)))</f>
        <v>358</v>
      </c>
      <c r="E234" s="72">
        <f>INDEX(Rohdaten_tab4!$1:$1048576,ROW(Rohdaten_tab4!D220),COLUMN(Rohdaten_tab4!D220)+(4*(Steuerung!$A$3-1)))</f>
        <v>350</v>
      </c>
      <c r="F234" s="73">
        <f>INDEX(Rohdaten_tab4!$1:$1048576,ROW(Rohdaten_tab4!E220),COLUMN(Rohdaten_tab4!E220)+(4*(Steuerung!$A$3-1)))</f>
        <v>8</v>
      </c>
    </row>
    <row r="235" spans="1:6" ht="15" customHeight="1" x14ac:dyDescent="0.25">
      <c r="A235" s="63" t="s">
        <v>383</v>
      </c>
      <c r="B235" s="43"/>
      <c r="C235" s="71">
        <f>INDEX(Rohdaten_tab4!$1:$1048576,ROW(Rohdaten_tab4!B221),COLUMN(Rohdaten_tab4!B221)+(4*(Steuerung!$A$3-1)))</f>
        <v>337</v>
      </c>
      <c r="D235" s="72" t="str">
        <f>INDEX(Rohdaten_tab4!$1:$1048576,ROW(Rohdaten_tab4!C221),COLUMN(Rohdaten_tab4!C221)+(4*(Steuerung!$A$3-1)))</f>
        <v>*</v>
      </c>
      <c r="E235" s="72">
        <f>INDEX(Rohdaten_tab4!$1:$1048576,ROW(Rohdaten_tab4!D221),COLUMN(Rohdaten_tab4!D221)+(4*(Steuerung!$A$3-1)))</f>
        <v>338</v>
      </c>
      <c r="F235" s="73" t="str">
        <f>INDEX(Rohdaten_tab4!$1:$1048576,ROW(Rohdaten_tab4!E221),COLUMN(Rohdaten_tab4!E221)+(4*(Steuerung!$A$3-1)))</f>
        <v>*</v>
      </c>
    </row>
    <row r="236" spans="1:6" ht="15" customHeight="1" x14ac:dyDescent="0.25">
      <c r="A236" s="63" t="s">
        <v>384</v>
      </c>
      <c r="B236" s="43"/>
      <c r="C236" s="71">
        <f>INDEX(Rohdaten_tab4!$1:$1048576,ROW(Rohdaten_tab4!B222),COLUMN(Rohdaten_tab4!B222)+(4*(Steuerung!$A$3-1)))</f>
        <v>496</v>
      </c>
      <c r="D236" s="72" t="str">
        <f>INDEX(Rohdaten_tab4!$1:$1048576,ROW(Rohdaten_tab4!C222),COLUMN(Rohdaten_tab4!C222)+(4*(Steuerung!$A$3-1)))</f>
        <v>*</v>
      </c>
      <c r="E236" s="72">
        <f>INDEX(Rohdaten_tab4!$1:$1048576,ROW(Rohdaten_tab4!D222),COLUMN(Rohdaten_tab4!D222)+(4*(Steuerung!$A$3-1)))</f>
        <v>503</v>
      </c>
      <c r="F236" s="73" t="str">
        <f>INDEX(Rohdaten_tab4!$1:$1048576,ROW(Rohdaten_tab4!E222),COLUMN(Rohdaten_tab4!E222)+(4*(Steuerung!$A$3-1)))</f>
        <v>*</v>
      </c>
    </row>
    <row r="237" spans="1:6" ht="15" customHeight="1" x14ac:dyDescent="0.25">
      <c r="A237" s="63" t="s">
        <v>385</v>
      </c>
      <c r="B237" s="43"/>
      <c r="C237" s="71">
        <f>INDEX(Rohdaten_tab4!$1:$1048576,ROW(Rohdaten_tab4!B223),COLUMN(Rohdaten_tab4!B223)+(4*(Steuerung!$A$3-1)))</f>
        <v>405</v>
      </c>
      <c r="D237" s="72">
        <f>INDEX(Rohdaten_tab4!$1:$1048576,ROW(Rohdaten_tab4!C223),COLUMN(Rohdaten_tab4!C223)+(4*(Steuerung!$A$3-1)))</f>
        <v>419</v>
      </c>
      <c r="E237" s="72">
        <f>INDEX(Rohdaten_tab4!$1:$1048576,ROW(Rohdaten_tab4!D223),COLUMN(Rohdaten_tab4!D223)+(4*(Steuerung!$A$3-1)))</f>
        <v>415</v>
      </c>
      <c r="F237" s="73">
        <f>INDEX(Rohdaten_tab4!$1:$1048576,ROW(Rohdaten_tab4!E223),COLUMN(Rohdaten_tab4!E223)+(4*(Steuerung!$A$3-1)))</f>
        <v>4</v>
      </c>
    </row>
    <row r="238" spans="1:6" ht="15" customHeight="1" x14ac:dyDescent="0.25">
      <c r="A238" s="63" t="s">
        <v>386</v>
      </c>
      <c r="B238" s="43"/>
      <c r="C238" s="71">
        <f>INDEX(Rohdaten_tab4!$1:$1048576,ROW(Rohdaten_tab4!B224),COLUMN(Rohdaten_tab4!B224)+(4*(Steuerung!$A$3-1)))</f>
        <v>331</v>
      </c>
      <c r="D238" s="72" t="str">
        <f>INDEX(Rohdaten_tab4!$1:$1048576,ROW(Rohdaten_tab4!C224),COLUMN(Rohdaten_tab4!C224)+(4*(Steuerung!$A$3-1)))</f>
        <v>*</v>
      </c>
      <c r="E238" s="72">
        <f>INDEX(Rohdaten_tab4!$1:$1048576,ROW(Rohdaten_tab4!D224),COLUMN(Rohdaten_tab4!D224)+(4*(Steuerung!$A$3-1)))</f>
        <v>344</v>
      </c>
      <c r="F238" s="73" t="str">
        <f>INDEX(Rohdaten_tab4!$1:$1048576,ROW(Rohdaten_tab4!E224),COLUMN(Rohdaten_tab4!E224)+(4*(Steuerung!$A$3-1)))</f>
        <v>*</v>
      </c>
    </row>
    <row r="239" spans="1:6" ht="15" customHeight="1" x14ac:dyDescent="0.25">
      <c r="A239" s="63" t="s">
        <v>387</v>
      </c>
      <c r="B239" s="43"/>
      <c r="C239" s="71">
        <f>INDEX(Rohdaten_tab4!$1:$1048576,ROW(Rohdaten_tab4!B225),COLUMN(Rohdaten_tab4!B225)+(4*(Steuerung!$A$3-1)))</f>
        <v>315</v>
      </c>
      <c r="D239" s="72">
        <f>INDEX(Rohdaten_tab4!$1:$1048576,ROW(Rohdaten_tab4!C225),COLUMN(Rohdaten_tab4!C225)+(4*(Steuerung!$A$3-1)))</f>
        <v>341</v>
      </c>
      <c r="E239" s="72">
        <f>INDEX(Rohdaten_tab4!$1:$1048576,ROW(Rohdaten_tab4!D225),COLUMN(Rohdaten_tab4!D225)+(4*(Steuerung!$A$3-1)))</f>
        <v>336</v>
      </c>
      <c r="F239" s="73">
        <f>INDEX(Rohdaten_tab4!$1:$1048576,ROW(Rohdaten_tab4!E225),COLUMN(Rohdaten_tab4!E225)+(4*(Steuerung!$A$3-1)))</f>
        <v>5</v>
      </c>
    </row>
    <row r="240" spans="1:6" ht="15" customHeight="1" x14ac:dyDescent="0.25">
      <c r="A240" s="63" t="s">
        <v>388</v>
      </c>
      <c r="B240" s="43"/>
      <c r="C240" s="71">
        <f>INDEX(Rohdaten_tab4!$1:$1048576,ROW(Rohdaten_tab4!B226),COLUMN(Rohdaten_tab4!B226)+(4*(Steuerung!$A$3-1)))</f>
        <v>364</v>
      </c>
      <c r="D240" s="72" t="str">
        <f>INDEX(Rohdaten_tab4!$1:$1048576,ROW(Rohdaten_tab4!C226),COLUMN(Rohdaten_tab4!C226)+(4*(Steuerung!$A$3-1)))</f>
        <v>*</v>
      </c>
      <c r="E240" s="72">
        <f>INDEX(Rohdaten_tab4!$1:$1048576,ROW(Rohdaten_tab4!D226),COLUMN(Rohdaten_tab4!D226)+(4*(Steuerung!$A$3-1)))</f>
        <v>380</v>
      </c>
      <c r="F240" s="73" t="str">
        <f>INDEX(Rohdaten_tab4!$1:$1048576,ROW(Rohdaten_tab4!E226),COLUMN(Rohdaten_tab4!E226)+(4*(Steuerung!$A$3-1)))</f>
        <v>*</v>
      </c>
    </row>
    <row r="241" spans="1:6" ht="15" customHeight="1" x14ac:dyDescent="0.25">
      <c r="A241" s="63" t="s">
        <v>389</v>
      </c>
      <c r="B241" s="43"/>
      <c r="C241" s="71">
        <f>INDEX(Rohdaten_tab4!$1:$1048576,ROW(Rohdaten_tab4!B227),COLUMN(Rohdaten_tab4!B227)+(4*(Steuerung!$A$3-1)))</f>
        <v>426</v>
      </c>
      <c r="D241" s="72">
        <f>INDEX(Rohdaten_tab4!$1:$1048576,ROW(Rohdaten_tab4!C227),COLUMN(Rohdaten_tab4!C227)+(4*(Steuerung!$A$3-1)))</f>
        <v>439</v>
      </c>
      <c r="E241" s="72">
        <f>INDEX(Rohdaten_tab4!$1:$1048576,ROW(Rohdaten_tab4!D227),COLUMN(Rohdaten_tab4!D227)+(4*(Steuerung!$A$3-1)))</f>
        <v>435</v>
      </c>
      <c r="F241" s="73">
        <f>INDEX(Rohdaten_tab4!$1:$1048576,ROW(Rohdaten_tab4!E227),COLUMN(Rohdaten_tab4!E227)+(4*(Steuerung!$A$3-1)))</f>
        <v>4</v>
      </c>
    </row>
    <row r="242" spans="1:6" ht="15" customHeight="1" x14ac:dyDescent="0.25">
      <c r="A242" s="63" t="s">
        <v>390</v>
      </c>
      <c r="B242" s="43"/>
      <c r="C242" s="71">
        <f>INDEX(Rohdaten_tab4!$1:$1048576,ROW(Rohdaten_tab4!B228),COLUMN(Rohdaten_tab4!B228)+(4*(Steuerung!$A$3-1)))</f>
        <v>545</v>
      </c>
      <c r="D242" s="72">
        <f>INDEX(Rohdaten_tab4!$1:$1048576,ROW(Rohdaten_tab4!C228),COLUMN(Rohdaten_tab4!C228)+(4*(Steuerung!$A$3-1)))</f>
        <v>557</v>
      </c>
      <c r="E242" s="72">
        <f>INDEX(Rohdaten_tab4!$1:$1048576,ROW(Rohdaten_tab4!D228),COLUMN(Rohdaten_tab4!D228)+(4*(Steuerung!$A$3-1)))</f>
        <v>549</v>
      </c>
      <c r="F242" s="73">
        <f>INDEX(Rohdaten_tab4!$1:$1048576,ROW(Rohdaten_tab4!E228),COLUMN(Rohdaten_tab4!E228)+(4*(Steuerung!$A$3-1)))</f>
        <v>8</v>
      </c>
    </row>
    <row r="243" spans="1:6" ht="15" customHeight="1" x14ac:dyDescent="0.25">
      <c r="A243" s="63" t="s">
        <v>391</v>
      </c>
      <c r="B243" s="43"/>
      <c r="C243" s="71">
        <f>INDEX(Rohdaten_tab4!$1:$1048576,ROW(Rohdaten_tab4!B229),COLUMN(Rohdaten_tab4!B229)+(4*(Steuerung!$A$3-1)))</f>
        <v>632</v>
      </c>
      <c r="D243" s="72">
        <f>INDEX(Rohdaten_tab4!$1:$1048576,ROW(Rohdaten_tab4!C229),COLUMN(Rohdaten_tab4!C229)+(4*(Steuerung!$A$3-1)))</f>
        <v>629</v>
      </c>
      <c r="E243" s="72">
        <f>INDEX(Rohdaten_tab4!$1:$1048576,ROW(Rohdaten_tab4!D229),COLUMN(Rohdaten_tab4!D229)+(4*(Steuerung!$A$3-1)))</f>
        <v>621</v>
      </c>
      <c r="F243" s="73">
        <f>INDEX(Rohdaten_tab4!$1:$1048576,ROW(Rohdaten_tab4!E229),COLUMN(Rohdaten_tab4!E229)+(4*(Steuerung!$A$3-1)))</f>
        <v>8</v>
      </c>
    </row>
    <row r="244" spans="1:6" ht="15" customHeight="1" x14ac:dyDescent="0.25">
      <c r="A244" s="63" t="s">
        <v>392</v>
      </c>
      <c r="B244" s="43"/>
      <c r="C244" s="71">
        <f>INDEX(Rohdaten_tab4!$1:$1048576,ROW(Rohdaten_tab4!B230),COLUMN(Rohdaten_tab4!B230)+(4*(Steuerung!$A$3-1)))</f>
        <v>474</v>
      </c>
      <c r="D244" s="72" t="str">
        <f>INDEX(Rohdaten_tab4!$1:$1048576,ROW(Rohdaten_tab4!C230),COLUMN(Rohdaten_tab4!C230)+(4*(Steuerung!$A$3-1)))</f>
        <v>*</v>
      </c>
      <c r="E244" s="72">
        <f>INDEX(Rohdaten_tab4!$1:$1048576,ROW(Rohdaten_tab4!D230),COLUMN(Rohdaten_tab4!D230)+(4*(Steuerung!$A$3-1)))</f>
        <v>462</v>
      </c>
      <c r="F244" s="73" t="str">
        <f>INDEX(Rohdaten_tab4!$1:$1048576,ROW(Rohdaten_tab4!E230),COLUMN(Rohdaten_tab4!E230)+(4*(Steuerung!$A$3-1)))</f>
        <v>*</v>
      </c>
    </row>
    <row r="245" spans="1:6" ht="15" customHeight="1" x14ac:dyDescent="0.25">
      <c r="A245" s="63" t="s">
        <v>393</v>
      </c>
      <c r="B245" s="43"/>
      <c r="C245" s="71">
        <f>INDEX(Rohdaten_tab4!$1:$1048576,ROW(Rohdaten_tab4!B231),COLUMN(Rohdaten_tab4!B231)+(4*(Steuerung!$A$3-1)))</f>
        <v>406</v>
      </c>
      <c r="D245" s="72" t="str">
        <f>INDEX(Rohdaten_tab4!$1:$1048576,ROW(Rohdaten_tab4!C231),COLUMN(Rohdaten_tab4!C231)+(4*(Steuerung!$A$3-1)))</f>
        <v>*</v>
      </c>
      <c r="E245" s="72">
        <f>INDEX(Rohdaten_tab4!$1:$1048576,ROW(Rohdaten_tab4!D231),COLUMN(Rohdaten_tab4!D231)+(4*(Steuerung!$A$3-1)))</f>
        <v>411</v>
      </c>
      <c r="F245" s="73" t="str">
        <f>INDEX(Rohdaten_tab4!$1:$1048576,ROW(Rohdaten_tab4!E231),COLUMN(Rohdaten_tab4!E231)+(4*(Steuerung!$A$3-1)))</f>
        <v>*</v>
      </c>
    </row>
    <row r="246" spans="1:6" ht="15" customHeight="1" x14ac:dyDescent="0.25">
      <c r="A246" s="63" t="s">
        <v>394</v>
      </c>
      <c r="B246" s="43"/>
      <c r="C246" s="71">
        <f>INDEX(Rohdaten_tab4!$1:$1048576,ROW(Rohdaten_tab4!B232),COLUMN(Rohdaten_tab4!B232)+(4*(Steuerung!$A$3-1)))</f>
        <v>373</v>
      </c>
      <c r="D246" s="72">
        <f>INDEX(Rohdaten_tab4!$1:$1048576,ROW(Rohdaten_tab4!C232),COLUMN(Rohdaten_tab4!C232)+(4*(Steuerung!$A$3-1)))</f>
        <v>380</v>
      </c>
      <c r="E246" s="72">
        <f>INDEX(Rohdaten_tab4!$1:$1048576,ROW(Rohdaten_tab4!D232),COLUMN(Rohdaten_tab4!D232)+(4*(Steuerung!$A$3-1)))</f>
        <v>373</v>
      </c>
      <c r="F246" s="73">
        <f>INDEX(Rohdaten_tab4!$1:$1048576,ROW(Rohdaten_tab4!E232),COLUMN(Rohdaten_tab4!E232)+(4*(Steuerung!$A$3-1)))</f>
        <v>7</v>
      </c>
    </row>
    <row r="247" spans="1:6" ht="15" customHeight="1" x14ac:dyDescent="0.25">
      <c r="A247" s="63" t="s">
        <v>395</v>
      </c>
      <c r="B247" s="43"/>
      <c r="C247" s="71">
        <f>INDEX(Rohdaten_tab4!$1:$1048576,ROW(Rohdaten_tab4!B233),COLUMN(Rohdaten_tab4!B233)+(4*(Steuerung!$A$3-1)))</f>
        <v>407</v>
      </c>
      <c r="D247" s="72">
        <f>INDEX(Rohdaten_tab4!$1:$1048576,ROW(Rohdaten_tab4!C233),COLUMN(Rohdaten_tab4!C233)+(4*(Steuerung!$A$3-1)))</f>
        <v>414</v>
      </c>
      <c r="E247" s="72">
        <f>INDEX(Rohdaten_tab4!$1:$1048576,ROW(Rohdaten_tab4!D233),COLUMN(Rohdaten_tab4!D233)+(4*(Steuerung!$A$3-1)))</f>
        <v>411</v>
      </c>
      <c r="F247" s="73">
        <f>INDEX(Rohdaten_tab4!$1:$1048576,ROW(Rohdaten_tab4!E233),COLUMN(Rohdaten_tab4!E233)+(4*(Steuerung!$A$3-1)))</f>
        <v>3</v>
      </c>
    </row>
    <row r="248" spans="1:6" ht="15" customHeight="1" x14ac:dyDescent="0.25">
      <c r="A248" s="63" t="s">
        <v>396</v>
      </c>
      <c r="B248" s="43"/>
      <c r="C248" s="71">
        <f>INDEX(Rohdaten_tab4!$1:$1048576,ROW(Rohdaten_tab4!B234),COLUMN(Rohdaten_tab4!B234)+(4*(Steuerung!$A$3-1)))</f>
        <v>515</v>
      </c>
      <c r="D248" s="72">
        <f>INDEX(Rohdaten_tab4!$1:$1048576,ROW(Rohdaten_tab4!C234),COLUMN(Rohdaten_tab4!C234)+(4*(Steuerung!$A$3-1)))</f>
        <v>520</v>
      </c>
      <c r="E248" s="72">
        <f>INDEX(Rohdaten_tab4!$1:$1048576,ROW(Rohdaten_tab4!D234),COLUMN(Rohdaten_tab4!D234)+(4*(Steuerung!$A$3-1)))</f>
        <v>513</v>
      </c>
      <c r="F248" s="73">
        <f>INDEX(Rohdaten_tab4!$1:$1048576,ROW(Rohdaten_tab4!E234),COLUMN(Rohdaten_tab4!E234)+(4*(Steuerung!$A$3-1)))</f>
        <v>7</v>
      </c>
    </row>
    <row r="249" spans="1:6" ht="15" customHeight="1" x14ac:dyDescent="0.25">
      <c r="A249" s="63" t="s">
        <v>397</v>
      </c>
      <c r="B249" s="43"/>
      <c r="C249" s="71">
        <f>INDEX(Rohdaten_tab4!$1:$1048576,ROW(Rohdaten_tab4!B235),COLUMN(Rohdaten_tab4!B235)+(4*(Steuerung!$A$3-1)))</f>
        <v>445</v>
      </c>
      <c r="D249" s="72">
        <f>INDEX(Rohdaten_tab4!$1:$1048576,ROW(Rohdaten_tab4!C235),COLUMN(Rohdaten_tab4!C235)+(4*(Steuerung!$A$3-1)))</f>
        <v>452</v>
      </c>
      <c r="E249" s="72">
        <f>INDEX(Rohdaten_tab4!$1:$1048576,ROW(Rohdaten_tab4!D235),COLUMN(Rohdaten_tab4!D235)+(4*(Steuerung!$A$3-1)))</f>
        <v>449</v>
      </c>
      <c r="F249" s="73">
        <f>INDEX(Rohdaten_tab4!$1:$1048576,ROW(Rohdaten_tab4!E235),COLUMN(Rohdaten_tab4!E235)+(4*(Steuerung!$A$3-1)))</f>
        <v>3</v>
      </c>
    </row>
    <row r="250" spans="1:6" ht="15" customHeight="1" x14ac:dyDescent="0.25">
      <c r="A250" s="63" t="s">
        <v>398</v>
      </c>
      <c r="B250" s="43"/>
      <c r="C250" s="71">
        <f>INDEX(Rohdaten_tab4!$1:$1048576,ROW(Rohdaten_tab4!B236),COLUMN(Rohdaten_tab4!B236)+(4*(Steuerung!$A$3-1)))</f>
        <v>399</v>
      </c>
      <c r="D250" s="72" t="str">
        <f>INDEX(Rohdaten_tab4!$1:$1048576,ROW(Rohdaten_tab4!C236),COLUMN(Rohdaten_tab4!C236)+(4*(Steuerung!$A$3-1)))</f>
        <v>*</v>
      </c>
      <c r="E250" s="72">
        <f>INDEX(Rohdaten_tab4!$1:$1048576,ROW(Rohdaten_tab4!D236),COLUMN(Rohdaten_tab4!D236)+(4*(Steuerung!$A$3-1)))</f>
        <v>402</v>
      </c>
      <c r="F250" s="73" t="str">
        <f>INDEX(Rohdaten_tab4!$1:$1048576,ROW(Rohdaten_tab4!E236),COLUMN(Rohdaten_tab4!E236)+(4*(Steuerung!$A$3-1)))</f>
        <v>*</v>
      </c>
    </row>
    <row r="251" spans="1:6" ht="15" customHeight="1" x14ac:dyDescent="0.25">
      <c r="A251" s="63" t="s">
        <v>399</v>
      </c>
      <c r="B251" s="43"/>
      <c r="C251" s="71">
        <f>INDEX(Rohdaten_tab4!$1:$1048576,ROW(Rohdaten_tab4!B237),COLUMN(Rohdaten_tab4!B237)+(4*(Steuerung!$A$3-1)))</f>
        <v>301</v>
      </c>
      <c r="D251" s="72" t="str">
        <f>INDEX(Rohdaten_tab4!$1:$1048576,ROW(Rohdaten_tab4!C237),COLUMN(Rohdaten_tab4!C237)+(4*(Steuerung!$A$3-1)))</f>
        <v>*</v>
      </c>
      <c r="E251" s="72">
        <f>INDEX(Rohdaten_tab4!$1:$1048576,ROW(Rohdaten_tab4!D237),COLUMN(Rohdaten_tab4!D237)+(4*(Steuerung!$A$3-1)))</f>
        <v>303</v>
      </c>
      <c r="F251" s="73" t="str">
        <f>INDEX(Rohdaten_tab4!$1:$1048576,ROW(Rohdaten_tab4!E237),COLUMN(Rohdaten_tab4!E237)+(4*(Steuerung!$A$3-1)))</f>
        <v>*</v>
      </c>
    </row>
    <row r="252" spans="1:6" ht="15" customHeight="1" x14ac:dyDescent="0.25">
      <c r="A252" s="63" t="s">
        <v>400</v>
      </c>
      <c r="B252" s="43"/>
      <c r="C252" s="71">
        <f>INDEX(Rohdaten_tab4!$1:$1048576,ROW(Rohdaten_tab4!B238),COLUMN(Rohdaten_tab4!B238)+(4*(Steuerung!$A$3-1)))</f>
        <v>439</v>
      </c>
      <c r="D252" s="72">
        <f>INDEX(Rohdaten_tab4!$1:$1048576,ROW(Rohdaten_tab4!C238),COLUMN(Rohdaten_tab4!C238)+(4*(Steuerung!$A$3-1)))</f>
        <v>431</v>
      </c>
      <c r="E252" s="72">
        <f>INDEX(Rohdaten_tab4!$1:$1048576,ROW(Rohdaten_tab4!D238),COLUMN(Rohdaten_tab4!D238)+(4*(Steuerung!$A$3-1)))</f>
        <v>426</v>
      </c>
      <c r="F252" s="73">
        <f>INDEX(Rohdaten_tab4!$1:$1048576,ROW(Rohdaten_tab4!E238),COLUMN(Rohdaten_tab4!E238)+(4*(Steuerung!$A$3-1)))</f>
        <v>5</v>
      </c>
    </row>
    <row r="253" spans="1:6" ht="15" customHeight="1" x14ac:dyDescent="0.25">
      <c r="A253" s="63" t="s">
        <v>401</v>
      </c>
      <c r="B253" s="43"/>
      <c r="C253" s="71">
        <f>INDEX(Rohdaten_tab4!$1:$1048576,ROW(Rohdaten_tab4!B239),COLUMN(Rohdaten_tab4!B239)+(4*(Steuerung!$A$3-1)))</f>
        <v>373</v>
      </c>
      <c r="D253" s="72">
        <f>INDEX(Rohdaten_tab4!$1:$1048576,ROW(Rohdaten_tab4!C239),COLUMN(Rohdaten_tab4!C239)+(4*(Steuerung!$A$3-1)))</f>
        <v>388</v>
      </c>
      <c r="E253" s="72">
        <f>INDEX(Rohdaten_tab4!$1:$1048576,ROW(Rohdaten_tab4!D239),COLUMN(Rohdaten_tab4!D239)+(4*(Steuerung!$A$3-1)))</f>
        <v>383</v>
      </c>
      <c r="F253" s="73">
        <f>INDEX(Rohdaten_tab4!$1:$1048576,ROW(Rohdaten_tab4!E239),COLUMN(Rohdaten_tab4!E239)+(4*(Steuerung!$A$3-1)))</f>
        <v>5</v>
      </c>
    </row>
    <row r="254" spans="1:6" ht="15" customHeight="1" x14ac:dyDescent="0.25">
      <c r="A254" s="63" t="s">
        <v>402</v>
      </c>
      <c r="B254" s="43"/>
      <c r="C254" s="71">
        <f>INDEX(Rohdaten_tab4!$1:$1048576,ROW(Rohdaten_tab4!B240),COLUMN(Rohdaten_tab4!B240)+(4*(Steuerung!$A$3-1)))</f>
        <v>615</v>
      </c>
      <c r="D254" s="72" t="str">
        <f>INDEX(Rohdaten_tab4!$1:$1048576,ROW(Rohdaten_tab4!C240),COLUMN(Rohdaten_tab4!C240)+(4*(Steuerung!$A$3-1)))</f>
        <v>*</v>
      </c>
      <c r="E254" s="72">
        <f>INDEX(Rohdaten_tab4!$1:$1048576,ROW(Rohdaten_tab4!D240),COLUMN(Rohdaten_tab4!D240)+(4*(Steuerung!$A$3-1)))</f>
        <v>628</v>
      </c>
      <c r="F254" s="73" t="str">
        <f>INDEX(Rohdaten_tab4!$1:$1048576,ROW(Rohdaten_tab4!E240),COLUMN(Rohdaten_tab4!E240)+(4*(Steuerung!$A$3-1)))</f>
        <v>*</v>
      </c>
    </row>
    <row r="255" spans="1:6" ht="15" customHeight="1" x14ac:dyDescent="0.25">
      <c r="A255" s="63" t="s">
        <v>403</v>
      </c>
      <c r="B255" s="43"/>
      <c r="C255" s="71">
        <f>INDEX(Rohdaten_tab4!$1:$1048576,ROW(Rohdaten_tab4!B241),COLUMN(Rohdaten_tab4!B241)+(4*(Steuerung!$A$3-1)))</f>
        <v>642</v>
      </c>
      <c r="D255" s="72">
        <f>INDEX(Rohdaten_tab4!$1:$1048576,ROW(Rohdaten_tab4!C241),COLUMN(Rohdaten_tab4!C241)+(4*(Steuerung!$A$3-1)))</f>
        <v>649</v>
      </c>
      <c r="E255" s="72">
        <f>INDEX(Rohdaten_tab4!$1:$1048576,ROW(Rohdaten_tab4!D241),COLUMN(Rohdaten_tab4!D241)+(4*(Steuerung!$A$3-1)))</f>
        <v>642</v>
      </c>
      <c r="F255" s="73">
        <f>INDEX(Rohdaten_tab4!$1:$1048576,ROW(Rohdaten_tab4!E241),COLUMN(Rohdaten_tab4!E241)+(4*(Steuerung!$A$3-1)))</f>
        <v>7</v>
      </c>
    </row>
    <row r="256" spans="1:6" ht="15" customHeight="1" x14ac:dyDescent="0.25">
      <c r="A256" s="63" t="s">
        <v>404</v>
      </c>
      <c r="B256" s="43"/>
      <c r="C256" s="71">
        <f>INDEX(Rohdaten_tab4!$1:$1048576,ROW(Rohdaten_tab4!B242),COLUMN(Rohdaten_tab4!B242)+(4*(Steuerung!$A$3-1)))</f>
        <v>451</v>
      </c>
      <c r="D256" s="72">
        <f>INDEX(Rohdaten_tab4!$1:$1048576,ROW(Rohdaten_tab4!C242),COLUMN(Rohdaten_tab4!C242)+(4*(Steuerung!$A$3-1)))</f>
        <v>452</v>
      </c>
      <c r="E256" s="72">
        <f>INDEX(Rohdaten_tab4!$1:$1048576,ROW(Rohdaten_tab4!D242),COLUMN(Rohdaten_tab4!D242)+(4*(Steuerung!$A$3-1)))</f>
        <v>446</v>
      </c>
      <c r="F256" s="73">
        <f>INDEX(Rohdaten_tab4!$1:$1048576,ROW(Rohdaten_tab4!E242),COLUMN(Rohdaten_tab4!E242)+(4*(Steuerung!$A$3-1)))</f>
        <v>6</v>
      </c>
    </row>
    <row r="257" spans="1:6" ht="15" customHeight="1" x14ac:dyDescent="0.25">
      <c r="A257" s="63" t="s">
        <v>405</v>
      </c>
      <c r="B257" s="43"/>
      <c r="C257" s="71">
        <f>INDEX(Rohdaten_tab4!$1:$1048576,ROW(Rohdaten_tab4!B243),COLUMN(Rohdaten_tab4!B243)+(4*(Steuerung!$A$3-1)))</f>
        <v>391</v>
      </c>
      <c r="D257" s="72">
        <f>INDEX(Rohdaten_tab4!$1:$1048576,ROW(Rohdaten_tab4!C243),COLUMN(Rohdaten_tab4!C243)+(4*(Steuerung!$A$3-1)))</f>
        <v>395</v>
      </c>
      <c r="E257" s="72">
        <f>INDEX(Rohdaten_tab4!$1:$1048576,ROW(Rohdaten_tab4!D243),COLUMN(Rohdaten_tab4!D243)+(4*(Steuerung!$A$3-1)))</f>
        <v>390</v>
      </c>
      <c r="F257" s="73">
        <f>INDEX(Rohdaten_tab4!$1:$1048576,ROW(Rohdaten_tab4!E243),COLUMN(Rohdaten_tab4!E243)+(4*(Steuerung!$A$3-1)))</f>
        <v>5</v>
      </c>
    </row>
    <row r="258" spans="1:6" ht="15" customHeight="1" x14ac:dyDescent="0.25">
      <c r="A258" s="63" t="s">
        <v>406</v>
      </c>
      <c r="B258" s="43"/>
      <c r="C258" s="71">
        <f>INDEX(Rohdaten_tab4!$1:$1048576,ROW(Rohdaten_tab4!B244),COLUMN(Rohdaten_tab4!B244)+(4*(Steuerung!$A$3-1)))</f>
        <v>401</v>
      </c>
      <c r="D258" s="72" t="str">
        <f>INDEX(Rohdaten_tab4!$1:$1048576,ROW(Rohdaten_tab4!C244),COLUMN(Rohdaten_tab4!C244)+(4*(Steuerung!$A$3-1)))</f>
        <v>*</v>
      </c>
      <c r="E258" s="72">
        <f>INDEX(Rohdaten_tab4!$1:$1048576,ROW(Rohdaten_tab4!D244),COLUMN(Rohdaten_tab4!D244)+(4*(Steuerung!$A$3-1)))</f>
        <v>408</v>
      </c>
      <c r="F258" s="73" t="str">
        <f>INDEX(Rohdaten_tab4!$1:$1048576,ROW(Rohdaten_tab4!E244),COLUMN(Rohdaten_tab4!E244)+(4*(Steuerung!$A$3-1)))</f>
        <v>*</v>
      </c>
    </row>
    <row r="259" spans="1:6" ht="15" customHeight="1" x14ac:dyDescent="0.25">
      <c r="A259" s="63" t="s">
        <v>407</v>
      </c>
      <c r="B259" s="43"/>
      <c r="C259" s="71">
        <f>INDEX(Rohdaten_tab4!$1:$1048576,ROW(Rohdaten_tab4!B245),COLUMN(Rohdaten_tab4!B245)+(4*(Steuerung!$A$3-1)))</f>
        <v>368</v>
      </c>
      <c r="D259" s="72">
        <f>INDEX(Rohdaten_tab4!$1:$1048576,ROW(Rohdaten_tab4!C245),COLUMN(Rohdaten_tab4!C245)+(4*(Steuerung!$A$3-1)))</f>
        <v>381</v>
      </c>
      <c r="E259" s="72">
        <f>INDEX(Rohdaten_tab4!$1:$1048576,ROW(Rohdaten_tab4!D245),COLUMN(Rohdaten_tab4!D245)+(4*(Steuerung!$A$3-1)))</f>
        <v>377</v>
      </c>
      <c r="F259" s="73">
        <f>INDEX(Rohdaten_tab4!$1:$1048576,ROW(Rohdaten_tab4!E245),COLUMN(Rohdaten_tab4!E245)+(4*(Steuerung!$A$3-1)))</f>
        <v>4</v>
      </c>
    </row>
    <row r="260" spans="1:6" ht="15" customHeight="1" x14ac:dyDescent="0.25">
      <c r="A260" s="63" t="s">
        <v>408</v>
      </c>
      <c r="B260" s="43"/>
      <c r="C260" s="71">
        <f>INDEX(Rohdaten_tab4!$1:$1048576,ROW(Rohdaten_tab4!B246),COLUMN(Rohdaten_tab4!B246)+(4*(Steuerung!$A$3-1)))</f>
        <v>454</v>
      </c>
      <c r="D260" s="72">
        <f>INDEX(Rohdaten_tab4!$1:$1048576,ROW(Rohdaten_tab4!C246),COLUMN(Rohdaten_tab4!C246)+(4*(Steuerung!$A$3-1)))</f>
        <v>455</v>
      </c>
      <c r="E260" s="72">
        <f>INDEX(Rohdaten_tab4!$1:$1048576,ROW(Rohdaten_tab4!D246),COLUMN(Rohdaten_tab4!D246)+(4*(Steuerung!$A$3-1)))</f>
        <v>451</v>
      </c>
      <c r="F260" s="73">
        <f>INDEX(Rohdaten_tab4!$1:$1048576,ROW(Rohdaten_tab4!E246),COLUMN(Rohdaten_tab4!E246)+(4*(Steuerung!$A$3-1)))</f>
        <v>4</v>
      </c>
    </row>
    <row r="261" spans="1:6" ht="15" customHeight="1" x14ac:dyDescent="0.25">
      <c r="A261" s="63" t="s">
        <v>409</v>
      </c>
      <c r="B261" s="43"/>
      <c r="C261" s="71">
        <f>INDEX(Rohdaten_tab4!$1:$1048576,ROW(Rohdaten_tab4!B247),COLUMN(Rohdaten_tab4!B247)+(4*(Steuerung!$A$3-1)))</f>
        <v>451</v>
      </c>
      <c r="D261" s="72">
        <f>INDEX(Rohdaten_tab4!$1:$1048576,ROW(Rohdaten_tab4!C247),COLUMN(Rohdaten_tab4!C247)+(4*(Steuerung!$A$3-1)))</f>
        <v>450</v>
      </c>
      <c r="E261" s="72">
        <f>INDEX(Rohdaten_tab4!$1:$1048576,ROW(Rohdaten_tab4!D247),COLUMN(Rohdaten_tab4!D247)+(4*(Steuerung!$A$3-1)))</f>
        <v>446</v>
      </c>
      <c r="F261" s="73">
        <f>INDEX(Rohdaten_tab4!$1:$1048576,ROW(Rohdaten_tab4!E247),COLUMN(Rohdaten_tab4!E247)+(4*(Steuerung!$A$3-1)))</f>
        <v>4</v>
      </c>
    </row>
    <row r="262" spans="1:6" ht="15" customHeight="1" x14ac:dyDescent="0.25">
      <c r="A262" s="63" t="s">
        <v>410</v>
      </c>
      <c r="B262" s="43"/>
      <c r="C262" s="71">
        <f>INDEX(Rohdaten_tab4!$1:$1048576,ROW(Rohdaten_tab4!B248),COLUMN(Rohdaten_tab4!B248)+(4*(Steuerung!$A$3-1)))</f>
        <v>395</v>
      </c>
      <c r="D262" s="72">
        <f>INDEX(Rohdaten_tab4!$1:$1048576,ROW(Rohdaten_tab4!C248),COLUMN(Rohdaten_tab4!C248)+(4*(Steuerung!$A$3-1)))</f>
        <v>397</v>
      </c>
      <c r="E262" s="72">
        <f>INDEX(Rohdaten_tab4!$1:$1048576,ROW(Rohdaten_tab4!D248),COLUMN(Rohdaten_tab4!D248)+(4*(Steuerung!$A$3-1)))</f>
        <v>393</v>
      </c>
      <c r="F262" s="73">
        <f>INDEX(Rohdaten_tab4!$1:$1048576,ROW(Rohdaten_tab4!E248),COLUMN(Rohdaten_tab4!E248)+(4*(Steuerung!$A$3-1)))</f>
        <v>4</v>
      </c>
    </row>
    <row r="263" spans="1:6" ht="15" customHeight="1" x14ac:dyDescent="0.25">
      <c r="A263" s="63" t="s">
        <v>411</v>
      </c>
      <c r="B263" s="43"/>
      <c r="C263" s="71">
        <f>INDEX(Rohdaten_tab4!$1:$1048576,ROW(Rohdaten_tab4!B249),COLUMN(Rohdaten_tab4!B249)+(4*(Steuerung!$A$3-1)))</f>
        <v>315</v>
      </c>
      <c r="D263" s="72" t="str">
        <f>INDEX(Rohdaten_tab4!$1:$1048576,ROW(Rohdaten_tab4!C249),COLUMN(Rohdaten_tab4!C249)+(4*(Steuerung!$A$3-1)))</f>
        <v>*</v>
      </c>
      <c r="E263" s="72">
        <f>INDEX(Rohdaten_tab4!$1:$1048576,ROW(Rohdaten_tab4!D249),COLUMN(Rohdaten_tab4!D249)+(4*(Steuerung!$A$3-1)))</f>
        <v>316</v>
      </c>
      <c r="F263" s="73" t="str">
        <f>INDEX(Rohdaten_tab4!$1:$1048576,ROW(Rohdaten_tab4!E249),COLUMN(Rohdaten_tab4!E249)+(4*(Steuerung!$A$3-1)))</f>
        <v>*</v>
      </c>
    </row>
    <row r="264" spans="1:6" ht="15" customHeight="1" x14ac:dyDescent="0.25">
      <c r="A264" s="63" t="s">
        <v>412</v>
      </c>
      <c r="B264" s="43"/>
      <c r="C264" s="71">
        <f>INDEX(Rohdaten_tab4!$1:$1048576,ROW(Rohdaten_tab4!B250),COLUMN(Rohdaten_tab4!B250)+(4*(Steuerung!$A$3-1)))</f>
        <v>440</v>
      </c>
      <c r="D264" s="72">
        <f>INDEX(Rohdaten_tab4!$1:$1048576,ROW(Rohdaten_tab4!C250),COLUMN(Rohdaten_tab4!C250)+(4*(Steuerung!$A$3-1)))</f>
        <v>433</v>
      </c>
      <c r="E264" s="72">
        <f>INDEX(Rohdaten_tab4!$1:$1048576,ROW(Rohdaten_tab4!D250),COLUMN(Rohdaten_tab4!D250)+(4*(Steuerung!$A$3-1)))</f>
        <v>430</v>
      </c>
      <c r="F264" s="73">
        <f>INDEX(Rohdaten_tab4!$1:$1048576,ROW(Rohdaten_tab4!E250),COLUMN(Rohdaten_tab4!E250)+(4*(Steuerung!$A$3-1)))</f>
        <v>3</v>
      </c>
    </row>
    <row r="265" spans="1:6" ht="15" customHeight="1" x14ac:dyDescent="0.25">
      <c r="A265" s="63" t="s">
        <v>413</v>
      </c>
      <c r="B265" s="43"/>
      <c r="C265" s="71">
        <f>INDEX(Rohdaten_tab4!$1:$1048576,ROW(Rohdaten_tab4!B251),COLUMN(Rohdaten_tab4!B251)+(4*(Steuerung!$A$3-1)))</f>
        <v>425</v>
      </c>
      <c r="D265" s="72">
        <f>INDEX(Rohdaten_tab4!$1:$1048576,ROW(Rohdaten_tab4!C251),COLUMN(Rohdaten_tab4!C251)+(4*(Steuerung!$A$3-1)))</f>
        <v>431</v>
      </c>
      <c r="E265" s="72">
        <f>INDEX(Rohdaten_tab4!$1:$1048576,ROW(Rohdaten_tab4!D251),COLUMN(Rohdaten_tab4!D251)+(4*(Steuerung!$A$3-1)))</f>
        <v>427</v>
      </c>
      <c r="F265" s="73">
        <f>INDEX(Rohdaten_tab4!$1:$1048576,ROW(Rohdaten_tab4!E251),COLUMN(Rohdaten_tab4!E251)+(4*(Steuerung!$A$3-1)))</f>
        <v>4</v>
      </c>
    </row>
    <row r="266" spans="1:6" ht="15" customHeight="1" x14ac:dyDescent="0.25">
      <c r="A266" s="63" t="s">
        <v>414</v>
      </c>
      <c r="B266" s="43"/>
      <c r="C266" s="71">
        <f>INDEX(Rohdaten_tab4!$1:$1048576,ROW(Rohdaten_tab4!B252),COLUMN(Rohdaten_tab4!B252)+(4*(Steuerung!$A$3-1)))</f>
        <v>533</v>
      </c>
      <c r="D266" s="72">
        <f>INDEX(Rohdaten_tab4!$1:$1048576,ROW(Rohdaten_tab4!C252),COLUMN(Rohdaten_tab4!C252)+(4*(Steuerung!$A$3-1)))</f>
        <v>548</v>
      </c>
      <c r="E266" s="72">
        <f>INDEX(Rohdaten_tab4!$1:$1048576,ROW(Rohdaten_tab4!D252),COLUMN(Rohdaten_tab4!D252)+(4*(Steuerung!$A$3-1)))</f>
        <v>543</v>
      </c>
      <c r="F266" s="73">
        <f>INDEX(Rohdaten_tab4!$1:$1048576,ROW(Rohdaten_tab4!E252),COLUMN(Rohdaten_tab4!E252)+(4*(Steuerung!$A$3-1)))</f>
        <v>5</v>
      </c>
    </row>
    <row r="267" spans="1:6" ht="15" customHeight="1" x14ac:dyDescent="0.25">
      <c r="A267" s="63" t="s">
        <v>415</v>
      </c>
      <c r="B267" s="43"/>
      <c r="C267" s="71">
        <f>INDEX(Rohdaten_tab4!$1:$1048576,ROW(Rohdaten_tab4!B253),COLUMN(Rohdaten_tab4!B253)+(4*(Steuerung!$A$3-1)))</f>
        <v>604</v>
      </c>
      <c r="D267" s="72">
        <f>INDEX(Rohdaten_tab4!$1:$1048576,ROW(Rohdaten_tab4!C253),COLUMN(Rohdaten_tab4!C253)+(4*(Steuerung!$A$3-1)))</f>
        <v>609</v>
      </c>
      <c r="E267" s="72">
        <f>INDEX(Rohdaten_tab4!$1:$1048576,ROW(Rohdaten_tab4!D253),COLUMN(Rohdaten_tab4!D253)+(4*(Steuerung!$A$3-1)))</f>
        <v>604</v>
      </c>
      <c r="F267" s="73">
        <f>INDEX(Rohdaten_tab4!$1:$1048576,ROW(Rohdaten_tab4!E253),COLUMN(Rohdaten_tab4!E253)+(4*(Steuerung!$A$3-1)))</f>
        <v>5</v>
      </c>
    </row>
    <row r="268" spans="1:6" ht="15" customHeight="1" x14ac:dyDescent="0.25">
      <c r="A268" s="63" t="s">
        <v>416</v>
      </c>
      <c r="B268" s="43"/>
      <c r="C268" s="71">
        <f>INDEX(Rohdaten_tab4!$1:$1048576,ROW(Rohdaten_tab4!B254),COLUMN(Rohdaten_tab4!B254)+(4*(Steuerung!$A$3-1)))</f>
        <v>494</v>
      </c>
      <c r="D268" s="72" t="str">
        <f>INDEX(Rohdaten_tab4!$1:$1048576,ROW(Rohdaten_tab4!C254),COLUMN(Rohdaten_tab4!C254)+(4*(Steuerung!$A$3-1)))</f>
        <v>*</v>
      </c>
      <c r="E268" s="72">
        <f>INDEX(Rohdaten_tab4!$1:$1048576,ROW(Rohdaten_tab4!D254),COLUMN(Rohdaten_tab4!D254)+(4*(Steuerung!$A$3-1)))</f>
        <v>496</v>
      </c>
      <c r="F268" s="73" t="str">
        <f>INDEX(Rohdaten_tab4!$1:$1048576,ROW(Rohdaten_tab4!E254),COLUMN(Rohdaten_tab4!E254)+(4*(Steuerung!$A$3-1)))</f>
        <v>*</v>
      </c>
    </row>
    <row r="269" spans="1:6" ht="15" customHeight="1" x14ac:dyDescent="0.25">
      <c r="A269" s="63" t="s">
        <v>417</v>
      </c>
      <c r="B269" s="43"/>
      <c r="C269" s="71">
        <f>INDEX(Rohdaten_tab4!$1:$1048576,ROW(Rohdaten_tab4!B255),COLUMN(Rohdaten_tab4!B255)+(4*(Steuerung!$A$3-1)))</f>
        <v>394</v>
      </c>
      <c r="D269" s="72">
        <f>INDEX(Rohdaten_tab4!$1:$1048576,ROW(Rohdaten_tab4!C255),COLUMN(Rohdaten_tab4!C255)+(4*(Steuerung!$A$3-1)))</f>
        <v>393</v>
      </c>
      <c r="E269" s="72">
        <f>INDEX(Rohdaten_tab4!$1:$1048576,ROW(Rohdaten_tab4!D255),COLUMN(Rohdaten_tab4!D255)+(4*(Steuerung!$A$3-1)))</f>
        <v>390</v>
      </c>
      <c r="F269" s="73">
        <f>INDEX(Rohdaten_tab4!$1:$1048576,ROW(Rohdaten_tab4!E255),COLUMN(Rohdaten_tab4!E255)+(4*(Steuerung!$A$3-1)))</f>
        <v>3</v>
      </c>
    </row>
    <row r="270" spans="1:6" ht="15" customHeight="1" x14ac:dyDescent="0.25">
      <c r="A270" s="63" t="s">
        <v>418</v>
      </c>
      <c r="B270" s="43"/>
      <c r="C270" s="71">
        <f>INDEX(Rohdaten_tab4!$1:$1048576,ROW(Rohdaten_tab4!B256),COLUMN(Rohdaten_tab4!B256)+(4*(Steuerung!$A$3-1)))</f>
        <v>398</v>
      </c>
      <c r="D270" s="72">
        <f>INDEX(Rohdaten_tab4!$1:$1048576,ROW(Rohdaten_tab4!C256),COLUMN(Rohdaten_tab4!C256)+(4*(Steuerung!$A$3-1)))</f>
        <v>418</v>
      </c>
      <c r="E270" s="72">
        <f>INDEX(Rohdaten_tab4!$1:$1048576,ROW(Rohdaten_tab4!D256),COLUMN(Rohdaten_tab4!D256)+(4*(Steuerung!$A$3-1)))</f>
        <v>414</v>
      </c>
      <c r="F270" s="73">
        <f>INDEX(Rohdaten_tab4!$1:$1048576,ROW(Rohdaten_tab4!E256),COLUMN(Rohdaten_tab4!E256)+(4*(Steuerung!$A$3-1)))</f>
        <v>4</v>
      </c>
    </row>
    <row r="271" spans="1:6" ht="15" customHeight="1" x14ac:dyDescent="0.25">
      <c r="A271" s="63" t="s">
        <v>419</v>
      </c>
      <c r="B271" s="43"/>
      <c r="C271" s="71">
        <f>INDEX(Rohdaten_tab4!$1:$1048576,ROW(Rohdaten_tab4!B257),COLUMN(Rohdaten_tab4!B257)+(4*(Steuerung!$A$3-1)))</f>
        <v>358</v>
      </c>
      <c r="D271" s="72">
        <f>INDEX(Rohdaten_tab4!$1:$1048576,ROW(Rohdaten_tab4!C257),COLUMN(Rohdaten_tab4!C257)+(4*(Steuerung!$A$3-1)))</f>
        <v>365</v>
      </c>
      <c r="E271" s="72">
        <f>INDEX(Rohdaten_tab4!$1:$1048576,ROW(Rohdaten_tab4!D257),COLUMN(Rohdaten_tab4!D257)+(4*(Steuerung!$A$3-1)))</f>
        <v>360</v>
      </c>
      <c r="F271" s="73">
        <f>INDEX(Rohdaten_tab4!$1:$1048576,ROW(Rohdaten_tab4!E257),COLUMN(Rohdaten_tab4!E257)+(4*(Steuerung!$A$3-1)))</f>
        <v>5</v>
      </c>
    </row>
    <row r="272" spans="1:6" ht="15" customHeight="1" x14ac:dyDescent="0.25">
      <c r="A272" s="63" t="s">
        <v>420</v>
      </c>
      <c r="B272" s="43"/>
      <c r="C272" s="71">
        <f>INDEX(Rohdaten_tab4!$1:$1048576,ROW(Rohdaten_tab4!B258),COLUMN(Rohdaten_tab4!B258)+(4*(Steuerung!$A$3-1)))</f>
        <v>486</v>
      </c>
      <c r="D272" s="72">
        <f>INDEX(Rohdaten_tab4!$1:$1048576,ROW(Rohdaten_tab4!C258),COLUMN(Rohdaten_tab4!C258)+(4*(Steuerung!$A$3-1)))</f>
        <v>487</v>
      </c>
      <c r="E272" s="72">
        <f>INDEX(Rohdaten_tab4!$1:$1048576,ROW(Rohdaten_tab4!D258),COLUMN(Rohdaten_tab4!D258)+(4*(Steuerung!$A$3-1)))</f>
        <v>480</v>
      </c>
      <c r="F272" s="73">
        <f>INDEX(Rohdaten_tab4!$1:$1048576,ROW(Rohdaten_tab4!E258),COLUMN(Rohdaten_tab4!E258)+(4*(Steuerung!$A$3-1)))</f>
        <v>7</v>
      </c>
    </row>
    <row r="273" spans="1:8" ht="15" customHeight="1" x14ac:dyDescent="0.25">
      <c r="A273" s="63" t="s">
        <v>421</v>
      </c>
      <c r="B273" s="43"/>
      <c r="C273" s="71">
        <f>INDEX(Rohdaten_tab4!$1:$1048576,ROW(Rohdaten_tab4!B259),COLUMN(Rohdaten_tab4!B259)+(4*(Steuerung!$A$3-1)))</f>
        <v>435</v>
      </c>
      <c r="D273" s="72" t="str">
        <f>INDEX(Rohdaten_tab4!$1:$1048576,ROW(Rohdaten_tab4!C259),COLUMN(Rohdaten_tab4!C259)+(4*(Steuerung!$A$3-1)))</f>
        <v>*</v>
      </c>
      <c r="E273" s="72">
        <f>INDEX(Rohdaten_tab4!$1:$1048576,ROW(Rohdaten_tab4!D259),COLUMN(Rohdaten_tab4!D259)+(4*(Steuerung!$A$3-1)))</f>
        <v>430</v>
      </c>
      <c r="F273" s="73" t="str">
        <f>INDEX(Rohdaten_tab4!$1:$1048576,ROW(Rohdaten_tab4!E259),COLUMN(Rohdaten_tab4!E259)+(4*(Steuerung!$A$3-1)))</f>
        <v>*</v>
      </c>
    </row>
    <row r="274" spans="1:8" ht="15" customHeight="1" x14ac:dyDescent="0.25">
      <c r="A274" s="63" t="s">
        <v>422</v>
      </c>
      <c r="B274" s="43"/>
      <c r="C274" s="71">
        <f>INDEX(Rohdaten_tab4!$1:$1048576,ROW(Rohdaten_tab4!B260),COLUMN(Rohdaten_tab4!B260)+(4*(Steuerung!$A$3-1)))</f>
        <v>357</v>
      </c>
      <c r="D274" s="72">
        <f>INDEX(Rohdaten_tab4!$1:$1048576,ROW(Rohdaten_tab4!C260),COLUMN(Rohdaten_tab4!C260)+(4*(Steuerung!$A$3-1)))</f>
        <v>354</v>
      </c>
      <c r="E274" s="72">
        <f>INDEX(Rohdaten_tab4!$1:$1048576,ROW(Rohdaten_tab4!D260),COLUMN(Rohdaten_tab4!D260)+(4*(Steuerung!$A$3-1)))</f>
        <v>351</v>
      </c>
      <c r="F274" s="73">
        <f>INDEX(Rohdaten_tab4!$1:$1048576,ROW(Rohdaten_tab4!E260),COLUMN(Rohdaten_tab4!E260)+(4*(Steuerung!$A$3-1)))</f>
        <v>3</v>
      </c>
    </row>
    <row r="275" spans="1:8" ht="15" customHeight="1" x14ac:dyDescent="0.25">
      <c r="A275" s="63" t="s">
        <v>423</v>
      </c>
      <c r="B275" s="43"/>
      <c r="C275" s="71">
        <f>INDEX(Rohdaten_tab4!$1:$1048576,ROW(Rohdaten_tab4!B261),COLUMN(Rohdaten_tab4!B261)+(4*(Steuerung!$A$3-1)))</f>
        <v>332</v>
      </c>
      <c r="D275" s="72">
        <f>INDEX(Rohdaten_tab4!$1:$1048576,ROW(Rohdaten_tab4!C261),COLUMN(Rohdaten_tab4!C261)+(4*(Steuerung!$A$3-1)))</f>
        <v>333</v>
      </c>
      <c r="E275" s="72">
        <f>INDEX(Rohdaten_tab4!$1:$1048576,ROW(Rohdaten_tab4!D261),COLUMN(Rohdaten_tab4!D261)+(4*(Steuerung!$A$3-1)))</f>
        <v>327</v>
      </c>
      <c r="F275" s="73">
        <f>INDEX(Rohdaten_tab4!$1:$1048576,ROW(Rohdaten_tab4!E261),COLUMN(Rohdaten_tab4!E261)+(4*(Steuerung!$A$3-1)))</f>
        <v>6</v>
      </c>
    </row>
    <row r="276" spans="1:8" ht="15" customHeight="1" x14ac:dyDescent="0.25">
      <c r="A276" s="63" t="s">
        <v>424</v>
      </c>
      <c r="B276" s="43"/>
      <c r="C276" s="71">
        <f>INDEX(Rohdaten_tab4!$1:$1048576,ROW(Rohdaten_tab4!B262),COLUMN(Rohdaten_tab4!B262)+(4*(Steuerung!$A$3-1)))</f>
        <v>451</v>
      </c>
      <c r="D276" s="72" t="str">
        <f>INDEX(Rohdaten_tab4!$1:$1048576,ROW(Rohdaten_tab4!C262),COLUMN(Rohdaten_tab4!C262)+(4*(Steuerung!$A$3-1)))</f>
        <v>*</v>
      </c>
      <c r="E276" s="72">
        <f>INDEX(Rohdaten_tab4!$1:$1048576,ROW(Rohdaten_tab4!D262),COLUMN(Rohdaten_tab4!D262)+(4*(Steuerung!$A$3-1)))</f>
        <v>459</v>
      </c>
      <c r="F276" s="73" t="str">
        <f>INDEX(Rohdaten_tab4!$1:$1048576,ROW(Rohdaten_tab4!E262),COLUMN(Rohdaten_tab4!E262)+(4*(Steuerung!$A$3-1)))</f>
        <v>*</v>
      </c>
    </row>
    <row r="277" spans="1:8" ht="15" customHeight="1" x14ac:dyDescent="0.25">
      <c r="A277" s="63" t="s">
        <v>425</v>
      </c>
      <c r="B277" s="43"/>
      <c r="C277" s="71">
        <f>INDEX(Rohdaten_tab4!$1:$1048576,ROW(Rohdaten_tab4!B263),COLUMN(Rohdaten_tab4!B263)+(4*(Steuerung!$A$3-1)))</f>
        <v>378</v>
      </c>
      <c r="D277" s="72">
        <f>INDEX(Rohdaten_tab4!$1:$1048576,ROW(Rohdaten_tab4!C263),COLUMN(Rohdaten_tab4!C263)+(4*(Steuerung!$A$3-1)))</f>
        <v>385</v>
      </c>
      <c r="E277" s="72">
        <f>INDEX(Rohdaten_tab4!$1:$1048576,ROW(Rohdaten_tab4!D263),COLUMN(Rohdaten_tab4!D263)+(4*(Steuerung!$A$3-1)))</f>
        <v>381</v>
      </c>
      <c r="F277" s="73">
        <f>INDEX(Rohdaten_tab4!$1:$1048576,ROW(Rohdaten_tab4!E263),COLUMN(Rohdaten_tab4!E263)+(4*(Steuerung!$A$3-1)))</f>
        <v>4</v>
      </c>
    </row>
    <row r="278" spans="1:8" ht="15" customHeight="1" x14ac:dyDescent="0.25">
      <c r="A278" s="63" t="s">
        <v>426</v>
      </c>
      <c r="B278" s="43"/>
      <c r="C278" s="71">
        <f>INDEX(Rohdaten_tab4!$1:$1048576,ROW(Rohdaten_tab4!B264),COLUMN(Rohdaten_tab4!B264)+(4*(Steuerung!$A$3-1)))</f>
        <v>572</v>
      </c>
      <c r="D278" s="72">
        <f>INDEX(Rohdaten_tab4!$1:$1048576,ROW(Rohdaten_tab4!C264),COLUMN(Rohdaten_tab4!C264)+(4*(Steuerung!$A$3-1)))</f>
        <v>573</v>
      </c>
      <c r="E278" s="72">
        <f>INDEX(Rohdaten_tab4!$1:$1048576,ROW(Rohdaten_tab4!D264),COLUMN(Rohdaten_tab4!D264)+(4*(Steuerung!$A$3-1)))</f>
        <v>569</v>
      </c>
      <c r="F278" s="73">
        <f>INDEX(Rohdaten_tab4!$1:$1048576,ROW(Rohdaten_tab4!E264),COLUMN(Rohdaten_tab4!E264)+(4*(Steuerung!$A$3-1)))</f>
        <v>4</v>
      </c>
    </row>
    <row r="279" spans="1:8" ht="15" customHeight="1" x14ac:dyDescent="0.25">
      <c r="A279" s="63" t="s">
        <v>427</v>
      </c>
      <c r="B279" s="43"/>
      <c r="C279" s="71">
        <f>INDEX(Rohdaten_tab4!$1:$1048576,ROW(Rohdaten_tab4!B265),COLUMN(Rohdaten_tab4!B265)+(4*(Steuerung!$A$3-1)))</f>
        <v>615</v>
      </c>
      <c r="D279" s="72">
        <f>INDEX(Rohdaten_tab4!$1:$1048576,ROW(Rohdaten_tab4!C265),COLUMN(Rohdaten_tab4!C265)+(4*(Steuerung!$A$3-1)))</f>
        <v>624</v>
      </c>
      <c r="E279" s="72">
        <f>INDEX(Rohdaten_tab4!$1:$1048576,ROW(Rohdaten_tab4!D265),COLUMN(Rohdaten_tab4!D265)+(4*(Steuerung!$A$3-1)))</f>
        <v>620</v>
      </c>
      <c r="F279" s="73">
        <f>INDEX(Rohdaten_tab4!$1:$1048576,ROW(Rohdaten_tab4!E265),COLUMN(Rohdaten_tab4!E265)+(4*(Steuerung!$A$3-1)))</f>
        <v>4</v>
      </c>
    </row>
    <row r="280" spans="1:8" ht="15" customHeight="1" x14ac:dyDescent="0.25">
      <c r="A280" s="63" t="s">
        <v>428</v>
      </c>
      <c r="B280" s="43"/>
      <c r="C280" s="71">
        <f>INDEX(Rohdaten_tab4!$1:$1048576,ROW(Rohdaten_tab4!B266),COLUMN(Rohdaten_tab4!B266)+(4*(Steuerung!$A$3-1)))</f>
        <v>483</v>
      </c>
      <c r="D280" s="72" t="str">
        <f>INDEX(Rohdaten_tab4!$1:$1048576,ROW(Rohdaten_tab4!C266),COLUMN(Rohdaten_tab4!C266)+(4*(Steuerung!$A$3-1)))</f>
        <v>*</v>
      </c>
      <c r="E280" s="72">
        <f>INDEX(Rohdaten_tab4!$1:$1048576,ROW(Rohdaten_tab4!D266),COLUMN(Rohdaten_tab4!D266)+(4*(Steuerung!$A$3-1)))</f>
        <v>494</v>
      </c>
      <c r="F280" s="73" t="str">
        <f>INDEX(Rohdaten_tab4!$1:$1048576,ROW(Rohdaten_tab4!E266),COLUMN(Rohdaten_tab4!E266)+(4*(Steuerung!$A$3-1)))</f>
        <v>*</v>
      </c>
    </row>
    <row r="281" spans="1:8" ht="15" customHeight="1" x14ac:dyDescent="0.25">
      <c r="A281" s="63" t="s">
        <v>429</v>
      </c>
      <c r="B281" s="43"/>
      <c r="C281" s="71">
        <f>INDEX(Rohdaten_tab4!$1:$1048576,ROW(Rohdaten_tab4!B267),COLUMN(Rohdaten_tab4!B267)+(4*(Steuerung!$A$3-1)))</f>
        <v>411</v>
      </c>
      <c r="D281" s="72" t="str">
        <f>INDEX(Rohdaten_tab4!$1:$1048576,ROW(Rohdaten_tab4!C267),COLUMN(Rohdaten_tab4!C267)+(4*(Steuerung!$A$3-1)))</f>
        <v>*</v>
      </c>
      <c r="E281" s="72">
        <f>INDEX(Rohdaten_tab4!$1:$1048576,ROW(Rohdaten_tab4!D267),COLUMN(Rohdaten_tab4!D267)+(4*(Steuerung!$A$3-1)))</f>
        <v>420</v>
      </c>
      <c r="F281" s="73" t="str">
        <f>INDEX(Rohdaten_tab4!$1:$1048576,ROW(Rohdaten_tab4!E267),COLUMN(Rohdaten_tab4!E267)+(4*(Steuerung!$A$3-1)))</f>
        <v>*</v>
      </c>
    </row>
    <row r="282" spans="1:8" ht="15" customHeight="1" x14ac:dyDescent="0.25">
      <c r="A282" s="63" t="s">
        <v>430</v>
      </c>
      <c r="B282" s="43"/>
      <c r="C282" s="71">
        <f>INDEX(Rohdaten_tab4!$1:$1048576,ROW(Rohdaten_tab4!B268),COLUMN(Rohdaten_tab4!B268)+(4*(Steuerung!$A$3-1)))</f>
        <v>464</v>
      </c>
      <c r="D282" s="72">
        <f>INDEX(Rohdaten_tab4!$1:$1048576,ROW(Rohdaten_tab4!C268),COLUMN(Rohdaten_tab4!C268)+(4*(Steuerung!$A$3-1)))</f>
        <v>474</v>
      </c>
      <c r="E282" s="72">
        <f>INDEX(Rohdaten_tab4!$1:$1048576,ROW(Rohdaten_tab4!D268),COLUMN(Rohdaten_tab4!D268)+(4*(Steuerung!$A$3-1)))</f>
        <v>467</v>
      </c>
      <c r="F282" s="73">
        <f>INDEX(Rohdaten_tab4!$1:$1048576,ROW(Rohdaten_tab4!E268),COLUMN(Rohdaten_tab4!E268)+(4*(Steuerung!$A$3-1)))</f>
        <v>7</v>
      </c>
    </row>
    <row r="283" spans="1:8" ht="15" customHeight="1" x14ac:dyDescent="0.25">
      <c r="A283" s="63" t="s">
        <v>431</v>
      </c>
      <c r="B283" s="43"/>
      <c r="C283" s="71">
        <f>INDEX(Rohdaten_tab4!$1:$1048576,ROW(Rohdaten_tab4!B269),COLUMN(Rohdaten_tab4!B269)+(4*(Steuerung!$A$3-1)))</f>
        <v>411</v>
      </c>
      <c r="D283" s="72" t="str">
        <f>INDEX(Rohdaten_tab4!$1:$1048576,ROW(Rohdaten_tab4!C269),COLUMN(Rohdaten_tab4!C269)+(4*(Steuerung!$A$3-1)))</f>
        <v>*</v>
      </c>
      <c r="E283" s="72">
        <f>INDEX(Rohdaten_tab4!$1:$1048576,ROW(Rohdaten_tab4!D269),COLUMN(Rohdaten_tab4!D269)+(4*(Steuerung!$A$3-1)))</f>
        <v>426</v>
      </c>
      <c r="F283" s="73" t="str">
        <f>INDEX(Rohdaten_tab4!$1:$1048576,ROW(Rohdaten_tab4!E269),COLUMN(Rohdaten_tab4!E269)+(4*(Steuerung!$A$3-1)))</f>
        <v>*</v>
      </c>
    </row>
    <row r="284" spans="1:8" ht="11.25" customHeight="1" x14ac:dyDescent="0.25">
      <c r="A284" s="8"/>
      <c r="B284" s="8"/>
      <c r="C284" s="8"/>
      <c r="D284" s="53"/>
      <c r="E284" s="53"/>
      <c r="F284" s="9" t="s">
        <v>18</v>
      </c>
    </row>
    <row r="286" spans="1:8" x14ac:dyDescent="0.25">
      <c r="A286" s="86" t="s">
        <v>100</v>
      </c>
      <c r="B286" s="86"/>
      <c r="C286" s="86"/>
      <c r="D286" s="86"/>
      <c r="E286" s="86"/>
      <c r="F286" s="86"/>
      <c r="G286" s="86"/>
      <c r="H286" s="86"/>
    </row>
    <row r="287" spans="1:8" ht="38.25" customHeight="1" x14ac:dyDescent="0.25">
      <c r="A287" s="104" t="s">
        <v>101</v>
      </c>
      <c r="B287" s="104"/>
      <c r="C287" s="104"/>
      <c r="D287" s="104"/>
      <c r="E287" s="104"/>
      <c r="F287" s="104"/>
      <c r="G287" s="87"/>
      <c r="H287" s="87"/>
    </row>
  </sheetData>
  <autoFilter ref="A15:B15" xr:uid="{00000000-0001-0000-0600-000000000000}"/>
  <mergeCells count="11">
    <mergeCell ref="A287:F287"/>
    <mergeCell ref="A3:F3"/>
    <mergeCell ref="A7:F7"/>
    <mergeCell ref="A12:A14"/>
    <mergeCell ref="C12:C14"/>
    <mergeCell ref="A4:F4"/>
    <mergeCell ref="D12:D14"/>
    <mergeCell ref="E12:F12"/>
    <mergeCell ref="E13:E14"/>
    <mergeCell ref="F13:F14"/>
    <mergeCell ref="A8:F8"/>
  </mergeCells>
  <hyperlinks>
    <hyperlink ref="A28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2530" r:id="rId5" name="Drop Down 2">
              <controlPr defaultSize="0" print="0" autoLine="0" autoPict="0">
                <anchor moveWithCells="1">
                  <from>
                    <xdr:col>4</xdr:col>
                    <xdr:colOff>908050</xdr:colOff>
                    <xdr:row>8</xdr:row>
                    <xdr:rowOff>0</xdr:rowOff>
                  </from>
                  <to>
                    <xdr:col>5</xdr:col>
                    <xdr:colOff>1212850</xdr:colOff>
                    <xdr:row>10</xdr:row>
                    <xdr:rowOff>12700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fitToPage="1"/>
  </sheetPr>
  <dimension ref="A1:L290"/>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6.26953125" style="51" customWidth="1"/>
    <col min="2" max="2" width="1" style="51" hidden="1" customWidth="1"/>
    <col min="3" max="12" width="9.7265625" style="51" customWidth="1"/>
    <col min="13" max="16384" width="11.453125" style="51"/>
  </cols>
  <sheetData>
    <row r="1" spans="1:12" ht="33.75" customHeight="1" x14ac:dyDescent="0.25">
      <c r="A1" s="50"/>
      <c r="B1" s="50"/>
      <c r="C1" s="50"/>
      <c r="D1" s="50"/>
      <c r="E1" s="50"/>
      <c r="F1" s="50"/>
      <c r="G1" s="50"/>
      <c r="H1" s="50"/>
      <c r="I1" s="50"/>
      <c r="J1" s="50"/>
      <c r="K1" s="50"/>
      <c r="L1" s="6" t="s">
        <v>95</v>
      </c>
    </row>
    <row r="2" spans="1:12" ht="11.25" customHeight="1" x14ac:dyDescent="0.25"/>
    <row r="3" spans="1:12" ht="15" customHeight="1" x14ac:dyDescent="0.25">
      <c r="A3" s="105" t="str">
        <f>CONCATENATE("5. Abgang aus Leistungsbezug nach Abgangsgründen",Auswahl_Text)</f>
        <v>5. Abgang aus Leistungsbezug nach Abgangsgründen</v>
      </c>
      <c r="B3" s="105"/>
      <c r="C3" s="105"/>
      <c r="D3" s="106"/>
      <c r="E3" s="106"/>
      <c r="F3" s="106"/>
      <c r="G3" s="106"/>
      <c r="H3" s="106"/>
      <c r="I3" s="106"/>
      <c r="J3" s="106"/>
      <c r="K3" s="106"/>
      <c r="L3" s="106"/>
    </row>
    <row r="4" spans="1:12" ht="11.25" customHeight="1" x14ac:dyDescent="0.25">
      <c r="A4" s="127" t="s">
        <v>631</v>
      </c>
      <c r="B4" s="127"/>
      <c r="C4" s="127"/>
      <c r="D4" s="127"/>
      <c r="E4" s="127"/>
      <c r="F4" s="127"/>
      <c r="G4" s="127"/>
      <c r="H4" s="127"/>
      <c r="I4" s="127"/>
      <c r="J4" s="127"/>
      <c r="K4" s="127"/>
      <c r="L4" s="127"/>
    </row>
    <row r="5" spans="1:12" ht="11.25" customHeight="1" x14ac:dyDescent="0.25">
      <c r="A5" s="7" t="s">
        <v>34</v>
      </c>
      <c r="B5" s="7"/>
      <c r="C5" s="7"/>
    </row>
    <row r="6" spans="1:12" ht="11.25" customHeight="1" x14ac:dyDescent="0.25"/>
    <row r="7" spans="1:12" ht="12.75" customHeight="1" x14ac:dyDescent="0.25">
      <c r="A7" s="107" t="s">
        <v>92</v>
      </c>
      <c r="B7" s="107"/>
      <c r="C7" s="107"/>
      <c r="D7" s="107"/>
      <c r="E7" s="107"/>
      <c r="F7" s="107"/>
      <c r="G7" s="107"/>
      <c r="H7" s="107"/>
      <c r="I7" s="107"/>
      <c r="J7" s="107"/>
      <c r="K7" s="107"/>
      <c r="L7" s="107"/>
    </row>
    <row r="8" spans="1:12" ht="22.5" customHeight="1" x14ac:dyDescent="0.25">
      <c r="A8" s="107" t="s">
        <v>97</v>
      </c>
      <c r="B8" s="107"/>
      <c r="C8" s="107"/>
      <c r="D8" s="107"/>
      <c r="E8" s="107"/>
      <c r="F8" s="107"/>
      <c r="G8" s="107"/>
      <c r="H8" s="107"/>
      <c r="I8" s="107"/>
      <c r="J8" s="107"/>
      <c r="K8" s="107"/>
      <c r="L8" s="107"/>
    </row>
    <row r="9" spans="1:12" hidden="1" x14ac:dyDescent="0.25">
      <c r="A9" s="46"/>
      <c r="B9" s="46"/>
      <c r="C9" s="46"/>
      <c r="D9" s="46"/>
      <c r="E9" s="46"/>
      <c r="F9" s="46"/>
      <c r="G9" s="46"/>
      <c r="H9" s="46"/>
      <c r="I9" s="46"/>
      <c r="J9" s="46"/>
      <c r="K9" s="46"/>
      <c r="L9" s="46"/>
    </row>
    <row r="10" spans="1:12" x14ac:dyDescent="0.25">
      <c r="A10" s="46"/>
      <c r="B10" s="46"/>
      <c r="C10" s="46"/>
      <c r="D10" s="46"/>
      <c r="E10" s="46"/>
      <c r="F10" s="46"/>
      <c r="G10" s="46"/>
      <c r="H10" s="46"/>
      <c r="I10" s="46"/>
      <c r="J10" s="46"/>
      <c r="K10" s="46"/>
      <c r="L10" s="46"/>
    </row>
    <row r="11" spans="1:12" ht="11.25" customHeight="1" x14ac:dyDescent="0.25"/>
    <row r="12" spans="1:12" ht="12.75" customHeight="1" x14ac:dyDescent="0.25">
      <c r="A12" s="123" t="s">
        <v>47</v>
      </c>
      <c r="B12" s="47"/>
      <c r="C12" s="125" t="s">
        <v>55</v>
      </c>
      <c r="D12" s="126" t="s">
        <v>90</v>
      </c>
      <c r="E12" s="126"/>
      <c r="F12" s="126"/>
      <c r="G12" s="126"/>
      <c r="H12" s="126"/>
      <c r="I12" s="126"/>
      <c r="J12" s="126"/>
      <c r="K12" s="126"/>
      <c r="L12" s="126"/>
    </row>
    <row r="13" spans="1:12" ht="12.75" customHeight="1" x14ac:dyDescent="0.25">
      <c r="A13" s="124"/>
      <c r="B13" s="48"/>
      <c r="C13" s="125"/>
      <c r="D13" s="129" t="s">
        <v>38</v>
      </c>
      <c r="E13" s="128" t="s">
        <v>98</v>
      </c>
      <c r="F13" s="128"/>
      <c r="G13" s="128"/>
      <c r="H13" s="128"/>
      <c r="I13" s="128"/>
      <c r="J13" s="128"/>
      <c r="K13" s="128"/>
      <c r="L13" s="128"/>
    </row>
    <row r="14" spans="1:12" ht="50" x14ac:dyDescent="0.25">
      <c r="A14" s="124"/>
      <c r="B14" s="48"/>
      <c r="C14" s="125"/>
      <c r="D14" s="129"/>
      <c r="E14" s="49" t="s">
        <v>49</v>
      </c>
      <c r="F14" s="49" t="s">
        <v>40</v>
      </c>
      <c r="G14" s="49" t="s">
        <v>50</v>
      </c>
      <c r="H14" s="49" t="s">
        <v>52</v>
      </c>
      <c r="I14" s="49" t="s">
        <v>51</v>
      </c>
      <c r="J14" s="49" t="s">
        <v>39</v>
      </c>
      <c r="K14" s="49" t="s">
        <v>48</v>
      </c>
      <c r="L14" s="49" t="s">
        <v>60</v>
      </c>
    </row>
    <row r="15" spans="1:12" s="52" customFormat="1" ht="11.25" customHeight="1" x14ac:dyDescent="0.25">
      <c r="A15" s="45" t="s">
        <v>36</v>
      </c>
      <c r="B15" s="45"/>
      <c r="C15" s="10">
        <v>1</v>
      </c>
      <c r="D15" s="3">
        <v>2</v>
      </c>
      <c r="E15" s="10">
        <v>3</v>
      </c>
      <c r="F15" s="3">
        <v>4</v>
      </c>
      <c r="G15" s="10">
        <v>5</v>
      </c>
      <c r="H15" s="3">
        <v>6</v>
      </c>
      <c r="I15" s="10">
        <v>7</v>
      </c>
      <c r="J15" s="3">
        <v>8</v>
      </c>
      <c r="K15" s="10">
        <v>9</v>
      </c>
      <c r="L15" s="3">
        <v>10</v>
      </c>
    </row>
    <row r="16" spans="1:12" ht="15" customHeight="1" x14ac:dyDescent="0.25">
      <c r="A16" s="62" t="str">
        <f>IF(INDEX(Rohdaten_tab5!$A:$A,ROW(Rohdaten_tab5!$A2),COLUMN(Rohdaten_tab5!$A:$A))&lt;&gt;"",INDEX(Rohdaten_tab5!$A:$A,ROW(Rohdaten_tab5!$A2),COLUMN(Rohdaten_tab5!$A:$A)),"")</f>
        <v>2006</v>
      </c>
      <c r="B16" s="44"/>
      <c r="C16" s="68">
        <f>INDEX(Rohdaten_tab5!$1:$1048576,ROW(Rohdaten_tab5!B2),COLUMN(Rohdaten_tab5!B2)+(10*(Steuerung!$A$3-1)))</f>
        <v>14674</v>
      </c>
      <c r="D16" s="69">
        <f>INDEX(Rohdaten_tab5!$1:$1048576,ROW(Rohdaten_tab5!C2),COLUMN(Rohdaten_tab5!C2)+(10*(Steuerung!$A$3-1)))</f>
        <v>14319</v>
      </c>
      <c r="E16" s="69">
        <f>INDEX(Rohdaten_tab5!$1:$1048576,ROW(Rohdaten_tab5!D2),COLUMN(Rohdaten_tab5!D2)+(10*(Steuerung!$A$3-1)))</f>
        <v>8052</v>
      </c>
      <c r="F16" s="69">
        <f>INDEX(Rohdaten_tab5!$1:$1048576,ROW(Rohdaten_tab5!E2),COLUMN(Rohdaten_tab5!E2)+(10*(Steuerung!$A$3-1)))</f>
        <v>0</v>
      </c>
      <c r="G16" s="69">
        <f>INDEX(Rohdaten_tab5!$1:$1048576,ROW(Rohdaten_tab5!F2),COLUMN(Rohdaten_tab5!F2)+(10*(Steuerung!$A$3-1)))</f>
        <v>4316</v>
      </c>
      <c r="H16" s="69">
        <f>INDEX(Rohdaten_tab5!$1:$1048576,ROW(Rohdaten_tab5!G2),COLUMN(Rohdaten_tab5!G2)+(10*(Steuerung!$A$3-1)))</f>
        <v>227</v>
      </c>
      <c r="I16" s="69">
        <f>INDEX(Rohdaten_tab5!$1:$1048576,ROW(Rohdaten_tab5!H2),COLUMN(Rohdaten_tab5!H2)+(10*(Steuerung!$A$3-1)))</f>
        <v>254</v>
      </c>
      <c r="J16" s="69">
        <f>INDEX(Rohdaten_tab5!$1:$1048576,ROW(Rohdaten_tab5!I2),COLUMN(Rohdaten_tab5!I2)+(10*(Steuerung!$A$3-1)))</f>
        <v>48</v>
      </c>
      <c r="K16" s="69">
        <f>INDEX(Rohdaten_tab5!$1:$1048576,ROW(Rohdaten_tab5!J2),COLUMN(Rohdaten_tab5!J2)+(10*(Steuerung!$A$3-1)))</f>
        <v>529</v>
      </c>
      <c r="L16" s="70">
        <f>INDEX(Rohdaten_tab5!$1:$1048576,ROW(Rohdaten_tab5!K2),COLUMN(Rohdaten_tab5!K2)+(10*(Steuerung!$A$3-1)))</f>
        <v>893</v>
      </c>
    </row>
    <row r="17" spans="1:12" ht="15" customHeight="1" x14ac:dyDescent="0.25">
      <c r="A17" s="63" t="str">
        <f>IF(INDEX(Rohdaten_tab5!$A:$A,ROW(Rohdaten_tab5!$A3),COLUMN(Rohdaten_tab5!$A:$A))&lt;&gt;"",INDEX(Rohdaten_tab5!$A:$A,ROW(Rohdaten_tab5!$A3),COLUMN(Rohdaten_tab5!$A:$A)),"")</f>
        <v>2007</v>
      </c>
      <c r="B17" s="43"/>
      <c r="C17" s="71">
        <f>INDEX(Rohdaten_tab5!$1:$1048576,ROW(Rohdaten_tab5!B3),COLUMN(Rohdaten_tab5!B3)+(10*(Steuerung!$A$3-1)))</f>
        <v>12251</v>
      </c>
      <c r="D17" s="72">
        <f>INDEX(Rohdaten_tab5!$1:$1048576,ROW(Rohdaten_tab5!C3),COLUMN(Rohdaten_tab5!C3)+(10*(Steuerung!$A$3-1)))</f>
        <v>11946</v>
      </c>
      <c r="E17" s="72">
        <f>INDEX(Rohdaten_tab5!$1:$1048576,ROW(Rohdaten_tab5!D3),COLUMN(Rohdaten_tab5!D3)+(10*(Steuerung!$A$3-1)))</f>
        <v>6800</v>
      </c>
      <c r="F17" s="72">
        <f>INDEX(Rohdaten_tab5!$1:$1048576,ROW(Rohdaten_tab5!E3),COLUMN(Rohdaten_tab5!E3)+(10*(Steuerung!$A$3-1)))</f>
        <v>0</v>
      </c>
      <c r="G17" s="72">
        <f>INDEX(Rohdaten_tab5!$1:$1048576,ROW(Rohdaten_tab5!F3),COLUMN(Rohdaten_tab5!F3)+(10*(Steuerung!$A$3-1)))</f>
        <v>3271</v>
      </c>
      <c r="H17" s="72">
        <f>INDEX(Rohdaten_tab5!$1:$1048576,ROW(Rohdaten_tab5!G3),COLUMN(Rohdaten_tab5!G3)+(10*(Steuerung!$A$3-1)))</f>
        <v>202</v>
      </c>
      <c r="I17" s="72">
        <f>INDEX(Rohdaten_tab5!$1:$1048576,ROW(Rohdaten_tab5!H3),COLUMN(Rohdaten_tab5!H3)+(10*(Steuerung!$A$3-1)))</f>
        <v>245</v>
      </c>
      <c r="J17" s="72">
        <f>INDEX(Rohdaten_tab5!$1:$1048576,ROW(Rohdaten_tab5!I3),COLUMN(Rohdaten_tab5!I3)+(10*(Steuerung!$A$3-1)))</f>
        <v>63</v>
      </c>
      <c r="K17" s="72">
        <f>INDEX(Rohdaten_tab5!$1:$1048576,ROW(Rohdaten_tab5!J3),COLUMN(Rohdaten_tab5!J3)+(10*(Steuerung!$A$3-1)))</f>
        <v>426</v>
      </c>
      <c r="L17" s="73">
        <f>INDEX(Rohdaten_tab5!$1:$1048576,ROW(Rohdaten_tab5!K3),COLUMN(Rohdaten_tab5!K3)+(10*(Steuerung!$A$3-1)))</f>
        <v>939</v>
      </c>
    </row>
    <row r="18" spans="1:12" ht="15" customHeight="1" x14ac:dyDescent="0.25">
      <c r="A18" s="63" t="str">
        <f>IF(INDEX(Rohdaten_tab5!$A:$A,ROW(Rohdaten_tab5!$A4),COLUMN(Rohdaten_tab5!$A:$A))&lt;&gt;"",INDEX(Rohdaten_tab5!$A:$A,ROW(Rohdaten_tab5!$A4),COLUMN(Rohdaten_tab5!$A:$A)),"")</f>
        <v>2008</v>
      </c>
      <c r="B18" s="43"/>
      <c r="C18" s="71">
        <f>INDEX(Rohdaten_tab5!$1:$1048576,ROW(Rohdaten_tab5!B4),COLUMN(Rohdaten_tab5!B4)+(10*(Steuerung!$A$3-1)))</f>
        <v>11821</v>
      </c>
      <c r="D18" s="72">
        <f>INDEX(Rohdaten_tab5!$1:$1048576,ROW(Rohdaten_tab5!C4),COLUMN(Rohdaten_tab5!C4)+(10*(Steuerung!$A$3-1)))</f>
        <v>11562</v>
      </c>
      <c r="E18" s="72">
        <f>INDEX(Rohdaten_tab5!$1:$1048576,ROW(Rohdaten_tab5!D4),COLUMN(Rohdaten_tab5!D4)+(10*(Steuerung!$A$3-1)))</f>
        <v>6846</v>
      </c>
      <c r="F18" s="72">
        <f>INDEX(Rohdaten_tab5!$1:$1048576,ROW(Rohdaten_tab5!E4),COLUMN(Rohdaten_tab5!E4)+(10*(Steuerung!$A$3-1)))</f>
        <v>43</v>
      </c>
      <c r="G18" s="72">
        <f>INDEX(Rohdaten_tab5!$1:$1048576,ROW(Rohdaten_tab5!F4),COLUMN(Rohdaten_tab5!F4)+(10*(Steuerung!$A$3-1)))</f>
        <v>2673</v>
      </c>
      <c r="H18" s="72">
        <f>INDEX(Rohdaten_tab5!$1:$1048576,ROW(Rohdaten_tab5!G4),COLUMN(Rohdaten_tab5!G4)+(10*(Steuerung!$A$3-1)))</f>
        <v>186</v>
      </c>
      <c r="I18" s="72">
        <f>INDEX(Rohdaten_tab5!$1:$1048576,ROW(Rohdaten_tab5!H4),COLUMN(Rohdaten_tab5!H4)+(10*(Steuerung!$A$3-1)))</f>
        <v>196</v>
      </c>
      <c r="J18" s="72">
        <f>INDEX(Rohdaten_tab5!$1:$1048576,ROW(Rohdaten_tab5!I4),COLUMN(Rohdaten_tab5!I4)+(10*(Steuerung!$A$3-1)))</f>
        <v>45</v>
      </c>
      <c r="K18" s="72">
        <f>INDEX(Rohdaten_tab5!$1:$1048576,ROW(Rohdaten_tab5!J4),COLUMN(Rohdaten_tab5!J4)+(10*(Steuerung!$A$3-1)))</f>
        <v>510</v>
      </c>
      <c r="L18" s="73">
        <f>INDEX(Rohdaten_tab5!$1:$1048576,ROW(Rohdaten_tab5!K4),COLUMN(Rohdaten_tab5!K4)+(10*(Steuerung!$A$3-1)))</f>
        <v>1063</v>
      </c>
    </row>
    <row r="19" spans="1:12" ht="15" customHeight="1" x14ac:dyDescent="0.25">
      <c r="A19" s="63" t="str">
        <f>IF(INDEX(Rohdaten_tab5!$A:$A,ROW(Rohdaten_tab5!$A5),COLUMN(Rohdaten_tab5!$A:$A))&lt;&gt;"",INDEX(Rohdaten_tab5!$A:$A,ROW(Rohdaten_tab5!$A5),COLUMN(Rohdaten_tab5!$A:$A)),"")</f>
        <v>2009</v>
      </c>
      <c r="B19" s="43"/>
      <c r="C19" s="71">
        <f>INDEX(Rohdaten_tab5!$1:$1048576,ROW(Rohdaten_tab5!B5),COLUMN(Rohdaten_tab5!B5)+(10*(Steuerung!$A$3-1)))</f>
        <v>12306</v>
      </c>
      <c r="D19" s="72">
        <f>INDEX(Rohdaten_tab5!$1:$1048576,ROW(Rohdaten_tab5!C5),COLUMN(Rohdaten_tab5!C5)+(10*(Steuerung!$A$3-1)))</f>
        <v>12037</v>
      </c>
      <c r="E19" s="72">
        <f>INDEX(Rohdaten_tab5!$1:$1048576,ROW(Rohdaten_tab5!D5),COLUMN(Rohdaten_tab5!D5)+(10*(Steuerung!$A$3-1)))</f>
        <v>7234</v>
      </c>
      <c r="F19" s="72">
        <f>INDEX(Rohdaten_tab5!$1:$1048576,ROW(Rohdaten_tab5!E5),COLUMN(Rohdaten_tab5!E5)+(10*(Steuerung!$A$3-1)))</f>
        <v>223</v>
      </c>
      <c r="G19" s="72">
        <f>INDEX(Rohdaten_tab5!$1:$1048576,ROW(Rohdaten_tab5!F5),COLUMN(Rohdaten_tab5!F5)+(10*(Steuerung!$A$3-1)))</f>
        <v>2891</v>
      </c>
      <c r="H19" s="72">
        <f>INDEX(Rohdaten_tab5!$1:$1048576,ROW(Rohdaten_tab5!G5),COLUMN(Rohdaten_tab5!G5)+(10*(Steuerung!$A$3-1)))</f>
        <v>196</v>
      </c>
      <c r="I19" s="72">
        <f>INDEX(Rohdaten_tab5!$1:$1048576,ROW(Rohdaten_tab5!H5),COLUMN(Rohdaten_tab5!H5)+(10*(Steuerung!$A$3-1)))</f>
        <v>223</v>
      </c>
      <c r="J19" s="72">
        <f>INDEX(Rohdaten_tab5!$1:$1048576,ROW(Rohdaten_tab5!I5),COLUMN(Rohdaten_tab5!I5)+(10*(Steuerung!$A$3-1)))</f>
        <v>73</v>
      </c>
      <c r="K19" s="72">
        <f>INDEX(Rohdaten_tab5!$1:$1048576,ROW(Rohdaten_tab5!J5),COLUMN(Rohdaten_tab5!J5)+(10*(Steuerung!$A$3-1)))</f>
        <v>317</v>
      </c>
      <c r="L19" s="73">
        <f>INDEX(Rohdaten_tab5!$1:$1048576,ROW(Rohdaten_tab5!K5),COLUMN(Rohdaten_tab5!K5)+(10*(Steuerung!$A$3-1)))</f>
        <v>880</v>
      </c>
    </row>
    <row r="20" spans="1:12" ht="15" customHeight="1" x14ac:dyDescent="0.25">
      <c r="A20" s="63" t="str">
        <f>IF(INDEX(Rohdaten_tab5!$A:$A,ROW(Rohdaten_tab5!$A6),COLUMN(Rohdaten_tab5!$A:$A))&lt;&gt;"",INDEX(Rohdaten_tab5!$A:$A,ROW(Rohdaten_tab5!$A6),COLUMN(Rohdaten_tab5!$A:$A)),"")</f>
        <v>2010</v>
      </c>
      <c r="B20" s="43"/>
      <c r="C20" s="71">
        <f>INDEX(Rohdaten_tab5!$1:$1048576,ROW(Rohdaten_tab5!B6),COLUMN(Rohdaten_tab5!B6)+(10*(Steuerung!$A$3-1)))</f>
        <v>12329</v>
      </c>
      <c r="D20" s="72">
        <f>INDEX(Rohdaten_tab5!$1:$1048576,ROW(Rohdaten_tab5!C6),COLUMN(Rohdaten_tab5!C6)+(10*(Steuerung!$A$3-1)))</f>
        <v>12183</v>
      </c>
      <c r="E20" s="72">
        <f>INDEX(Rohdaten_tab5!$1:$1048576,ROW(Rohdaten_tab5!D6),COLUMN(Rohdaten_tab5!D6)+(10*(Steuerung!$A$3-1)))</f>
        <v>7347</v>
      </c>
      <c r="F20" s="72">
        <f>INDEX(Rohdaten_tab5!$1:$1048576,ROW(Rohdaten_tab5!E6),COLUMN(Rohdaten_tab5!E6)+(10*(Steuerung!$A$3-1)))</f>
        <v>350</v>
      </c>
      <c r="G20" s="72">
        <f>INDEX(Rohdaten_tab5!$1:$1048576,ROW(Rohdaten_tab5!F6),COLUMN(Rohdaten_tab5!F6)+(10*(Steuerung!$A$3-1)))</f>
        <v>2787</v>
      </c>
      <c r="H20" s="72">
        <f>INDEX(Rohdaten_tab5!$1:$1048576,ROW(Rohdaten_tab5!G6),COLUMN(Rohdaten_tab5!G6)+(10*(Steuerung!$A$3-1)))</f>
        <v>218</v>
      </c>
      <c r="I20" s="72">
        <f>INDEX(Rohdaten_tab5!$1:$1048576,ROW(Rohdaten_tab5!H6),COLUMN(Rohdaten_tab5!H6)+(10*(Steuerung!$A$3-1)))</f>
        <v>222</v>
      </c>
      <c r="J20" s="72">
        <f>INDEX(Rohdaten_tab5!$1:$1048576,ROW(Rohdaten_tab5!I6),COLUMN(Rohdaten_tab5!I6)+(10*(Steuerung!$A$3-1)))</f>
        <v>97</v>
      </c>
      <c r="K20" s="72">
        <f>INDEX(Rohdaten_tab5!$1:$1048576,ROW(Rohdaten_tab5!J6),COLUMN(Rohdaten_tab5!J6)+(10*(Steuerung!$A$3-1)))</f>
        <v>262</v>
      </c>
      <c r="L20" s="73">
        <f>INDEX(Rohdaten_tab5!$1:$1048576,ROW(Rohdaten_tab5!K6),COLUMN(Rohdaten_tab5!K6)+(10*(Steuerung!$A$3-1)))</f>
        <v>900</v>
      </c>
    </row>
    <row r="21" spans="1:12" ht="15" customHeight="1" x14ac:dyDescent="0.25">
      <c r="A21" s="63" t="str">
        <f>IF(INDEX(Rohdaten_tab5!$A:$A,ROW(Rohdaten_tab5!$A7),COLUMN(Rohdaten_tab5!$A:$A))&lt;&gt;"",INDEX(Rohdaten_tab5!$A:$A,ROW(Rohdaten_tab5!$A7),COLUMN(Rohdaten_tab5!$A:$A)),"")</f>
        <v>2011</v>
      </c>
      <c r="B21" s="43"/>
      <c r="C21" s="71">
        <f>INDEX(Rohdaten_tab5!$1:$1048576,ROW(Rohdaten_tab5!B7),COLUMN(Rohdaten_tab5!B7)+(10*(Steuerung!$A$3-1)))</f>
        <v>10955</v>
      </c>
      <c r="D21" s="72">
        <f>INDEX(Rohdaten_tab5!$1:$1048576,ROW(Rohdaten_tab5!C7),COLUMN(Rohdaten_tab5!C7)+(10*(Steuerung!$A$3-1)))</f>
        <v>10806</v>
      </c>
      <c r="E21" s="72">
        <f>INDEX(Rohdaten_tab5!$1:$1048576,ROW(Rohdaten_tab5!D7),COLUMN(Rohdaten_tab5!D7)+(10*(Steuerung!$A$3-1)))</f>
        <v>6629</v>
      </c>
      <c r="F21" s="72">
        <f>INDEX(Rohdaten_tab5!$1:$1048576,ROW(Rohdaten_tab5!E7),COLUMN(Rohdaten_tab5!E7)+(10*(Steuerung!$A$3-1)))</f>
        <v>401</v>
      </c>
      <c r="G21" s="72">
        <f>INDEX(Rohdaten_tab5!$1:$1048576,ROW(Rohdaten_tab5!F7),COLUMN(Rohdaten_tab5!F7)+(10*(Steuerung!$A$3-1)))</f>
        <v>2217</v>
      </c>
      <c r="H21" s="72">
        <f>INDEX(Rohdaten_tab5!$1:$1048576,ROW(Rohdaten_tab5!G7),COLUMN(Rohdaten_tab5!G7)+(10*(Steuerung!$A$3-1)))</f>
        <v>252</v>
      </c>
      <c r="I21" s="72">
        <f>INDEX(Rohdaten_tab5!$1:$1048576,ROW(Rohdaten_tab5!H7),COLUMN(Rohdaten_tab5!H7)+(10*(Steuerung!$A$3-1)))</f>
        <v>234</v>
      </c>
      <c r="J21" s="72">
        <f>INDEX(Rohdaten_tab5!$1:$1048576,ROW(Rohdaten_tab5!I7),COLUMN(Rohdaten_tab5!I7)+(10*(Steuerung!$A$3-1)))</f>
        <v>76</v>
      </c>
      <c r="K21" s="72">
        <f>INDEX(Rohdaten_tab5!$1:$1048576,ROW(Rohdaten_tab5!J7),COLUMN(Rohdaten_tab5!J7)+(10*(Steuerung!$A$3-1)))</f>
        <v>185</v>
      </c>
      <c r="L21" s="73">
        <f>INDEX(Rohdaten_tab5!$1:$1048576,ROW(Rohdaten_tab5!K7),COLUMN(Rohdaten_tab5!K7)+(10*(Steuerung!$A$3-1)))</f>
        <v>812</v>
      </c>
    </row>
    <row r="22" spans="1:12" ht="15" customHeight="1" x14ac:dyDescent="0.25">
      <c r="A22" s="63" t="str">
        <f>IF(INDEX(Rohdaten_tab5!$A:$A,ROW(Rohdaten_tab5!$A8),COLUMN(Rohdaten_tab5!$A:$A))&lt;&gt;"",INDEX(Rohdaten_tab5!$A:$A,ROW(Rohdaten_tab5!$A8),COLUMN(Rohdaten_tab5!$A:$A)),"")</f>
        <v>2012</v>
      </c>
      <c r="B22" s="43"/>
      <c r="C22" s="71">
        <f>INDEX(Rohdaten_tab5!$1:$1048576,ROW(Rohdaten_tab5!B8),COLUMN(Rohdaten_tab5!B8)+(10*(Steuerung!$A$3-1)))</f>
        <v>9750</v>
      </c>
      <c r="D22" s="72">
        <f>INDEX(Rohdaten_tab5!$1:$1048576,ROW(Rohdaten_tab5!C8),COLUMN(Rohdaten_tab5!C8)+(10*(Steuerung!$A$3-1)))</f>
        <v>9647</v>
      </c>
      <c r="E22" s="72">
        <f>INDEX(Rohdaten_tab5!$1:$1048576,ROW(Rohdaten_tab5!D8),COLUMN(Rohdaten_tab5!D8)+(10*(Steuerung!$A$3-1)))</f>
        <v>5922</v>
      </c>
      <c r="F22" s="72">
        <f>INDEX(Rohdaten_tab5!$1:$1048576,ROW(Rohdaten_tab5!E8),COLUMN(Rohdaten_tab5!E8)+(10*(Steuerung!$A$3-1)))</f>
        <v>210</v>
      </c>
      <c r="G22" s="72">
        <f>INDEX(Rohdaten_tab5!$1:$1048576,ROW(Rohdaten_tab5!F8),COLUMN(Rohdaten_tab5!F8)+(10*(Steuerung!$A$3-1)))</f>
        <v>2100</v>
      </c>
      <c r="H22" s="72">
        <f>INDEX(Rohdaten_tab5!$1:$1048576,ROW(Rohdaten_tab5!G8),COLUMN(Rohdaten_tab5!G8)+(10*(Steuerung!$A$3-1)))</f>
        <v>303</v>
      </c>
      <c r="I22" s="72">
        <f>INDEX(Rohdaten_tab5!$1:$1048576,ROW(Rohdaten_tab5!H8),COLUMN(Rohdaten_tab5!H8)+(10*(Steuerung!$A$3-1)))</f>
        <v>273</v>
      </c>
      <c r="J22" s="72">
        <f>INDEX(Rohdaten_tab5!$1:$1048576,ROW(Rohdaten_tab5!I8),COLUMN(Rohdaten_tab5!I8)+(10*(Steuerung!$A$3-1)))</f>
        <v>65</v>
      </c>
      <c r="K22" s="72">
        <f>INDEX(Rohdaten_tab5!$1:$1048576,ROW(Rohdaten_tab5!J8),COLUMN(Rohdaten_tab5!J8)+(10*(Steuerung!$A$3-1)))</f>
        <v>110</v>
      </c>
      <c r="L22" s="73">
        <f>INDEX(Rohdaten_tab5!$1:$1048576,ROW(Rohdaten_tab5!K8),COLUMN(Rohdaten_tab5!K8)+(10*(Steuerung!$A$3-1)))</f>
        <v>664</v>
      </c>
    </row>
    <row r="23" spans="1:12" ht="15" customHeight="1" x14ac:dyDescent="0.25">
      <c r="A23" s="63" t="str">
        <f>IF(INDEX(Rohdaten_tab5!$A:$A,ROW(Rohdaten_tab5!$A9),COLUMN(Rohdaten_tab5!$A:$A))&lt;&gt;"",INDEX(Rohdaten_tab5!$A:$A,ROW(Rohdaten_tab5!$A9),COLUMN(Rohdaten_tab5!$A:$A)),"")</f>
        <v>2013</v>
      </c>
      <c r="B23" s="43"/>
      <c r="C23" s="71">
        <f>INDEX(Rohdaten_tab5!$1:$1048576,ROW(Rohdaten_tab5!B9),COLUMN(Rohdaten_tab5!B9)+(10*(Steuerung!$A$3-1)))</f>
        <v>9700</v>
      </c>
      <c r="D23" s="72">
        <f>INDEX(Rohdaten_tab5!$1:$1048576,ROW(Rohdaten_tab5!C9),COLUMN(Rohdaten_tab5!C9)+(10*(Steuerung!$A$3-1)))</f>
        <v>9562</v>
      </c>
      <c r="E23" s="72">
        <f>INDEX(Rohdaten_tab5!$1:$1048576,ROW(Rohdaten_tab5!D9),COLUMN(Rohdaten_tab5!D9)+(10*(Steuerung!$A$3-1)))</f>
        <v>5898</v>
      </c>
      <c r="F23" s="72">
        <f>INDEX(Rohdaten_tab5!$1:$1048576,ROW(Rohdaten_tab5!E9),COLUMN(Rohdaten_tab5!E9)+(10*(Steuerung!$A$3-1)))</f>
        <v>233</v>
      </c>
      <c r="G23" s="72">
        <f>INDEX(Rohdaten_tab5!$1:$1048576,ROW(Rohdaten_tab5!F9),COLUMN(Rohdaten_tab5!F9)+(10*(Steuerung!$A$3-1)))</f>
        <v>2142</v>
      </c>
      <c r="H23" s="72">
        <f>INDEX(Rohdaten_tab5!$1:$1048576,ROW(Rohdaten_tab5!G9),COLUMN(Rohdaten_tab5!G9)+(10*(Steuerung!$A$3-1)))</f>
        <v>269</v>
      </c>
      <c r="I23" s="72">
        <f>INDEX(Rohdaten_tab5!$1:$1048576,ROW(Rohdaten_tab5!H9),COLUMN(Rohdaten_tab5!H9)+(10*(Steuerung!$A$3-1)))</f>
        <v>288</v>
      </c>
      <c r="J23" s="72">
        <f>INDEX(Rohdaten_tab5!$1:$1048576,ROW(Rohdaten_tab5!I9),COLUMN(Rohdaten_tab5!I9)+(10*(Steuerung!$A$3-1)))</f>
        <v>49</v>
      </c>
      <c r="K23" s="72">
        <f>INDEX(Rohdaten_tab5!$1:$1048576,ROW(Rohdaten_tab5!J9),COLUMN(Rohdaten_tab5!J9)+(10*(Steuerung!$A$3-1)))</f>
        <v>136</v>
      </c>
      <c r="L23" s="73">
        <f>INDEX(Rohdaten_tab5!$1:$1048576,ROW(Rohdaten_tab5!K9),COLUMN(Rohdaten_tab5!K9)+(10*(Steuerung!$A$3-1)))</f>
        <v>547</v>
      </c>
    </row>
    <row r="24" spans="1:12" ht="15" customHeight="1" x14ac:dyDescent="0.25">
      <c r="A24" s="63" t="str">
        <f>IF(INDEX(Rohdaten_tab5!$A:$A,ROW(Rohdaten_tab5!$A10),COLUMN(Rohdaten_tab5!$A:$A))&lt;&gt;"",INDEX(Rohdaten_tab5!$A:$A,ROW(Rohdaten_tab5!$A10),COLUMN(Rohdaten_tab5!$A:$A)),"")</f>
        <v>2014</v>
      </c>
      <c r="B24" s="43"/>
      <c r="C24" s="71">
        <f>INDEX(Rohdaten_tab5!$1:$1048576,ROW(Rohdaten_tab5!B10),COLUMN(Rohdaten_tab5!B10)+(10*(Steuerung!$A$3-1)))</f>
        <v>8998</v>
      </c>
      <c r="D24" s="72">
        <f>INDEX(Rohdaten_tab5!$1:$1048576,ROW(Rohdaten_tab5!C10),COLUMN(Rohdaten_tab5!C10)+(10*(Steuerung!$A$3-1)))</f>
        <v>8856</v>
      </c>
      <c r="E24" s="72">
        <f>INDEX(Rohdaten_tab5!$1:$1048576,ROW(Rohdaten_tab5!D10),COLUMN(Rohdaten_tab5!D10)+(10*(Steuerung!$A$3-1)))</f>
        <v>5422</v>
      </c>
      <c r="F24" s="72">
        <f>INDEX(Rohdaten_tab5!$1:$1048576,ROW(Rohdaten_tab5!E10),COLUMN(Rohdaten_tab5!E10)+(10*(Steuerung!$A$3-1)))</f>
        <v>212</v>
      </c>
      <c r="G24" s="72">
        <f>INDEX(Rohdaten_tab5!$1:$1048576,ROW(Rohdaten_tab5!F10),COLUMN(Rohdaten_tab5!F10)+(10*(Steuerung!$A$3-1)))</f>
        <v>1917</v>
      </c>
      <c r="H24" s="72">
        <f>INDEX(Rohdaten_tab5!$1:$1048576,ROW(Rohdaten_tab5!G10),COLUMN(Rohdaten_tab5!G10)+(10*(Steuerung!$A$3-1)))</f>
        <v>280</v>
      </c>
      <c r="I24" s="72">
        <f>INDEX(Rohdaten_tab5!$1:$1048576,ROW(Rohdaten_tab5!H10),COLUMN(Rohdaten_tab5!H10)+(10*(Steuerung!$A$3-1)))</f>
        <v>381</v>
      </c>
      <c r="J24" s="72">
        <f>INDEX(Rohdaten_tab5!$1:$1048576,ROW(Rohdaten_tab5!I10),COLUMN(Rohdaten_tab5!I10)+(10*(Steuerung!$A$3-1)))</f>
        <v>44</v>
      </c>
      <c r="K24" s="72">
        <f>INDEX(Rohdaten_tab5!$1:$1048576,ROW(Rohdaten_tab5!J10),COLUMN(Rohdaten_tab5!J10)+(10*(Steuerung!$A$3-1)))</f>
        <v>114</v>
      </c>
      <c r="L24" s="73">
        <f>INDEX(Rohdaten_tab5!$1:$1048576,ROW(Rohdaten_tab5!K10),COLUMN(Rohdaten_tab5!K10)+(10*(Steuerung!$A$3-1)))</f>
        <v>486</v>
      </c>
    </row>
    <row r="25" spans="1:12" ht="15" customHeight="1" x14ac:dyDescent="0.25">
      <c r="A25" s="63" t="str">
        <f>IF(INDEX(Rohdaten_tab5!$A:$A,ROW(Rohdaten_tab5!$A11),COLUMN(Rohdaten_tab5!$A:$A))&lt;&gt;"",INDEX(Rohdaten_tab5!$A:$A,ROW(Rohdaten_tab5!$A11),COLUMN(Rohdaten_tab5!$A:$A)),"")</f>
        <v>2015</v>
      </c>
      <c r="B25" s="43"/>
      <c r="C25" s="71">
        <f>INDEX(Rohdaten_tab5!$1:$1048576,ROW(Rohdaten_tab5!B11),COLUMN(Rohdaten_tab5!B11)+(10*(Steuerung!$A$3-1)))</f>
        <v>8127</v>
      </c>
      <c r="D25" s="72">
        <f>INDEX(Rohdaten_tab5!$1:$1048576,ROW(Rohdaten_tab5!C11),COLUMN(Rohdaten_tab5!C11)+(10*(Steuerung!$A$3-1)))</f>
        <v>8015</v>
      </c>
      <c r="E25" s="72">
        <f>INDEX(Rohdaten_tab5!$1:$1048576,ROW(Rohdaten_tab5!D11),COLUMN(Rohdaten_tab5!D11)+(10*(Steuerung!$A$3-1)))</f>
        <v>4989</v>
      </c>
      <c r="F25" s="72">
        <f>INDEX(Rohdaten_tab5!$1:$1048576,ROW(Rohdaten_tab5!E11),COLUMN(Rohdaten_tab5!E11)+(10*(Steuerung!$A$3-1)))</f>
        <v>164</v>
      </c>
      <c r="G25" s="72">
        <f>INDEX(Rohdaten_tab5!$1:$1048576,ROW(Rohdaten_tab5!F11),COLUMN(Rohdaten_tab5!F11)+(10*(Steuerung!$A$3-1)))</f>
        <v>1648</v>
      </c>
      <c r="H25" s="72">
        <f>INDEX(Rohdaten_tab5!$1:$1048576,ROW(Rohdaten_tab5!G11),COLUMN(Rohdaten_tab5!G11)+(10*(Steuerung!$A$3-1)))</f>
        <v>287</v>
      </c>
      <c r="I25" s="72">
        <f>INDEX(Rohdaten_tab5!$1:$1048576,ROW(Rohdaten_tab5!H11),COLUMN(Rohdaten_tab5!H11)+(10*(Steuerung!$A$3-1)))</f>
        <v>365</v>
      </c>
      <c r="J25" s="72">
        <f>INDEX(Rohdaten_tab5!$1:$1048576,ROW(Rohdaten_tab5!I11),COLUMN(Rohdaten_tab5!I11)+(10*(Steuerung!$A$3-1)))</f>
        <v>40</v>
      </c>
      <c r="K25" s="72">
        <f>INDEX(Rohdaten_tab5!$1:$1048576,ROW(Rohdaten_tab5!J11),COLUMN(Rohdaten_tab5!J11)+(10*(Steuerung!$A$3-1)))</f>
        <v>105</v>
      </c>
      <c r="L25" s="73">
        <f>INDEX(Rohdaten_tab5!$1:$1048576,ROW(Rohdaten_tab5!K11),COLUMN(Rohdaten_tab5!K11)+(10*(Steuerung!$A$3-1)))</f>
        <v>417</v>
      </c>
    </row>
    <row r="26" spans="1:12" ht="15" customHeight="1" x14ac:dyDescent="0.25">
      <c r="A26" s="63" t="str">
        <f>IF(INDEX(Rohdaten_tab5!$A:$A,ROW(Rohdaten_tab5!$A12),COLUMN(Rohdaten_tab5!$A:$A))&lt;&gt;"",INDEX(Rohdaten_tab5!$A:$A,ROW(Rohdaten_tab5!$A12),COLUMN(Rohdaten_tab5!$A:$A)),"")</f>
        <v>2016</v>
      </c>
      <c r="B26" s="43"/>
      <c r="C26" s="71">
        <f>INDEX(Rohdaten_tab5!$1:$1048576,ROW(Rohdaten_tab5!B12),COLUMN(Rohdaten_tab5!B12)+(10*(Steuerung!$A$3-1)))</f>
        <v>7581</v>
      </c>
      <c r="D26" s="72">
        <f>INDEX(Rohdaten_tab5!$1:$1048576,ROW(Rohdaten_tab5!C12),COLUMN(Rohdaten_tab5!C12)+(10*(Steuerung!$A$3-1)))</f>
        <v>7466</v>
      </c>
      <c r="E26" s="72">
        <f>INDEX(Rohdaten_tab5!$1:$1048576,ROW(Rohdaten_tab5!D12),COLUMN(Rohdaten_tab5!D12)+(10*(Steuerung!$A$3-1)))</f>
        <v>4571</v>
      </c>
      <c r="F26" s="72">
        <f>INDEX(Rohdaten_tab5!$1:$1048576,ROW(Rohdaten_tab5!E12),COLUMN(Rohdaten_tab5!E12)+(10*(Steuerung!$A$3-1)))</f>
        <v>144</v>
      </c>
      <c r="G26" s="72">
        <f>INDEX(Rohdaten_tab5!$1:$1048576,ROW(Rohdaten_tab5!F12),COLUMN(Rohdaten_tab5!F12)+(10*(Steuerung!$A$3-1)))</f>
        <v>1557</v>
      </c>
      <c r="H26" s="72">
        <f>INDEX(Rohdaten_tab5!$1:$1048576,ROW(Rohdaten_tab5!G12),COLUMN(Rohdaten_tab5!G12)+(10*(Steuerung!$A$3-1)))</f>
        <v>270</v>
      </c>
      <c r="I26" s="72">
        <f>INDEX(Rohdaten_tab5!$1:$1048576,ROW(Rohdaten_tab5!H12),COLUMN(Rohdaten_tab5!H12)+(10*(Steuerung!$A$3-1)))</f>
        <v>288</v>
      </c>
      <c r="J26" s="72">
        <f>INDEX(Rohdaten_tab5!$1:$1048576,ROW(Rohdaten_tab5!I12),COLUMN(Rohdaten_tab5!I12)+(10*(Steuerung!$A$3-1)))</f>
        <v>32</v>
      </c>
      <c r="K26" s="72">
        <f>INDEX(Rohdaten_tab5!$1:$1048576,ROW(Rohdaten_tab5!J12),COLUMN(Rohdaten_tab5!J12)+(10*(Steuerung!$A$3-1)))</f>
        <v>171</v>
      </c>
      <c r="L26" s="73">
        <f>INDEX(Rohdaten_tab5!$1:$1048576,ROW(Rohdaten_tab5!K12),COLUMN(Rohdaten_tab5!K12)+(10*(Steuerung!$A$3-1)))</f>
        <v>433</v>
      </c>
    </row>
    <row r="27" spans="1:12" ht="15" customHeight="1" x14ac:dyDescent="0.25">
      <c r="A27" s="63" t="str">
        <f>IF(INDEX(Rohdaten_tab5!$A:$A,ROW(Rohdaten_tab5!$A13),COLUMN(Rohdaten_tab5!$A:$A))&lt;&gt;"",INDEX(Rohdaten_tab5!$A:$A,ROW(Rohdaten_tab5!$A13),COLUMN(Rohdaten_tab5!$A:$A)),"")</f>
        <v>2017</v>
      </c>
      <c r="B27" s="43"/>
      <c r="C27" s="71">
        <f>INDEX(Rohdaten_tab5!$1:$1048576,ROW(Rohdaten_tab5!B13),COLUMN(Rohdaten_tab5!B13)+(10*(Steuerung!$A$3-1)))</f>
        <v>7055</v>
      </c>
      <c r="D27" s="72">
        <f>INDEX(Rohdaten_tab5!$1:$1048576,ROW(Rohdaten_tab5!C13),COLUMN(Rohdaten_tab5!C13)+(10*(Steuerung!$A$3-1)))</f>
        <v>6972</v>
      </c>
      <c r="E27" s="72">
        <f>INDEX(Rohdaten_tab5!$1:$1048576,ROW(Rohdaten_tab5!D13),COLUMN(Rohdaten_tab5!D13)+(10*(Steuerung!$A$3-1)))</f>
        <v>4164</v>
      </c>
      <c r="F27" s="72">
        <f>INDEX(Rohdaten_tab5!$1:$1048576,ROW(Rohdaten_tab5!E13),COLUMN(Rohdaten_tab5!E13)+(10*(Steuerung!$A$3-1)))</f>
        <v>140</v>
      </c>
      <c r="G27" s="72">
        <f>INDEX(Rohdaten_tab5!$1:$1048576,ROW(Rohdaten_tab5!F13),COLUMN(Rohdaten_tab5!F13)+(10*(Steuerung!$A$3-1)))</f>
        <v>1374</v>
      </c>
      <c r="H27" s="72">
        <f>INDEX(Rohdaten_tab5!$1:$1048576,ROW(Rohdaten_tab5!G13),COLUMN(Rohdaten_tab5!G13)+(10*(Steuerung!$A$3-1)))</f>
        <v>234</v>
      </c>
      <c r="I27" s="72">
        <f>INDEX(Rohdaten_tab5!$1:$1048576,ROW(Rohdaten_tab5!H13),COLUMN(Rohdaten_tab5!H13)+(10*(Steuerung!$A$3-1)))</f>
        <v>373</v>
      </c>
      <c r="J27" s="72">
        <f>INDEX(Rohdaten_tab5!$1:$1048576,ROW(Rohdaten_tab5!I13),COLUMN(Rohdaten_tab5!I13)+(10*(Steuerung!$A$3-1)))</f>
        <v>32</v>
      </c>
      <c r="K27" s="72">
        <f>INDEX(Rohdaten_tab5!$1:$1048576,ROW(Rohdaten_tab5!J13),COLUMN(Rohdaten_tab5!J13)+(10*(Steuerung!$A$3-1)))</f>
        <v>116</v>
      </c>
      <c r="L27" s="73">
        <f>INDEX(Rohdaten_tab5!$1:$1048576,ROW(Rohdaten_tab5!K13),COLUMN(Rohdaten_tab5!K13)+(10*(Steuerung!$A$3-1)))</f>
        <v>539</v>
      </c>
    </row>
    <row r="28" spans="1:12" ht="15" customHeight="1" x14ac:dyDescent="0.25">
      <c r="A28" s="63" t="str">
        <f>IF(INDEX(Rohdaten_tab5!$A:$A,ROW(Rohdaten_tab5!$A14),COLUMN(Rohdaten_tab5!$A:$A))&lt;&gt;"",INDEX(Rohdaten_tab5!$A:$A,ROW(Rohdaten_tab5!$A14),COLUMN(Rohdaten_tab5!$A:$A)),"")</f>
        <v>2018</v>
      </c>
      <c r="B28" s="43"/>
      <c r="C28" s="71">
        <f>INDEX(Rohdaten_tab5!$1:$1048576,ROW(Rohdaten_tab5!B14),COLUMN(Rohdaten_tab5!B14)+(10*(Steuerung!$A$3-1)))</f>
        <v>6487</v>
      </c>
      <c r="D28" s="72">
        <f>INDEX(Rohdaten_tab5!$1:$1048576,ROW(Rohdaten_tab5!C14),COLUMN(Rohdaten_tab5!C14)+(10*(Steuerung!$A$3-1)))</f>
        <v>6409</v>
      </c>
      <c r="E28" s="72">
        <f>INDEX(Rohdaten_tab5!$1:$1048576,ROW(Rohdaten_tab5!D14),COLUMN(Rohdaten_tab5!D14)+(10*(Steuerung!$A$3-1)))</f>
        <v>3773</v>
      </c>
      <c r="F28" s="72">
        <f>INDEX(Rohdaten_tab5!$1:$1048576,ROW(Rohdaten_tab5!E14),COLUMN(Rohdaten_tab5!E14)+(10*(Steuerung!$A$3-1)))</f>
        <v>129</v>
      </c>
      <c r="G28" s="72">
        <f>INDEX(Rohdaten_tab5!$1:$1048576,ROW(Rohdaten_tab5!F14),COLUMN(Rohdaten_tab5!F14)+(10*(Steuerung!$A$3-1)))</f>
        <v>1266</v>
      </c>
      <c r="H28" s="72">
        <f>INDEX(Rohdaten_tab5!$1:$1048576,ROW(Rohdaten_tab5!G14),COLUMN(Rohdaten_tab5!G14)+(10*(Steuerung!$A$3-1)))</f>
        <v>251</v>
      </c>
      <c r="I28" s="72">
        <f>INDEX(Rohdaten_tab5!$1:$1048576,ROW(Rohdaten_tab5!H14),COLUMN(Rohdaten_tab5!H14)+(10*(Steuerung!$A$3-1)))</f>
        <v>328</v>
      </c>
      <c r="J28" s="72">
        <f>INDEX(Rohdaten_tab5!$1:$1048576,ROW(Rohdaten_tab5!I14),COLUMN(Rohdaten_tab5!I14)+(10*(Steuerung!$A$3-1)))</f>
        <v>22</v>
      </c>
      <c r="K28" s="72">
        <f>INDEX(Rohdaten_tab5!$1:$1048576,ROW(Rohdaten_tab5!J14),COLUMN(Rohdaten_tab5!J14)+(10*(Steuerung!$A$3-1)))</f>
        <v>123</v>
      </c>
      <c r="L28" s="73">
        <f>INDEX(Rohdaten_tab5!$1:$1048576,ROW(Rohdaten_tab5!K14),COLUMN(Rohdaten_tab5!K14)+(10*(Steuerung!$A$3-1)))</f>
        <v>517</v>
      </c>
    </row>
    <row r="29" spans="1:12" ht="15" customHeight="1" x14ac:dyDescent="0.25">
      <c r="A29" s="63" t="str">
        <f>IF(INDEX(Rohdaten_tab5!$A:$A,ROW(Rohdaten_tab5!$A15),COLUMN(Rohdaten_tab5!$A:$A))&lt;&gt;"",INDEX(Rohdaten_tab5!$A:$A,ROW(Rohdaten_tab5!$A15),COLUMN(Rohdaten_tab5!$A:$A)),"")</f>
        <v>2019</v>
      </c>
      <c r="B29" s="43"/>
      <c r="C29" s="71">
        <f>INDEX(Rohdaten_tab5!$1:$1048576,ROW(Rohdaten_tab5!B15),COLUMN(Rohdaten_tab5!B15)+(10*(Steuerung!$A$3-1)))</f>
        <v>5916</v>
      </c>
      <c r="D29" s="72">
        <f>INDEX(Rohdaten_tab5!$1:$1048576,ROW(Rohdaten_tab5!C15),COLUMN(Rohdaten_tab5!C15)+(10*(Steuerung!$A$3-1)))</f>
        <v>5818</v>
      </c>
      <c r="E29" s="72">
        <f>INDEX(Rohdaten_tab5!$1:$1048576,ROW(Rohdaten_tab5!D15),COLUMN(Rohdaten_tab5!D15)+(10*(Steuerung!$A$3-1)))</f>
        <v>3237</v>
      </c>
      <c r="F29" s="72">
        <f>INDEX(Rohdaten_tab5!$1:$1048576,ROW(Rohdaten_tab5!E15),COLUMN(Rohdaten_tab5!E15)+(10*(Steuerung!$A$3-1)))</f>
        <v>140</v>
      </c>
      <c r="G29" s="72">
        <f>INDEX(Rohdaten_tab5!$1:$1048576,ROW(Rohdaten_tab5!F15),COLUMN(Rohdaten_tab5!F15)+(10*(Steuerung!$A$3-1)))</f>
        <v>1206</v>
      </c>
      <c r="H29" s="72">
        <f>INDEX(Rohdaten_tab5!$1:$1048576,ROW(Rohdaten_tab5!G15),COLUMN(Rohdaten_tab5!G15)+(10*(Steuerung!$A$3-1)))</f>
        <v>237</v>
      </c>
      <c r="I29" s="72">
        <f>INDEX(Rohdaten_tab5!$1:$1048576,ROW(Rohdaten_tab5!H15),COLUMN(Rohdaten_tab5!H15)+(10*(Steuerung!$A$3-1)))</f>
        <v>321</v>
      </c>
      <c r="J29" s="72">
        <f>INDEX(Rohdaten_tab5!$1:$1048576,ROW(Rohdaten_tab5!I15),COLUMN(Rohdaten_tab5!I15)+(10*(Steuerung!$A$3-1)))</f>
        <v>18</v>
      </c>
      <c r="K29" s="72">
        <f>INDEX(Rohdaten_tab5!$1:$1048576,ROW(Rohdaten_tab5!J15),COLUMN(Rohdaten_tab5!J15)+(10*(Steuerung!$A$3-1)))</f>
        <v>92</v>
      </c>
      <c r="L29" s="73">
        <f>INDEX(Rohdaten_tab5!$1:$1048576,ROW(Rohdaten_tab5!K15),COLUMN(Rohdaten_tab5!K15)+(10*(Steuerung!$A$3-1)))</f>
        <v>567</v>
      </c>
    </row>
    <row r="30" spans="1:12" ht="15" customHeight="1" x14ac:dyDescent="0.25">
      <c r="A30" s="63" t="str">
        <f>IF(INDEX(Rohdaten_tab5!$A:$A,ROW(Rohdaten_tab5!$A16),COLUMN(Rohdaten_tab5!$A:$A))&lt;&gt;"",INDEX(Rohdaten_tab5!$A:$A,ROW(Rohdaten_tab5!$A16),COLUMN(Rohdaten_tab5!$A:$A)),"")</f>
        <v>2020</v>
      </c>
      <c r="B30" s="43"/>
      <c r="C30" s="71">
        <f>INDEX(Rohdaten_tab5!$1:$1048576,ROW(Rohdaten_tab5!B16),COLUMN(Rohdaten_tab5!B16)+(10*(Steuerung!$A$3-1)))</f>
        <v>5413</v>
      </c>
      <c r="D30" s="72">
        <f>INDEX(Rohdaten_tab5!$1:$1048576,ROW(Rohdaten_tab5!C16),COLUMN(Rohdaten_tab5!C16)+(10*(Steuerung!$A$3-1)))</f>
        <v>5355</v>
      </c>
      <c r="E30" s="72">
        <f>INDEX(Rohdaten_tab5!$1:$1048576,ROW(Rohdaten_tab5!D16),COLUMN(Rohdaten_tab5!D16)+(10*(Steuerung!$A$3-1)))</f>
        <v>3124</v>
      </c>
      <c r="F30" s="72">
        <f>INDEX(Rohdaten_tab5!$1:$1048576,ROW(Rohdaten_tab5!E16),COLUMN(Rohdaten_tab5!E16)+(10*(Steuerung!$A$3-1)))</f>
        <v>144</v>
      </c>
      <c r="G30" s="72">
        <f>INDEX(Rohdaten_tab5!$1:$1048576,ROW(Rohdaten_tab5!F16),COLUMN(Rohdaten_tab5!F16)+(10*(Steuerung!$A$3-1)))</f>
        <v>977</v>
      </c>
      <c r="H30" s="72">
        <f>INDEX(Rohdaten_tab5!$1:$1048576,ROW(Rohdaten_tab5!G16),COLUMN(Rohdaten_tab5!G16)+(10*(Steuerung!$A$3-1)))</f>
        <v>215</v>
      </c>
      <c r="I30" s="72">
        <f>INDEX(Rohdaten_tab5!$1:$1048576,ROW(Rohdaten_tab5!H16),COLUMN(Rohdaten_tab5!H16)+(10*(Steuerung!$A$3-1)))</f>
        <v>345</v>
      </c>
      <c r="J30" s="72">
        <f>INDEX(Rohdaten_tab5!$1:$1048576,ROW(Rohdaten_tab5!I16),COLUMN(Rohdaten_tab5!I16)+(10*(Steuerung!$A$3-1)))</f>
        <v>26</v>
      </c>
      <c r="K30" s="72">
        <f>INDEX(Rohdaten_tab5!$1:$1048576,ROW(Rohdaten_tab5!J16),COLUMN(Rohdaten_tab5!J16)+(10*(Steuerung!$A$3-1)))</f>
        <v>62</v>
      </c>
      <c r="L30" s="73">
        <f>INDEX(Rohdaten_tab5!$1:$1048576,ROW(Rohdaten_tab5!K16),COLUMN(Rohdaten_tab5!K16)+(10*(Steuerung!$A$3-1)))</f>
        <v>462</v>
      </c>
    </row>
    <row r="31" spans="1:12" ht="15" customHeight="1" x14ac:dyDescent="0.25">
      <c r="A31" s="63" t="str">
        <f>IF(INDEX(Rohdaten_tab5!$A:$A,ROW(Rohdaten_tab5!$A17),COLUMN(Rohdaten_tab5!$A:$A))&lt;&gt;"",INDEX(Rohdaten_tab5!$A:$A,ROW(Rohdaten_tab5!$A17),COLUMN(Rohdaten_tab5!$A:$A)),"")</f>
        <v>2021</v>
      </c>
      <c r="B31" s="43"/>
      <c r="C31" s="71">
        <f>INDEX(Rohdaten_tab5!$1:$1048576,ROW(Rohdaten_tab5!B17),COLUMN(Rohdaten_tab5!B17)+(10*(Steuerung!$A$3-1)))</f>
        <v>5589</v>
      </c>
      <c r="D31" s="72">
        <f>INDEX(Rohdaten_tab5!$1:$1048576,ROW(Rohdaten_tab5!C17),COLUMN(Rohdaten_tab5!C17)+(10*(Steuerung!$A$3-1)))</f>
        <v>5536</v>
      </c>
      <c r="E31" s="72">
        <f>INDEX(Rohdaten_tab5!$1:$1048576,ROW(Rohdaten_tab5!D17),COLUMN(Rohdaten_tab5!D17)+(10*(Steuerung!$A$3-1)))</f>
        <v>2857</v>
      </c>
      <c r="F31" s="72">
        <f>INDEX(Rohdaten_tab5!$1:$1048576,ROW(Rohdaten_tab5!E17),COLUMN(Rohdaten_tab5!E17)+(10*(Steuerung!$A$3-1)))</f>
        <v>115</v>
      </c>
      <c r="G31" s="72">
        <f>INDEX(Rohdaten_tab5!$1:$1048576,ROW(Rohdaten_tab5!F17),COLUMN(Rohdaten_tab5!F17)+(10*(Steuerung!$A$3-1)))</f>
        <v>1524</v>
      </c>
      <c r="H31" s="72">
        <f>INDEX(Rohdaten_tab5!$1:$1048576,ROW(Rohdaten_tab5!G17),COLUMN(Rohdaten_tab5!G17)+(10*(Steuerung!$A$3-1)))</f>
        <v>277</v>
      </c>
      <c r="I31" s="72">
        <f>INDEX(Rohdaten_tab5!$1:$1048576,ROW(Rohdaten_tab5!H17),COLUMN(Rohdaten_tab5!H17)+(10*(Steuerung!$A$3-1)))</f>
        <v>382</v>
      </c>
      <c r="J31" s="72">
        <f>INDEX(Rohdaten_tab5!$1:$1048576,ROW(Rohdaten_tab5!I17),COLUMN(Rohdaten_tab5!I17)+(10*(Steuerung!$A$3-1)))</f>
        <v>22</v>
      </c>
      <c r="K31" s="72">
        <f>INDEX(Rohdaten_tab5!$1:$1048576,ROW(Rohdaten_tab5!J17),COLUMN(Rohdaten_tab5!J17)+(10*(Steuerung!$A$3-1)))</f>
        <v>63</v>
      </c>
      <c r="L31" s="73">
        <f>INDEX(Rohdaten_tab5!$1:$1048576,ROW(Rohdaten_tab5!K17),COLUMN(Rohdaten_tab5!K17)+(10*(Steuerung!$A$3-1)))</f>
        <v>296</v>
      </c>
    </row>
    <row r="32" spans="1:12" ht="15" customHeight="1" x14ac:dyDescent="0.25">
      <c r="A32" s="63" t="str">
        <f>IF(INDEX(Rohdaten_tab5!$A:$A,ROW(Rohdaten_tab5!$A18),COLUMN(Rohdaten_tab5!$A:$A))&lt;&gt;"",INDEX(Rohdaten_tab5!$A:$A,ROW(Rohdaten_tab5!$A18),COLUMN(Rohdaten_tab5!$A:$A)),"")</f>
        <v>2022</v>
      </c>
      <c r="B32" s="43"/>
      <c r="C32" s="71">
        <f>INDEX(Rohdaten_tab5!$1:$1048576,ROW(Rohdaten_tab5!B18),COLUMN(Rohdaten_tab5!B18)+(10*(Steuerung!$A$3-1)))</f>
        <v>4912</v>
      </c>
      <c r="D32" s="72">
        <f>INDEX(Rohdaten_tab5!$1:$1048576,ROW(Rohdaten_tab5!C18),COLUMN(Rohdaten_tab5!C18)+(10*(Steuerung!$A$3-1)))</f>
        <v>4865</v>
      </c>
      <c r="E32" s="72">
        <f>INDEX(Rohdaten_tab5!$1:$1048576,ROW(Rohdaten_tab5!D18),COLUMN(Rohdaten_tab5!D18)+(10*(Steuerung!$A$3-1)))</f>
        <v>2529</v>
      </c>
      <c r="F32" s="72">
        <f>INDEX(Rohdaten_tab5!$1:$1048576,ROW(Rohdaten_tab5!E18),COLUMN(Rohdaten_tab5!E18)+(10*(Steuerung!$A$3-1)))</f>
        <v>108</v>
      </c>
      <c r="G32" s="72">
        <f>INDEX(Rohdaten_tab5!$1:$1048576,ROW(Rohdaten_tab5!F18),COLUMN(Rohdaten_tab5!F18)+(10*(Steuerung!$A$3-1)))</f>
        <v>1165</v>
      </c>
      <c r="H32" s="72">
        <f>INDEX(Rohdaten_tab5!$1:$1048576,ROW(Rohdaten_tab5!G18),COLUMN(Rohdaten_tab5!G18)+(10*(Steuerung!$A$3-1)))</f>
        <v>224</v>
      </c>
      <c r="I32" s="72">
        <f>INDEX(Rohdaten_tab5!$1:$1048576,ROW(Rohdaten_tab5!H18),COLUMN(Rohdaten_tab5!H18)+(10*(Steuerung!$A$3-1)))</f>
        <v>386</v>
      </c>
      <c r="J32" s="72">
        <f>INDEX(Rohdaten_tab5!$1:$1048576,ROW(Rohdaten_tab5!I18),COLUMN(Rohdaten_tab5!I18)+(10*(Steuerung!$A$3-1)))</f>
        <v>26</v>
      </c>
      <c r="K32" s="72">
        <f>INDEX(Rohdaten_tab5!$1:$1048576,ROW(Rohdaten_tab5!J18),COLUMN(Rohdaten_tab5!J18)+(10*(Steuerung!$A$3-1)))</f>
        <v>59</v>
      </c>
      <c r="L32" s="73">
        <f>INDEX(Rohdaten_tab5!$1:$1048576,ROW(Rohdaten_tab5!K18),COLUMN(Rohdaten_tab5!K18)+(10*(Steuerung!$A$3-1)))</f>
        <v>368</v>
      </c>
    </row>
    <row r="33" spans="1:12" ht="15" customHeight="1" x14ac:dyDescent="0.25">
      <c r="A33" s="63" t="str">
        <f>IF(INDEX(Rohdaten_tab5!$A:$A,ROW(Rohdaten_tab5!$A19),COLUMN(Rohdaten_tab5!$A:$A))&lt;&gt;"",INDEX(Rohdaten_tab5!$A:$A,ROW(Rohdaten_tab5!$A19),COLUMN(Rohdaten_tab5!$A:$A)),"")</f>
        <v>2023</v>
      </c>
      <c r="B33" s="43"/>
      <c r="C33" s="71">
        <f>INDEX(Rohdaten_tab5!$1:$1048576,ROW(Rohdaten_tab5!B19),COLUMN(Rohdaten_tab5!B19)+(10*(Steuerung!$A$3-1)))</f>
        <v>5356</v>
      </c>
      <c r="D33" s="72">
        <f>INDEX(Rohdaten_tab5!$1:$1048576,ROW(Rohdaten_tab5!C19),COLUMN(Rohdaten_tab5!C19)+(10*(Steuerung!$A$3-1)))</f>
        <v>5309</v>
      </c>
      <c r="E33" s="72">
        <f>INDEX(Rohdaten_tab5!$1:$1048576,ROW(Rohdaten_tab5!D19),COLUMN(Rohdaten_tab5!D19)+(10*(Steuerung!$A$3-1)))</f>
        <v>2878</v>
      </c>
      <c r="F33" s="72">
        <f>INDEX(Rohdaten_tab5!$1:$1048576,ROW(Rohdaten_tab5!E19),COLUMN(Rohdaten_tab5!E19)+(10*(Steuerung!$A$3-1)))</f>
        <v>132</v>
      </c>
      <c r="G33" s="72">
        <f>INDEX(Rohdaten_tab5!$1:$1048576,ROW(Rohdaten_tab5!F19),COLUMN(Rohdaten_tab5!F19)+(10*(Steuerung!$A$3-1)))</f>
        <v>1111</v>
      </c>
      <c r="H33" s="72">
        <f>INDEX(Rohdaten_tab5!$1:$1048576,ROW(Rohdaten_tab5!G19),COLUMN(Rohdaten_tab5!G19)+(10*(Steuerung!$A$3-1)))</f>
        <v>238</v>
      </c>
      <c r="I33" s="72">
        <f>INDEX(Rohdaten_tab5!$1:$1048576,ROW(Rohdaten_tab5!H19),COLUMN(Rohdaten_tab5!H19)+(10*(Steuerung!$A$3-1)))</f>
        <v>417</v>
      </c>
      <c r="J33" s="72">
        <f>INDEX(Rohdaten_tab5!$1:$1048576,ROW(Rohdaten_tab5!I19),COLUMN(Rohdaten_tab5!I19)+(10*(Steuerung!$A$3-1)))</f>
        <v>22</v>
      </c>
      <c r="K33" s="72">
        <f>INDEX(Rohdaten_tab5!$1:$1048576,ROW(Rohdaten_tab5!J19),COLUMN(Rohdaten_tab5!J19)+(10*(Steuerung!$A$3-1)))</f>
        <v>51</v>
      </c>
      <c r="L33" s="73">
        <f>INDEX(Rohdaten_tab5!$1:$1048576,ROW(Rohdaten_tab5!K19),COLUMN(Rohdaten_tab5!K19)+(10*(Steuerung!$A$3-1)))</f>
        <v>460</v>
      </c>
    </row>
    <row r="34" spans="1:12" ht="15" customHeight="1" x14ac:dyDescent="0.25">
      <c r="A34" s="63" t="str">
        <f>IF(INDEX(Rohdaten_tab5!$A:$A,ROW(Rohdaten_tab5!$A20),COLUMN(Rohdaten_tab5!$A:$A))&lt;&gt;"",INDEX(Rohdaten_tab5!$A:$A,ROW(Rohdaten_tab5!$A20),COLUMN(Rohdaten_tab5!$A:$A)),"")</f>
        <v>2024</v>
      </c>
      <c r="B34" s="43"/>
      <c r="C34" s="71">
        <f>INDEX(Rohdaten_tab5!$1:$1048576,ROW(Rohdaten_tab5!B20),COLUMN(Rohdaten_tab5!B20)+(10*(Steuerung!$A$3-1)))</f>
        <v>5356</v>
      </c>
      <c r="D34" s="72">
        <f>INDEX(Rohdaten_tab5!$1:$1048576,ROW(Rohdaten_tab5!C20),COLUMN(Rohdaten_tab5!C20)+(10*(Steuerung!$A$3-1)))</f>
        <v>5306</v>
      </c>
      <c r="E34" s="72">
        <f>INDEX(Rohdaten_tab5!$1:$1048576,ROW(Rohdaten_tab5!D20),COLUMN(Rohdaten_tab5!D20)+(10*(Steuerung!$A$3-1)))</f>
        <v>2681</v>
      </c>
      <c r="F34" s="72">
        <f>INDEX(Rohdaten_tab5!$1:$1048576,ROW(Rohdaten_tab5!E20),COLUMN(Rohdaten_tab5!E20)+(10*(Steuerung!$A$3-1)))</f>
        <v>143</v>
      </c>
      <c r="G34" s="72">
        <f>INDEX(Rohdaten_tab5!$1:$1048576,ROW(Rohdaten_tab5!F20),COLUMN(Rohdaten_tab5!F20)+(10*(Steuerung!$A$3-1)))</f>
        <v>1214</v>
      </c>
      <c r="H34" s="72">
        <f>INDEX(Rohdaten_tab5!$1:$1048576,ROW(Rohdaten_tab5!G20),COLUMN(Rohdaten_tab5!G20)+(10*(Steuerung!$A$3-1)))</f>
        <v>277</v>
      </c>
      <c r="I34" s="72">
        <f>INDEX(Rohdaten_tab5!$1:$1048576,ROW(Rohdaten_tab5!H20),COLUMN(Rohdaten_tab5!H20)+(10*(Steuerung!$A$3-1)))</f>
        <v>461</v>
      </c>
      <c r="J34" s="72">
        <f>INDEX(Rohdaten_tab5!$1:$1048576,ROW(Rohdaten_tab5!I20),COLUMN(Rohdaten_tab5!I20)+(10*(Steuerung!$A$3-1)))</f>
        <v>18</v>
      </c>
      <c r="K34" s="72">
        <f>INDEX(Rohdaten_tab5!$1:$1048576,ROW(Rohdaten_tab5!J20),COLUMN(Rohdaten_tab5!J20)+(10*(Steuerung!$A$3-1)))</f>
        <v>56</v>
      </c>
      <c r="L34" s="73">
        <f>INDEX(Rohdaten_tab5!$1:$1048576,ROW(Rohdaten_tab5!K20),COLUMN(Rohdaten_tab5!K20)+(10*(Steuerung!$A$3-1)))</f>
        <v>456</v>
      </c>
    </row>
    <row r="35" spans="1:12" ht="15" customHeight="1" x14ac:dyDescent="0.25">
      <c r="A35" s="63" t="str">
        <f>IF(INDEX(Rohdaten_tab5!$A:$A,ROW(Rohdaten_tab5!$A21),COLUMN(Rohdaten_tab5!$A:$A))&lt;&gt;"",INDEX(Rohdaten_tab5!$A:$A,ROW(Rohdaten_tab5!$A21),COLUMN(Rohdaten_tab5!$A:$A)),"")</f>
        <v>2025</v>
      </c>
      <c r="B35" s="43"/>
      <c r="C35" s="71">
        <f>INDEX(Rohdaten_tab5!$1:$1048576,ROW(Rohdaten_tab5!B21),COLUMN(Rohdaten_tab5!B21)+(10*(Steuerung!$A$3-1)))</f>
        <v>5301</v>
      </c>
      <c r="D35" s="72">
        <f>INDEX(Rohdaten_tab5!$1:$1048576,ROW(Rohdaten_tab5!C21),COLUMN(Rohdaten_tab5!C21)+(10*(Steuerung!$A$3-1)))</f>
        <v>5252</v>
      </c>
      <c r="E35" s="72">
        <f>INDEX(Rohdaten_tab5!$1:$1048576,ROW(Rohdaten_tab5!D21),COLUMN(Rohdaten_tab5!D21)+(10*(Steuerung!$A$3-1)))</f>
        <v>2664</v>
      </c>
      <c r="F35" s="72">
        <f>INDEX(Rohdaten_tab5!$1:$1048576,ROW(Rohdaten_tab5!E21),COLUMN(Rohdaten_tab5!E21)+(10*(Steuerung!$A$3-1)))</f>
        <v>140</v>
      </c>
      <c r="G35" s="72">
        <f>INDEX(Rohdaten_tab5!$1:$1048576,ROW(Rohdaten_tab5!F21),COLUMN(Rohdaten_tab5!F21)+(10*(Steuerung!$A$3-1)))</f>
        <v>1236</v>
      </c>
      <c r="H35" s="72">
        <f>INDEX(Rohdaten_tab5!$1:$1048576,ROW(Rohdaten_tab5!G21),COLUMN(Rohdaten_tab5!G21)+(10*(Steuerung!$A$3-1)))</f>
        <v>299</v>
      </c>
      <c r="I35" s="72">
        <f>INDEX(Rohdaten_tab5!$1:$1048576,ROW(Rohdaten_tab5!H21),COLUMN(Rohdaten_tab5!H21)+(10*(Steuerung!$A$3-1)))</f>
        <v>438</v>
      </c>
      <c r="J35" s="72">
        <f>INDEX(Rohdaten_tab5!$1:$1048576,ROW(Rohdaten_tab5!I21),COLUMN(Rohdaten_tab5!I21)+(10*(Steuerung!$A$3-1)))</f>
        <v>23</v>
      </c>
      <c r="K35" s="72">
        <f>INDEX(Rohdaten_tab5!$1:$1048576,ROW(Rohdaten_tab5!J21),COLUMN(Rohdaten_tab5!J21)+(10*(Steuerung!$A$3-1)))</f>
        <v>33</v>
      </c>
      <c r="L35" s="73">
        <f>INDEX(Rohdaten_tab5!$1:$1048576,ROW(Rohdaten_tab5!K21),COLUMN(Rohdaten_tab5!K21)+(10*(Steuerung!$A$3-1)))</f>
        <v>419</v>
      </c>
    </row>
    <row r="36" spans="1:12" ht="15" customHeight="1" x14ac:dyDescent="0.25">
      <c r="A36" s="63" t="str">
        <f>IF(INDEX(Rohdaten_tab5!$A:$A,ROW(Rohdaten_tab5!$A22),COLUMN(Rohdaten_tab5!$A:$A))&lt;&gt;"",INDEX(Rohdaten_tab5!$A:$A,ROW(Rohdaten_tab5!$A22),COLUMN(Rohdaten_tab5!$A:$A)),"")</f>
        <v>Januar 2006</v>
      </c>
      <c r="B36" s="43"/>
      <c r="C36" s="71">
        <f>INDEX(Rohdaten_tab5!$1:$1048576,ROW(Rohdaten_tab5!B22),COLUMN(Rohdaten_tab5!B22)+(10*(Steuerung!$A$3-1)))</f>
        <v>1142</v>
      </c>
      <c r="D36" s="72">
        <f>INDEX(Rohdaten_tab5!$1:$1048576,ROW(Rohdaten_tab5!C22),COLUMN(Rohdaten_tab5!C22)+(10*(Steuerung!$A$3-1)))</f>
        <v>1110</v>
      </c>
      <c r="E36" s="72">
        <f>INDEX(Rohdaten_tab5!$1:$1048576,ROW(Rohdaten_tab5!D22),COLUMN(Rohdaten_tab5!D22)+(10*(Steuerung!$A$3-1)))</f>
        <v>483</v>
      </c>
      <c r="F36" s="72">
        <f>INDEX(Rohdaten_tab5!$1:$1048576,ROW(Rohdaten_tab5!E22),COLUMN(Rohdaten_tab5!E22)+(10*(Steuerung!$A$3-1)))</f>
        <v>0</v>
      </c>
      <c r="G36" s="72">
        <f>INDEX(Rohdaten_tab5!$1:$1048576,ROW(Rohdaten_tab5!F22),COLUMN(Rohdaten_tab5!F22)+(10*(Steuerung!$A$3-1)))</f>
        <v>409</v>
      </c>
      <c r="H36" s="72">
        <f>INDEX(Rohdaten_tab5!$1:$1048576,ROW(Rohdaten_tab5!G22),COLUMN(Rohdaten_tab5!G22)+(10*(Steuerung!$A$3-1)))</f>
        <v>23</v>
      </c>
      <c r="I36" s="72">
        <f>INDEX(Rohdaten_tab5!$1:$1048576,ROW(Rohdaten_tab5!H22),COLUMN(Rohdaten_tab5!H22)+(10*(Steuerung!$A$3-1)))</f>
        <v>30</v>
      </c>
      <c r="J36" s="72">
        <f>INDEX(Rohdaten_tab5!$1:$1048576,ROW(Rohdaten_tab5!I22),COLUMN(Rohdaten_tab5!I22)+(10*(Steuerung!$A$3-1)))</f>
        <v>0</v>
      </c>
      <c r="K36" s="72">
        <f>INDEX(Rohdaten_tab5!$1:$1048576,ROW(Rohdaten_tab5!J22),COLUMN(Rohdaten_tab5!J22)+(10*(Steuerung!$A$3-1)))</f>
        <v>46</v>
      </c>
      <c r="L36" s="73">
        <f>INDEX(Rohdaten_tab5!$1:$1048576,ROW(Rohdaten_tab5!K22),COLUMN(Rohdaten_tab5!K22)+(10*(Steuerung!$A$3-1)))</f>
        <v>119</v>
      </c>
    </row>
    <row r="37" spans="1:12" ht="15" customHeight="1" x14ac:dyDescent="0.25">
      <c r="A37" s="63" t="str">
        <f>IF(INDEX(Rohdaten_tab5!$A:$A,ROW(Rohdaten_tab5!$A23),COLUMN(Rohdaten_tab5!$A:$A))&lt;&gt;"",INDEX(Rohdaten_tab5!$A:$A,ROW(Rohdaten_tab5!$A23),COLUMN(Rohdaten_tab5!$A:$A)),"")</f>
        <v>Februar 2006</v>
      </c>
      <c r="B37" s="43"/>
      <c r="C37" s="71">
        <f>INDEX(Rohdaten_tab5!$1:$1048576,ROW(Rohdaten_tab5!B23),COLUMN(Rohdaten_tab5!B23)+(10*(Steuerung!$A$3-1)))</f>
        <v>1038</v>
      </c>
      <c r="D37" s="72">
        <f>INDEX(Rohdaten_tab5!$1:$1048576,ROW(Rohdaten_tab5!C23),COLUMN(Rohdaten_tab5!C23)+(10*(Steuerung!$A$3-1)))</f>
        <v>1016</v>
      </c>
      <c r="E37" s="72">
        <f>INDEX(Rohdaten_tab5!$1:$1048576,ROW(Rohdaten_tab5!D23),COLUMN(Rohdaten_tab5!D23)+(10*(Steuerung!$A$3-1)))</f>
        <v>469</v>
      </c>
      <c r="F37" s="72">
        <f>INDEX(Rohdaten_tab5!$1:$1048576,ROW(Rohdaten_tab5!E23),COLUMN(Rohdaten_tab5!E23)+(10*(Steuerung!$A$3-1)))</f>
        <v>0</v>
      </c>
      <c r="G37" s="72">
        <f>INDEX(Rohdaten_tab5!$1:$1048576,ROW(Rohdaten_tab5!F23),COLUMN(Rohdaten_tab5!F23)+(10*(Steuerung!$A$3-1)))</f>
        <v>431</v>
      </c>
      <c r="H37" s="72">
        <f>INDEX(Rohdaten_tab5!$1:$1048576,ROW(Rohdaten_tab5!G23),COLUMN(Rohdaten_tab5!G23)+(10*(Steuerung!$A$3-1)))</f>
        <v>21</v>
      </c>
      <c r="I37" s="72">
        <f>INDEX(Rohdaten_tab5!$1:$1048576,ROW(Rohdaten_tab5!H23),COLUMN(Rohdaten_tab5!H23)+(10*(Steuerung!$A$3-1)))</f>
        <v>18</v>
      </c>
      <c r="J37" s="72">
        <f>INDEX(Rohdaten_tab5!$1:$1048576,ROW(Rohdaten_tab5!I23),COLUMN(Rohdaten_tab5!I23)+(10*(Steuerung!$A$3-1)))</f>
        <v>0</v>
      </c>
      <c r="K37" s="72">
        <f>INDEX(Rohdaten_tab5!$1:$1048576,ROW(Rohdaten_tab5!J23),COLUMN(Rohdaten_tab5!J23)+(10*(Steuerung!$A$3-1)))</f>
        <v>34</v>
      </c>
      <c r="L37" s="73">
        <f>INDEX(Rohdaten_tab5!$1:$1048576,ROW(Rohdaten_tab5!K23),COLUMN(Rohdaten_tab5!K23)+(10*(Steuerung!$A$3-1)))</f>
        <v>43</v>
      </c>
    </row>
    <row r="38" spans="1:12" ht="15" customHeight="1" x14ac:dyDescent="0.25">
      <c r="A38" s="63" t="str">
        <f>IF(INDEX(Rohdaten_tab5!$A:$A,ROW(Rohdaten_tab5!$A24),COLUMN(Rohdaten_tab5!$A:$A))&lt;&gt;"",INDEX(Rohdaten_tab5!$A:$A,ROW(Rohdaten_tab5!$A24),COLUMN(Rohdaten_tab5!$A:$A)),"")</f>
        <v>März 2006</v>
      </c>
      <c r="B38" s="43"/>
      <c r="C38" s="71">
        <f>INDEX(Rohdaten_tab5!$1:$1048576,ROW(Rohdaten_tab5!B24),COLUMN(Rohdaten_tab5!B24)+(10*(Steuerung!$A$3-1)))</f>
        <v>1482</v>
      </c>
      <c r="D38" s="72">
        <f>INDEX(Rohdaten_tab5!$1:$1048576,ROW(Rohdaten_tab5!C24),COLUMN(Rohdaten_tab5!C24)+(10*(Steuerung!$A$3-1)))</f>
        <v>1452</v>
      </c>
      <c r="E38" s="72">
        <f>INDEX(Rohdaten_tab5!$1:$1048576,ROW(Rohdaten_tab5!D24),COLUMN(Rohdaten_tab5!D24)+(10*(Steuerung!$A$3-1)))</f>
        <v>811</v>
      </c>
      <c r="F38" s="72">
        <f>INDEX(Rohdaten_tab5!$1:$1048576,ROW(Rohdaten_tab5!E24),COLUMN(Rohdaten_tab5!E24)+(10*(Steuerung!$A$3-1)))</f>
        <v>0</v>
      </c>
      <c r="G38" s="72">
        <f>INDEX(Rohdaten_tab5!$1:$1048576,ROW(Rohdaten_tab5!F24),COLUMN(Rohdaten_tab5!F24)+(10*(Steuerung!$A$3-1)))</f>
        <v>511</v>
      </c>
      <c r="H38" s="72">
        <f>INDEX(Rohdaten_tab5!$1:$1048576,ROW(Rohdaten_tab5!G24),COLUMN(Rohdaten_tab5!G24)+(10*(Steuerung!$A$3-1)))</f>
        <v>13</v>
      </c>
      <c r="I38" s="72">
        <f>INDEX(Rohdaten_tab5!$1:$1048576,ROW(Rohdaten_tab5!H24),COLUMN(Rohdaten_tab5!H24)+(10*(Steuerung!$A$3-1)))</f>
        <v>25</v>
      </c>
      <c r="J38" s="72">
        <f>INDEX(Rohdaten_tab5!$1:$1048576,ROW(Rohdaten_tab5!I24),COLUMN(Rohdaten_tab5!I24)+(10*(Steuerung!$A$3-1)))</f>
        <v>0</v>
      </c>
      <c r="K38" s="72">
        <f>INDEX(Rohdaten_tab5!$1:$1048576,ROW(Rohdaten_tab5!J24),COLUMN(Rohdaten_tab5!J24)+(10*(Steuerung!$A$3-1)))</f>
        <v>44</v>
      </c>
      <c r="L38" s="73">
        <f>INDEX(Rohdaten_tab5!$1:$1048576,ROW(Rohdaten_tab5!K24),COLUMN(Rohdaten_tab5!K24)+(10*(Steuerung!$A$3-1)))</f>
        <v>48</v>
      </c>
    </row>
    <row r="39" spans="1:12" ht="15" customHeight="1" x14ac:dyDescent="0.25">
      <c r="A39" s="63" t="str">
        <f>IF(INDEX(Rohdaten_tab5!$A:$A,ROW(Rohdaten_tab5!$A25),COLUMN(Rohdaten_tab5!$A:$A))&lt;&gt;"",INDEX(Rohdaten_tab5!$A:$A,ROW(Rohdaten_tab5!$A25),COLUMN(Rohdaten_tab5!$A:$A)),"")</f>
        <v>April 2006</v>
      </c>
      <c r="B39" s="43"/>
      <c r="C39" s="71">
        <f>INDEX(Rohdaten_tab5!$1:$1048576,ROW(Rohdaten_tab5!B25),COLUMN(Rohdaten_tab5!B25)+(10*(Steuerung!$A$3-1)))</f>
        <v>2141</v>
      </c>
      <c r="D39" s="72">
        <f>INDEX(Rohdaten_tab5!$1:$1048576,ROW(Rohdaten_tab5!C25),COLUMN(Rohdaten_tab5!C25)+(10*(Steuerung!$A$3-1)))</f>
        <v>2128</v>
      </c>
      <c r="E39" s="72">
        <f>INDEX(Rohdaten_tab5!$1:$1048576,ROW(Rohdaten_tab5!D25),COLUMN(Rohdaten_tab5!D25)+(10*(Steuerung!$A$3-1)))</f>
        <v>1559</v>
      </c>
      <c r="F39" s="72">
        <f>INDEX(Rohdaten_tab5!$1:$1048576,ROW(Rohdaten_tab5!E25),COLUMN(Rohdaten_tab5!E25)+(10*(Steuerung!$A$3-1)))</f>
        <v>0</v>
      </c>
      <c r="G39" s="72">
        <f>INDEX(Rohdaten_tab5!$1:$1048576,ROW(Rohdaten_tab5!F25),COLUMN(Rohdaten_tab5!F25)+(10*(Steuerung!$A$3-1)))</f>
        <v>370</v>
      </c>
      <c r="H39" s="72" t="str">
        <f>INDEX(Rohdaten_tab5!$1:$1048576,ROW(Rohdaten_tab5!G25),COLUMN(Rohdaten_tab5!G25)+(10*(Steuerung!$A$3-1)))</f>
        <v>*</v>
      </c>
      <c r="I39" s="72">
        <f>INDEX(Rohdaten_tab5!$1:$1048576,ROW(Rohdaten_tab5!H25),COLUMN(Rohdaten_tab5!H25)+(10*(Steuerung!$A$3-1)))</f>
        <v>24</v>
      </c>
      <c r="J39" s="72" t="str">
        <f>INDEX(Rohdaten_tab5!$1:$1048576,ROW(Rohdaten_tab5!I25),COLUMN(Rohdaten_tab5!I25)+(10*(Steuerung!$A$3-1)))</f>
        <v>*</v>
      </c>
      <c r="K39" s="72">
        <f>INDEX(Rohdaten_tab5!$1:$1048576,ROW(Rohdaten_tab5!J25),COLUMN(Rohdaten_tab5!J25)+(10*(Steuerung!$A$3-1)))</f>
        <v>53</v>
      </c>
      <c r="L39" s="73">
        <f>INDEX(Rohdaten_tab5!$1:$1048576,ROW(Rohdaten_tab5!K25),COLUMN(Rohdaten_tab5!K25)+(10*(Steuerung!$A$3-1)))</f>
        <v>103</v>
      </c>
    </row>
    <row r="40" spans="1:12" ht="15" customHeight="1" x14ac:dyDescent="0.25">
      <c r="A40" s="63" t="str">
        <f>IF(INDEX(Rohdaten_tab5!$A:$A,ROW(Rohdaten_tab5!$A26),COLUMN(Rohdaten_tab5!$A:$A))&lt;&gt;"",INDEX(Rohdaten_tab5!$A:$A,ROW(Rohdaten_tab5!$A26),COLUMN(Rohdaten_tab5!$A:$A)),"")</f>
        <v>Mai 2006</v>
      </c>
      <c r="B40" s="43"/>
      <c r="C40" s="71">
        <f>INDEX(Rohdaten_tab5!$1:$1048576,ROW(Rohdaten_tab5!B26),COLUMN(Rohdaten_tab5!B26)+(10*(Steuerung!$A$3-1)))</f>
        <v>1955</v>
      </c>
      <c r="D40" s="72">
        <f>INDEX(Rohdaten_tab5!$1:$1048576,ROW(Rohdaten_tab5!C26),COLUMN(Rohdaten_tab5!C26)+(10*(Steuerung!$A$3-1)))</f>
        <v>1932</v>
      </c>
      <c r="E40" s="72">
        <f>INDEX(Rohdaten_tab5!$1:$1048576,ROW(Rohdaten_tab5!D26),COLUMN(Rohdaten_tab5!D26)+(10*(Steuerung!$A$3-1)))</f>
        <v>1355</v>
      </c>
      <c r="F40" s="72">
        <f>INDEX(Rohdaten_tab5!$1:$1048576,ROW(Rohdaten_tab5!E26),COLUMN(Rohdaten_tab5!E26)+(10*(Steuerung!$A$3-1)))</f>
        <v>0</v>
      </c>
      <c r="G40" s="72">
        <f>INDEX(Rohdaten_tab5!$1:$1048576,ROW(Rohdaten_tab5!F26),COLUMN(Rohdaten_tab5!F26)+(10*(Steuerung!$A$3-1)))</f>
        <v>398</v>
      </c>
      <c r="H40" s="72">
        <f>INDEX(Rohdaten_tab5!$1:$1048576,ROW(Rohdaten_tab5!G26),COLUMN(Rohdaten_tab5!G26)+(10*(Steuerung!$A$3-1)))</f>
        <v>16</v>
      </c>
      <c r="I40" s="72">
        <f>INDEX(Rohdaten_tab5!$1:$1048576,ROW(Rohdaten_tab5!H26),COLUMN(Rohdaten_tab5!H26)+(10*(Steuerung!$A$3-1)))</f>
        <v>24</v>
      </c>
      <c r="J40" s="72">
        <f>INDEX(Rohdaten_tab5!$1:$1048576,ROW(Rohdaten_tab5!I26),COLUMN(Rohdaten_tab5!I26)+(10*(Steuerung!$A$3-1)))</f>
        <v>0</v>
      </c>
      <c r="K40" s="72">
        <f>INDEX(Rohdaten_tab5!$1:$1048576,ROW(Rohdaten_tab5!J26),COLUMN(Rohdaten_tab5!J26)+(10*(Steuerung!$A$3-1)))</f>
        <v>56</v>
      </c>
      <c r="L40" s="73">
        <f>INDEX(Rohdaten_tab5!$1:$1048576,ROW(Rohdaten_tab5!K26),COLUMN(Rohdaten_tab5!K26)+(10*(Steuerung!$A$3-1)))</f>
        <v>83</v>
      </c>
    </row>
    <row r="41" spans="1:12" ht="15" customHeight="1" x14ac:dyDescent="0.25">
      <c r="A41" s="63" t="str">
        <f>IF(INDEX(Rohdaten_tab5!$A:$A,ROW(Rohdaten_tab5!$A27),COLUMN(Rohdaten_tab5!$A:$A))&lt;&gt;"",INDEX(Rohdaten_tab5!$A:$A,ROW(Rohdaten_tab5!$A27),COLUMN(Rohdaten_tab5!$A:$A)),"")</f>
        <v>Juni 2006</v>
      </c>
      <c r="B41" s="43"/>
      <c r="C41" s="71">
        <f>INDEX(Rohdaten_tab5!$1:$1048576,ROW(Rohdaten_tab5!B27),COLUMN(Rohdaten_tab5!B27)+(10*(Steuerung!$A$3-1)))</f>
        <v>1221</v>
      </c>
      <c r="D41" s="72">
        <f>INDEX(Rohdaten_tab5!$1:$1048576,ROW(Rohdaten_tab5!C27),COLUMN(Rohdaten_tab5!C27)+(10*(Steuerung!$A$3-1)))</f>
        <v>1193</v>
      </c>
      <c r="E41" s="72">
        <f>INDEX(Rohdaten_tab5!$1:$1048576,ROW(Rohdaten_tab5!D27),COLUMN(Rohdaten_tab5!D27)+(10*(Steuerung!$A$3-1)))</f>
        <v>687</v>
      </c>
      <c r="F41" s="72">
        <f>INDEX(Rohdaten_tab5!$1:$1048576,ROW(Rohdaten_tab5!E27),COLUMN(Rohdaten_tab5!E27)+(10*(Steuerung!$A$3-1)))</f>
        <v>0</v>
      </c>
      <c r="G41" s="72">
        <f>INDEX(Rohdaten_tab5!$1:$1048576,ROW(Rohdaten_tab5!F27),COLUMN(Rohdaten_tab5!F27)+(10*(Steuerung!$A$3-1)))</f>
        <v>350</v>
      </c>
      <c r="H41" s="72">
        <f>INDEX(Rohdaten_tab5!$1:$1048576,ROW(Rohdaten_tab5!G27),COLUMN(Rohdaten_tab5!G27)+(10*(Steuerung!$A$3-1)))</f>
        <v>20</v>
      </c>
      <c r="I41" s="72" t="str">
        <f>INDEX(Rohdaten_tab5!$1:$1048576,ROW(Rohdaten_tab5!H27),COLUMN(Rohdaten_tab5!H27)+(10*(Steuerung!$A$3-1)))</f>
        <v>*</v>
      </c>
      <c r="J41" s="72" t="str">
        <f>INDEX(Rohdaten_tab5!$1:$1048576,ROW(Rohdaten_tab5!I27),COLUMN(Rohdaten_tab5!I27)+(10*(Steuerung!$A$3-1)))</f>
        <v>*</v>
      </c>
      <c r="K41" s="72">
        <f>INDEX(Rohdaten_tab5!$1:$1048576,ROW(Rohdaten_tab5!J27),COLUMN(Rohdaten_tab5!J27)+(10*(Steuerung!$A$3-1)))</f>
        <v>58</v>
      </c>
      <c r="L41" s="73">
        <f>INDEX(Rohdaten_tab5!$1:$1048576,ROW(Rohdaten_tab5!K27),COLUMN(Rohdaten_tab5!K27)+(10*(Steuerung!$A$3-1)))</f>
        <v>68</v>
      </c>
    </row>
    <row r="42" spans="1:12" ht="15" customHeight="1" x14ac:dyDescent="0.25">
      <c r="A42" s="63" t="str">
        <f>IF(INDEX(Rohdaten_tab5!$A:$A,ROW(Rohdaten_tab5!$A28),COLUMN(Rohdaten_tab5!$A:$A))&lt;&gt;"",INDEX(Rohdaten_tab5!$A:$A,ROW(Rohdaten_tab5!$A28),COLUMN(Rohdaten_tab5!$A:$A)),"")</f>
        <v>Juli 2006</v>
      </c>
      <c r="B42" s="43"/>
      <c r="C42" s="71">
        <f>INDEX(Rohdaten_tab5!$1:$1048576,ROW(Rohdaten_tab5!B28),COLUMN(Rohdaten_tab5!B28)+(10*(Steuerung!$A$3-1)))</f>
        <v>1159</v>
      </c>
      <c r="D42" s="72">
        <f>INDEX(Rohdaten_tab5!$1:$1048576,ROW(Rohdaten_tab5!C28),COLUMN(Rohdaten_tab5!C28)+(10*(Steuerung!$A$3-1)))</f>
        <v>1105</v>
      </c>
      <c r="E42" s="72">
        <f>INDEX(Rohdaten_tab5!$1:$1048576,ROW(Rohdaten_tab5!D28),COLUMN(Rohdaten_tab5!D28)+(10*(Steuerung!$A$3-1)))</f>
        <v>541</v>
      </c>
      <c r="F42" s="72">
        <f>INDEX(Rohdaten_tab5!$1:$1048576,ROW(Rohdaten_tab5!E28),COLUMN(Rohdaten_tab5!E28)+(10*(Steuerung!$A$3-1)))</f>
        <v>0</v>
      </c>
      <c r="G42" s="72">
        <f>INDEX(Rohdaten_tab5!$1:$1048576,ROW(Rohdaten_tab5!F28),COLUMN(Rohdaten_tab5!F28)+(10*(Steuerung!$A$3-1)))</f>
        <v>364</v>
      </c>
      <c r="H42" s="72">
        <f>INDEX(Rohdaten_tab5!$1:$1048576,ROW(Rohdaten_tab5!G28),COLUMN(Rohdaten_tab5!G28)+(10*(Steuerung!$A$3-1)))</f>
        <v>25</v>
      </c>
      <c r="I42" s="72">
        <f>INDEX(Rohdaten_tab5!$1:$1048576,ROW(Rohdaten_tab5!H28),COLUMN(Rohdaten_tab5!H28)+(10*(Steuerung!$A$3-1)))</f>
        <v>21</v>
      </c>
      <c r="J42" s="72">
        <f>INDEX(Rohdaten_tab5!$1:$1048576,ROW(Rohdaten_tab5!I28),COLUMN(Rohdaten_tab5!I28)+(10*(Steuerung!$A$3-1)))</f>
        <v>0</v>
      </c>
      <c r="K42" s="72">
        <f>INDEX(Rohdaten_tab5!$1:$1048576,ROW(Rohdaten_tab5!J28),COLUMN(Rohdaten_tab5!J28)+(10*(Steuerung!$A$3-1)))</f>
        <v>51</v>
      </c>
      <c r="L42" s="73">
        <f>INDEX(Rohdaten_tab5!$1:$1048576,ROW(Rohdaten_tab5!K28),COLUMN(Rohdaten_tab5!K28)+(10*(Steuerung!$A$3-1)))</f>
        <v>103</v>
      </c>
    </row>
    <row r="43" spans="1:12" ht="15" customHeight="1" x14ac:dyDescent="0.25">
      <c r="A43" s="63" t="str">
        <f>IF(INDEX(Rohdaten_tab5!$A:$A,ROW(Rohdaten_tab5!$A29),COLUMN(Rohdaten_tab5!$A:$A))&lt;&gt;"",INDEX(Rohdaten_tab5!$A:$A,ROW(Rohdaten_tab5!$A29),COLUMN(Rohdaten_tab5!$A:$A)),"")</f>
        <v>August 2006</v>
      </c>
      <c r="B43" s="43"/>
      <c r="C43" s="71">
        <f>INDEX(Rohdaten_tab5!$1:$1048576,ROW(Rohdaten_tab5!B29),COLUMN(Rohdaten_tab5!B29)+(10*(Steuerung!$A$3-1)))</f>
        <v>880</v>
      </c>
      <c r="D43" s="72">
        <f>INDEX(Rohdaten_tab5!$1:$1048576,ROW(Rohdaten_tab5!C29),COLUMN(Rohdaten_tab5!C29)+(10*(Steuerung!$A$3-1)))</f>
        <v>857</v>
      </c>
      <c r="E43" s="72">
        <f>INDEX(Rohdaten_tab5!$1:$1048576,ROW(Rohdaten_tab5!D29),COLUMN(Rohdaten_tab5!D29)+(10*(Steuerung!$A$3-1)))</f>
        <v>453</v>
      </c>
      <c r="F43" s="72">
        <f>INDEX(Rohdaten_tab5!$1:$1048576,ROW(Rohdaten_tab5!E29),COLUMN(Rohdaten_tab5!E29)+(10*(Steuerung!$A$3-1)))</f>
        <v>0</v>
      </c>
      <c r="G43" s="72">
        <f>INDEX(Rohdaten_tab5!$1:$1048576,ROW(Rohdaten_tab5!F29),COLUMN(Rohdaten_tab5!F29)+(10*(Steuerung!$A$3-1)))</f>
        <v>274</v>
      </c>
      <c r="H43" s="72">
        <f>INDEX(Rohdaten_tab5!$1:$1048576,ROW(Rohdaten_tab5!G29),COLUMN(Rohdaten_tab5!G29)+(10*(Steuerung!$A$3-1)))</f>
        <v>21</v>
      </c>
      <c r="I43" s="72">
        <f>INDEX(Rohdaten_tab5!$1:$1048576,ROW(Rohdaten_tab5!H29),COLUMN(Rohdaten_tab5!H29)+(10*(Steuerung!$A$3-1)))</f>
        <v>25</v>
      </c>
      <c r="J43" s="72">
        <f>INDEX(Rohdaten_tab5!$1:$1048576,ROW(Rohdaten_tab5!I29),COLUMN(Rohdaten_tab5!I29)+(10*(Steuerung!$A$3-1)))</f>
        <v>0</v>
      </c>
      <c r="K43" s="72">
        <f>INDEX(Rohdaten_tab5!$1:$1048576,ROW(Rohdaten_tab5!J29),COLUMN(Rohdaten_tab5!J29)+(10*(Steuerung!$A$3-1)))</f>
        <v>33</v>
      </c>
      <c r="L43" s="73">
        <f>INDEX(Rohdaten_tab5!$1:$1048576,ROW(Rohdaten_tab5!K29),COLUMN(Rohdaten_tab5!K29)+(10*(Steuerung!$A$3-1)))</f>
        <v>51</v>
      </c>
    </row>
    <row r="44" spans="1:12" ht="15" customHeight="1" x14ac:dyDescent="0.25">
      <c r="A44" s="63" t="str">
        <f>IF(INDEX(Rohdaten_tab5!$A:$A,ROW(Rohdaten_tab5!$A30),COLUMN(Rohdaten_tab5!$A:$A))&lt;&gt;"",INDEX(Rohdaten_tab5!$A:$A,ROW(Rohdaten_tab5!$A30),COLUMN(Rohdaten_tab5!$A:$A)),"")</f>
        <v>September 2006</v>
      </c>
      <c r="B44" s="43"/>
      <c r="C44" s="71">
        <f>INDEX(Rohdaten_tab5!$1:$1048576,ROW(Rohdaten_tab5!B30),COLUMN(Rohdaten_tab5!B30)+(10*(Steuerung!$A$3-1)))</f>
        <v>1240</v>
      </c>
      <c r="D44" s="72">
        <f>INDEX(Rohdaten_tab5!$1:$1048576,ROW(Rohdaten_tab5!C30),COLUMN(Rohdaten_tab5!C30)+(10*(Steuerung!$A$3-1)))</f>
        <v>1211</v>
      </c>
      <c r="E44" s="72">
        <f>INDEX(Rohdaten_tab5!$1:$1048576,ROW(Rohdaten_tab5!D30),COLUMN(Rohdaten_tab5!D30)+(10*(Steuerung!$A$3-1)))</f>
        <v>583</v>
      </c>
      <c r="F44" s="72">
        <f>INDEX(Rohdaten_tab5!$1:$1048576,ROW(Rohdaten_tab5!E30),COLUMN(Rohdaten_tab5!E30)+(10*(Steuerung!$A$3-1)))</f>
        <v>0</v>
      </c>
      <c r="G44" s="72">
        <f>INDEX(Rohdaten_tab5!$1:$1048576,ROW(Rohdaten_tab5!F30),COLUMN(Rohdaten_tab5!F30)+(10*(Steuerung!$A$3-1)))</f>
        <v>430</v>
      </c>
      <c r="H44" s="72">
        <f>INDEX(Rohdaten_tab5!$1:$1048576,ROW(Rohdaten_tab5!G30),COLUMN(Rohdaten_tab5!G30)+(10*(Steuerung!$A$3-1)))</f>
        <v>17</v>
      </c>
      <c r="I44" s="72">
        <f>INDEX(Rohdaten_tab5!$1:$1048576,ROW(Rohdaten_tab5!H30),COLUMN(Rohdaten_tab5!H30)+(10*(Steuerung!$A$3-1)))</f>
        <v>25</v>
      </c>
      <c r="J44" s="72">
        <f>INDEX(Rohdaten_tab5!$1:$1048576,ROW(Rohdaten_tab5!I30),COLUMN(Rohdaten_tab5!I30)+(10*(Steuerung!$A$3-1)))</f>
        <v>27</v>
      </c>
      <c r="K44" s="72">
        <f>INDEX(Rohdaten_tab5!$1:$1048576,ROW(Rohdaten_tab5!J30),COLUMN(Rohdaten_tab5!J30)+(10*(Steuerung!$A$3-1)))</f>
        <v>61</v>
      </c>
      <c r="L44" s="73">
        <f>INDEX(Rohdaten_tab5!$1:$1048576,ROW(Rohdaten_tab5!K30),COLUMN(Rohdaten_tab5!K30)+(10*(Steuerung!$A$3-1)))</f>
        <v>68</v>
      </c>
    </row>
    <row r="45" spans="1:12" ht="15" customHeight="1" x14ac:dyDescent="0.25">
      <c r="A45" s="63" t="str">
        <f>IF(INDEX(Rohdaten_tab5!$A:$A,ROW(Rohdaten_tab5!$A31),COLUMN(Rohdaten_tab5!$A:$A))&lt;&gt;"",INDEX(Rohdaten_tab5!$A:$A,ROW(Rohdaten_tab5!$A31),COLUMN(Rohdaten_tab5!$A:$A)),"")</f>
        <v>Oktober 2006</v>
      </c>
      <c r="B45" s="43"/>
      <c r="C45" s="71">
        <f>INDEX(Rohdaten_tab5!$1:$1048576,ROW(Rohdaten_tab5!B31),COLUMN(Rohdaten_tab5!B31)+(10*(Steuerung!$A$3-1)))</f>
        <v>953</v>
      </c>
      <c r="D45" s="72">
        <f>INDEX(Rohdaten_tab5!$1:$1048576,ROW(Rohdaten_tab5!C31),COLUMN(Rohdaten_tab5!C31)+(10*(Steuerung!$A$3-1)))</f>
        <v>913</v>
      </c>
      <c r="E45" s="72">
        <f>INDEX(Rohdaten_tab5!$1:$1048576,ROW(Rohdaten_tab5!D31),COLUMN(Rohdaten_tab5!D31)+(10*(Steuerung!$A$3-1)))</f>
        <v>470</v>
      </c>
      <c r="F45" s="72">
        <f>INDEX(Rohdaten_tab5!$1:$1048576,ROW(Rohdaten_tab5!E31),COLUMN(Rohdaten_tab5!E31)+(10*(Steuerung!$A$3-1)))</f>
        <v>0</v>
      </c>
      <c r="G45" s="72">
        <f>INDEX(Rohdaten_tab5!$1:$1048576,ROW(Rohdaten_tab5!F31),COLUMN(Rohdaten_tab5!F31)+(10*(Steuerung!$A$3-1)))</f>
        <v>249</v>
      </c>
      <c r="H45" s="72" t="str">
        <f>INDEX(Rohdaten_tab5!$1:$1048576,ROW(Rohdaten_tab5!G31),COLUMN(Rohdaten_tab5!G31)+(10*(Steuerung!$A$3-1)))</f>
        <v>*</v>
      </c>
      <c r="I45" s="72">
        <f>INDEX(Rohdaten_tab5!$1:$1048576,ROW(Rohdaten_tab5!H31),COLUMN(Rohdaten_tab5!H31)+(10*(Steuerung!$A$3-1)))</f>
        <v>19</v>
      </c>
      <c r="J45" s="72" t="str">
        <f>INDEX(Rohdaten_tab5!$1:$1048576,ROW(Rohdaten_tab5!I31),COLUMN(Rohdaten_tab5!I31)+(10*(Steuerung!$A$3-1)))</f>
        <v>*</v>
      </c>
      <c r="K45" s="72">
        <f>INDEX(Rohdaten_tab5!$1:$1048576,ROW(Rohdaten_tab5!J31),COLUMN(Rohdaten_tab5!J31)+(10*(Steuerung!$A$3-1)))</f>
        <v>56</v>
      </c>
      <c r="L45" s="73">
        <f>INDEX(Rohdaten_tab5!$1:$1048576,ROW(Rohdaten_tab5!K31),COLUMN(Rohdaten_tab5!K31)+(10*(Steuerung!$A$3-1)))</f>
        <v>89</v>
      </c>
    </row>
    <row r="46" spans="1:12" ht="15" customHeight="1" x14ac:dyDescent="0.25">
      <c r="A46" s="63" t="str">
        <f>IF(INDEX(Rohdaten_tab5!$A:$A,ROW(Rohdaten_tab5!$A32),COLUMN(Rohdaten_tab5!$A:$A))&lt;&gt;"",INDEX(Rohdaten_tab5!$A:$A,ROW(Rohdaten_tab5!$A32),COLUMN(Rohdaten_tab5!$A:$A)),"")</f>
        <v>November 2006</v>
      </c>
      <c r="B46" s="43"/>
      <c r="C46" s="71">
        <f>INDEX(Rohdaten_tab5!$1:$1048576,ROW(Rohdaten_tab5!B32),COLUMN(Rohdaten_tab5!B32)+(10*(Steuerung!$A$3-1)))</f>
        <v>794</v>
      </c>
      <c r="D46" s="72">
        <f>INDEX(Rohdaten_tab5!$1:$1048576,ROW(Rohdaten_tab5!C32),COLUMN(Rohdaten_tab5!C32)+(10*(Steuerung!$A$3-1)))</f>
        <v>764</v>
      </c>
      <c r="E46" s="72">
        <f>INDEX(Rohdaten_tab5!$1:$1048576,ROW(Rohdaten_tab5!D32),COLUMN(Rohdaten_tab5!D32)+(10*(Steuerung!$A$3-1)))</f>
        <v>351</v>
      </c>
      <c r="F46" s="72">
        <f>INDEX(Rohdaten_tab5!$1:$1048576,ROW(Rohdaten_tab5!E32),COLUMN(Rohdaten_tab5!E32)+(10*(Steuerung!$A$3-1)))</f>
        <v>0</v>
      </c>
      <c r="G46" s="72">
        <f>INDEX(Rohdaten_tab5!$1:$1048576,ROW(Rohdaten_tab5!F32),COLUMN(Rohdaten_tab5!F32)+(10*(Steuerung!$A$3-1)))</f>
        <v>271</v>
      </c>
      <c r="H46" s="72">
        <f>INDEX(Rohdaten_tab5!$1:$1048576,ROW(Rohdaten_tab5!G32),COLUMN(Rohdaten_tab5!G32)+(10*(Steuerung!$A$3-1)))</f>
        <v>31</v>
      </c>
      <c r="I46" s="72" t="str">
        <f>INDEX(Rohdaten_tab5!$1:$1048576,ROW(Rohdaten_tab5!H32),COLUMN(Rohdaten_tab5!H32)+(10*(Steuerung!$A$3-1)))</f>
        <v>*</v>
      </c>
      <c r="J46" s="72" t="str">
        <f>INDEX(Rohdaten_tab5!$1:$1048576,ROW(Rohdaten_tab5!I32),COLUMN(Rohdaten_tab5!I32)+(10*(Steuerung!$A$3-1)))</f>
        <v>*</v>
      </c>
      <c r="K46" s="72">
        <f>INDEX(Rohdaten_tab5!$1:$1048576,ROW(Rohdaten_tab5!J32),COLUMN(Rohdaten_tab5!J32)+(10*(Steuerung!$A$3-1)))</f>
        <v>27</v>
      </c>
      <c r="L46" s="73">
        <f>INDEX(Rohdaten_tab5!$1:$1048576,ROW(Rohdaten_tab5!K32),COLUMN(Rohdaten_tab5!K32)+(10*(Steuerung!$A$3-1)))</f>
        <v>65</v>
      </c>
    </row>
    <row r="47" spans="1:12" ht="15" customHeight="1" x14ac:dyDescent="0.25">
      <c r="A47" s="63" t="str">
        <f>IF(INDEX(Rohdaten_tab5!$A:$A,ROW(Rohdaten_tab5!$A33),COLUMN(Rohdaten_tab5!$A:$A))&lt;&gt;"",INDEX(Rohdaten_tab5!$A:$A,ROW(Rohdaten_tab5!$A33),COLUMN(Rohdaten_tab5!$A:$A)),"")</f>
        <v>Dezember 2006</v>
      </c>
      <c r="B47" s="43"/>
      <c r="C47" s="71">
        <f>INDEX(Rohdaten_tab5!$1:$1048576,ROW(Rohdaten_tab5!B33),COLUMN(Rohdaten_tab5!B33)+(10*(Steuerung!$A$3-1)))</f>
        <v>669</v>
      </c>
      <c r="D47" s="72">
        <f>INDEX(Rohdaten_tab5!$1:$1048576,ROW(Rohdaten_tab5!C33),COLUMN(Rohdaten_tab5!C33)+(10*(Steuerung!$A$3-1)))</f>
        <v>638</v>
      </c>
      <c r="E47" s="72">
        <f>INDEX(Rohdaten_tab5!$1:$1048576,ROW(Rohdaten_tab5!D33),COLUMN(Rohdaten_tab5!D33)+(10*(Steuerung!$A$3-1)))</f>
        <v>290</v>
      </c>
      <c r="F47" s="72">
        <f>INDEX(Rohdaten_tab5!$1:$1048576,ROW(Rohdaten_tab5!E33),COLUMN(Rohdaten_tab5!E33)+(10*(Steuerung!$A$3-1)))</f>
        <v>0</v>
      </c>
      <c r="G47" s="72">
        <f>INDEX(Rohdaten_tab5!$1:$1048576,ROW(Rohdaten_tab5!F33),COLUMN(Rohdaten_tab5!F33)+(10*(Steuerung!$A$3-1)))</f>
        <v>259</v>
      </c>
      <c r="H47" s="72" t="str">
        <f>INDEX(Rohdaten_tab5!$1:$1048576,ROW(Rohdaten_tab5!G33),COLUMN(Rohdaten_tab5!G33)+(10*(Steuerung!$A$3-1)))</f>
        <v>*</v>
      </c>
      <c r="I47" s="72">
        <f>INDEX(Rohdaten_tab5!$1:$1048576,ROW(Rohdaten_tab5!H33),COLUMN(Rohdaten_tab5!H33)+(10*(Steuerung!$A$3-1)))</f>
        <v>16</v>
      </c>
      <c r="J47" s="72" t="str">
        <f>INDEX(Rohdaten_tab5!$1:$1048576,ROW(Rohdaten_tab5!I33),COLUMN(Rohdaten_tab5!I33)+(10*(Steuerung!$A$3-1)))</f>
        <v>*</v>
      </c>
      <c r="K47" s="72">
        <f>INDEX(Rohdaten_tab5!$1:$1048576,ROW(Rohdaten_tab5!J33),COLUMN(Rohdaten_tab5!J33)+(10*(Steuerung!$A$3-1)))</f>
        <v>10</v>
      </c>
      <c r="L47" s="73">
        <f>INDEX(Rohdaten_tab5!$1:$1048576,ROW(Rohdaten_tab5!K33),COLUMN(Rohdaten_tab5!K33)+(10*(Steuerung!$A$3-1)))</f>
        <v>53</v>
      </c>
    </row>
    <row r="48" spans="1:12" ht="15" customHeight="1" x14ac:dyDescent="0.25">
      <c r="A48" s="63" t="str">
        <f>IF(INDEX(Rohdaten_tab5!$A:$A,ROW(Rohdaten_tab5!$A34),COLUMN(Rohdaten_tab5!$A:$A))&lt;&gt;"",INDEX(Rohdaten_tab5!$A:$A,ROW(Rohdaten_tab5!$A34),COLUMN(Rohdaten_tab5!$A:$A)),"")</f>
        <v>Januar 2007</v>
      </c>
      <c r="B48" s="43"/>
      <c r="C48" s="71">
        <f>INDEX(Rohdaten_tab5!$1:$1048576,ROW(Rohdaten_tab5!B34),COLUMN(Rohdaten_tab5!B34)+(10*(Steuerung!$A$3-1)))</f>
        <v>1039</v>
      </c>
      <c r="D48" s="72">
        <f>INDEX(Rohdaten_tab5!$1:$1048576,ROW(Rohdaten_tab5!C34),COLUMN(Rohdaten_tab5!C34)+(10*(Steuerung!$A$3-1)))</f>
        <v>1014</v>
      </c>
      <c r="E48" s="72">
        <f>INDEX(Rohdaten_tab5!$1:$1048576,ROW(Rohdaten_tab5!D34),COLUMN(Rohdaten_tab5!D34)+(10*(Steuerung!$A$3-1)))</f>
        <v>485</v>
      </c>
      <c r="F48" s="72">
        <f>INDEX(Rohdaten_tab5!$1:$1048576,ROW(Rohdaten_tab5!E34),COLUMN(Rohdaten_tab5!E34)+(10*(Steuerung!$A$3-1)))</f>
        <v>0</v>
      </c>
      <c r="G48" s="72">
        <f>INDEX(Rohdaten_tab5!$1:$1048576,ROW(Rohdaten_tab5!F34),COLUMN(Rohdaten_tab5!F34)+(10*(Steuerung!$A$3-1)))</f>
        <v>353</v>
      </c>
      <c r="H48" s="72" t="str">
        <f>INDEX(Rohdaten_tab5!$1:$1048576,ROW(Rohdaten_tab5!G34),COLUMN(Rohdaten_tab5!G34)+(10*(Steuerung!$A$3-1)))</f>
        <v>*</v>
      </c>
      <c r="I48" s="72">
        <f>INDEX(Rohdaten_tab5!$1:$1048576,ROW(Rohdaten_tab5!H34),COLUMN(Rohdaten_tab5!H34)+(10*(Steuerung!$A$3-1)))</f>
        <v>21</v>
      </c>
      <c r="J48" s="72" t="str">
        <f>INDEX(Rohdaten_tab5!$1:$1048576,ROW(Rohdaten_tab5!I34),COLUMN(Rohdaten_tab5!I34)+(10*(Steuerung!$A$3-1)))</f>
        <v>*</v>
      </c>
      <c r="K48" s="72">
        <f>INDEX(Rohdaten_tab5!$1:$1048576,ROW(Rohdaten_tab5!J34),COLUMN(Rohdaten_tab5!J34)+(10*(Steuerung!$A$3-1)))</f>
        <v>45</v>
      </c>
      <c r="L48" s="73">
        <f>INDEX(Rohdaten_tab5!$1:$1048576,ROW(Rohdaten_tab5!K34),COLUMN(Rohdaten_tab5!K34)+(10*(Steuerung!$A$3-1)))</f>
        <v>93</v>
      </c>
    </row>
    <row r="49" spans="1:12" ht="15" customHeight="1" x14ac:dyDescent="0.25">
      <c r="A49" s="63" t="str">
        <f>IF(INDEX(Rohdaten_tab5!$A:$A,ROW(Rohdaten_tab5!$A35),COLUMN(Rohdaten_tab5!$A:$A))&lt;&gt;"",INDEX(Rohdaten_tab5!$A:$A,ROW(Rohdaten_tab5!$A35),COLUMN(Rohdaten_tab5!$A:$A)),"")</f>
        <v>Februar 2007</v>
      </c>
      <c r="B49" s="43"/>
      <c r="C49" s="71">
        <f>INDEX(Rohdaten_tab5!$1:$1048576,ROW(Rohdaten_tab5!B35),COLUMN(Rohdaten_tab5!B35)+(10*(Steuerung!$A$3-1)))</f>
        <v>839</v>
      </c>
      <c r="D49" s="72">
        <f>INDEX(Rohdaten_tab5!$1:$1048576,ROW(Rohdaten_tab5!C35),COLUMN(Rohdaten_tab5!C35)+(10*(Steuerung!$A$3-1)))</f>
        <v>818</v>
      </c>
      <c r="E49" s="72">
        <f>INDEX(Rohdaten_tab5!$1:$1048576,ROW(Rohdaten_tab5!D35),COLUMN(Rohdaten_tab5!D35)+(10*(Steuerung!$A$3-1)))</f>
        <v>420</v>
      </c>
      <c r="F49" s="72">
        <f>INDEX(Rohdaten_tab5!$1:$1048576,ROW(Rohdaten_tab5!E35),COLUMN(Rohdaten_tab5!E35)+(10*(Steuerung!$A$3-1)))</f>
        <v>0</v>
      </c>
      <c r="G49" s="72">
        <f>INDEX(Rohdaten_tab5!$1:$1048576,ROW(Rohdaten_tab5!F35),COLUMN(Rohdaten_tab5!F35)+(10*(Steuerung!$A$3-1)))</f>
        <v>276</v>
      </c>
      <c r="H49" s="72">
        <f>INDEX(Rohdaten_tab5!$1:$1048576,ROW(Rohdaten_tab5!G35),COLUMN(Rohdaten_tab5!G35)+(10*(Steuerung!$A$3-1)))</f>
        <v>19</v>
      </c>
      <c r="I49" s="72" t="str">
        <f>INDEX(Rohdaten_tab5!$1:$1048576,ROW(Rohdaten_tab5!H35),COLUMN(Rohdaten_tab5!H35)+(10*(Steuerung!$A$3-1)))</f>
        <v>*</v>
      </c>
      <c r="J49" s="72" t="str">
        <f>INDEX(Rohdaten_tab5!$1:$1048576,ROW(Rohdaten_tab5!I35),COLUMN(Rohdaten_tab5!I35)+(10*(Steuerung!$A$3-1)))</f>
        <v>*</v>
      </c>
      <c r="K49" s="72">
        <f>INDEX(Rohdaten_tab5!$1:$1048576,ROW(Rohdaten_tab5!J35),COLUMN(Rohdaten_tab5!J35)+(10*(Steuerung!$A$3-1)))</f>
        <v>34</v>
      </c>
      <c r="L49" s="73">
        <f>INDEX(Rohdaten_tab5!$1:$1048576,ROW(Rohdaten_tab5!K35),COLUMN(Rohdaten_tab5!K35)+(10*(Steuerung!$A$3-1)))</f>
        <v>52</v>
      </c>
    </row>
    <row r="50" spans="1:12" ht="15" customHeight="1" x14ac:dyDescent="0.25">
      <c r="A50" s="63" t="str">
        <f>IF(INDEX(Rohdaten_tab5!$A:$A,ROW(Rohdaten_tab5!$A36),COLUMN(Rohdaten_tab5!$A:$A))&lt;&gt;"",INDEX(Rohdaten_tab5!$A:$A,ROW(Rohdaten_tab5!$A36),COLUMN(Rohdaten_tab5!$A:$A)),"")</f>
        <v>März 2007</v>
      </c>
      <c r="B50" s="43"/>
      <c r="C50" s="71">
        <f>INDEX(Rohdaten_tab5!$1:$1048576,ROW(Rohdaten_tab5!B36),COLUMN(Rohdaten_tab5!B36)+(10*(Steuerung!$A$3-1)))</f>
        <v>1349</v>
      </c>
      <c r="D50" s="72">
        <f>INDEX(Rohdaten_tab5!$1:$1048576,ROW(Rohdaten_tab5!C36),COLUMN(Rohdaten_tab5!C36)+(10*(Steuerung!$A$3-1)))</f>
        <v>1320</v>
      </c>
      <c r="E50" s="72">
        <f>INDEX(Rohdaten_tab5!$1:$1048576,ROW(Rohdaten_tab5!D36),COLUMN(Rohdaten_tab5!D36)+(10*(Steuerung!$A$3-1)))</f>
        <v>788</v>
      </c>
      <c r="F50" s="72">
        <f>INDEX(Rohdaten_tab5!$1:$1048576,ROW(Rohdaten_tab5!E36),COLUMN(Rohdaten_tab5!E36)+(10*(Steuerung!$A$3-1)))</f>
        <v>0</v>
      </c>
      <c r="G50" s="72">
        <f>INDEX(Rohdaten_tab5!$1:$1048576,ROW(Rohdaten_tab5!F36),COLUMN(Rohdaten_tab5!F36)+(10*(Steuerung!$A$3-1)))</f>
        <v>360</v>
      </c>
      <c r="H50" s="72" t="str">
        <f>INDEX(Rohdaten_tab5!$1:$1048576,ROW(Rohdaten_tab5!G36),COLUMN(Rohdaten_tab5!G36)+(10*(Steuerung!$A$3-1)))</f>
        <v>*</v>
      </c>
      <c r="I50" s="72">
        <f>INDEX(Rohdaten_tab5!$1:$1048576,ROW(Rohdaten_tab5!H36),COLUMN(Rohdaten_tab5!H36)+(10*(Steuerung!$A$3-1)))</f>
        <v>26</v>
      </c>
      <c r="J50" s="72" t="str">
        <f>INDEX(Rohdaten_tab5!$1:$1048576,ROW(Rohdaten_tab5!I36),COLUMN(Rohdaten_tab5!I36)+(10*(Steuerung!$A$3-1)))</f>
        <v>*</v>
      </c>
      <c r="K50" s="72">
        <f>INDEX(Rohdaten_tab5!$1:$1048576,ROW(Rohdaten_tab5!J36),COLUMN(Rohdaten_tab5!J36)+(10*(Steuerung!$A$3-1)))</f>
        <v>41</v>
      </c>
      <c r="L50" s="73">
        <f>INDEX(Rohdaten_tab5!$1:$1048576,ROW(Rohdaten_tab5!K36),COLUMN(Rohdaten_tab5!K36)+(10*(Steuerung!$A$3-1)))</f>
        <v>82</v>
      </c>
    </row>
    <row r="51" spans="1:12" ht="15" customHeight="1" x14ac:dyDescent="0.25">
      <c r="A51" s="63" t="str">
        <f>IF(INDEX(Rohdaten_tab5!$A:$A,ROW(Rohdaten_tab5!$A37),COLUMN(Rohdaten_tab5!$A:$A))&lt;&gt;"",INDEX(Rohdaten_tab5!$A:$A,ROW(Rohdaten_tab5!$A37),COLUMN(Rohdaten_tab5!$A:$A)),"")</f>
        <v>April 2007</v>
      </c>
      <c r="B51" s="43"/>
      <c r="C51" s="71">
        <f>INDEX(Rohdaten_tab5!$1:$1048576,ROW(Rohdaten_tab5!B37),COLUMN(Rohdaten_tab5!B37)+(10*(Steuerung!$A$3-1)))</f>
        <v>1769</v>
      </c>
      <c r="D51" s="72">
        <f>INDEX(Rohdaten_tab5!$1:$1048576,ROW(Rohdaten_tab5!C37),COLUMN(Rohdaten_tab5!C37)+(10*(Steuerung!$A$3-1)))</f>
        <v>1746</v>
      </c>
      <c r="E51" s="72">
        <f>INDEX(Rohdaten_tab5!$1:$1048576,ROW(Rohdaten_tab5!D37),COLUMN(Rohdaten_tab5!D37)+(10*(Steuerung!$A$3-1)))</f>
        <v>1198</v>
      </c>
      <c r="F51" s="72">
        <f>INDEX(Rohdaten_tab5!$1:$1048576,ROW(Rohdaten_tab5!E37),COLUMN(Rohdaten_tab5!E37)+(10*(Steuerung!$A$3-1)))</f>
        <v>0</v>
      </c>
      <c r="G51" s="72">
        <f>INDEX(Rohdaten_tab5!$1:$1048576,ROW(Rohdaten_tab5!F37),COLUMN(Rohdaten_tab5!F37)+(10*(Steuerung!$A$3-1)))</f>
        <v>343</v>
      </c>
      <c r="H51" s="72">
        <f>INDEX(Rohdaten_tab5!$1:$1048576,ROW(Rohdaten_tab5!G37),COLUMN(Rohdaten_tab5!G37)+(10*(Steuerung!$A$3-1)))</f>
        <v>19</v>
      </c>
      <c r="I51" s="72" t="str">
        <f>INDEX(Rohdaten_tab5!$1:$1048576,ROW(Rohdaten_tab5!H37),COLUMN(Rohdaten_tab5!H37)+(10*(Steuerung!$A$3-1)))</f>
        <v>*</v>
      </c>
      <c r="J51" s="72" t="str">
        <f>INDEX(Rohdaten_tab5!$1:$1048576,ROW(Rohdaten_tab5!I37),COLUMN(Rohdaten_tab5!I37)+(10*(Steuerung!$A$3-1)))</f>
        <v>*</v>
      </c>
      <c r="K51" s="72">
        <f>INDEX(Rohdaten_tab5!$1:$1048576,ROW(Rohdaten_tab5!J37),COLUMN(Rohdaten_tab5!J37)+(10*(Steuerung!$A$3-1)))</f>
        <v>46</v>
      </c>
      <c r="L51" s="73">
        <f>INDEX(Rohdaten_tab5!$1:$1048576,ROW(Rohdaten_tab5!K37),COLUMN(Rohdaten_tab5!K37)+(10*(Steuerung!$A$3-1)))</f>
        <v>122</v>
      </c>
    </row>
    <row r="52" spans="1:12" ht="15" customHeight="1" x14ac:dyDescent="0.25">
      <c r="A52" s="63" t="str">
        <f>IF(INDEX(Rohdaten_tab5!$A:$A,ROW(Rohdaten_tab5!$A38),COLUMN(Rohdaten_tab5!$A:$A))&lt;&gt;"",INDEX(Rohdaten_tab5!$A:$A,ROW(Rohdaten_tab5!$A38),COLUMN(Rohdaten_tab5!$A:$A)),"")</f>
        <v>Mai 2007</v>
      </c>
      <c r="B52" s="43"/>
      <c r="C52" s="71">
        <f>INDEX(Rohdaten_tab5!$1:$1048576,ROW(Rohdaten_tab5!B38),COLUMN(Rohdaten_tab5!B38)+(10*(Steuerung!$A$3-1)))</f>
        <v>1089</v>
      </c>
      <c r="D52" s="72">
        <f>INDEX(Rohdaten_tab5!$1:$1048576,ROW(Rohdaten_tab5!C38),COLUMN(Rohdaten_tab5!C38)+(10*(Steuerung!$A$3-1)))</f>
        <v>1059</v>
      </c>
      <c r="E52" s="72">
        <f>INDEX(Rohdaten_tab5!$1:$1048576,ROW(Rohdaten_tab5!D38),COLUMN(Rohdaten_tab5!D38)+(10*(Steuerung!$A$3-1)))</f>
        <v>655</v>
      </c>
      <c r="F52" s="72">
        <f>INDEX(Rohdaten_tab5!$1:$1048576,ROW(Rohdaten_tab5!E38),COLUMN(Rohdaten_tab5!E38)+(10*(Steuerung!$A$3-1)))</f>
        <v>0</v>
      </c>
      <c r="G52" s="72">
        <f>INDEX(Rohdaten_tab5!$1:$1048576,ROW(Rohdaten_tab5!F38),COLUMN(Rohdaten_tab5!F38)+(10*(Steuerung!$A$3-1)))</f>
        <v>265</v>
      </c>
      <c r="H52" s="72">
        <f>INDEX(Rohdaten_tab5!$1:$1048576,ROW(Rohdaten_tab5!G38),COLUMN(Rohdaten_tab5!G38)+(10*(Steuerung!$A$3-1)))</f>
        <v>22</v>
      </c>
      <c r="I52" s="72">
        <f>INDEX(Rohdaten_tab5!$1:$1048576,ROW(Rohdaten_tab5!H38),COLUMN(Rohdaten_tab5!H38)+(10*(Steuerung!$A$3-1)))</f>
        <v>28</v>
      </c>
      <c r="J52" s="72">
        <f>INDEX(Rohdaten_tab5!$1:$1048576,ROW(Rohdaten_tab5!I38),COLUMN(Rohdaten_tab5!I38)+(10*(Steuerung!$A$3-1)))</f>
        <v>0</v>
      </c>
      <c r="K52" s="72">
        <f>INDEX(Rohdaten_tab5!$1:$1048576,ROW(Rohdaten_tab5!J38),COLUMN(Rohdaten_tab5!J38)+(10*(Steuerung!$A$3-1)))</f>
        <v>41</v>
      </c>
      <c r="L52" s="73">
        <f>INDEX(Rohdaten_tab5!$1:$1048576,ROW(Rohdaten_tab5!K38),COLUMN(Rohdaten_tab5!K38)+(10*(Steuerung!$A$3-1)))</f>
        <v>48</v>
      </c>
    </row>
    <row r="53" spans="1:12" ht="15" customHeight="1" x14ac:dyDescent="0.25">
      <c r="A53" s="63" t="str">
        <f>IF(INDEX(Rohdaten_tab5!$A:$A,ROW(Rohdaten_tab5!$A39),COLUMN(Rohdaten_tab5!$A:$A))&lt;&gt;"",INDEX(Rohdaten_tab5!$A:$A,ROW(Rohdaten_tab5!$A39),COLUMN(Rohdaten_tab5!$A:$A)),"")</f>
        <v>Juni 2007</v>
      </c>
      <c r="B53" s="43"/>
      <c r="C53" s="71">
        <f>INDEX(Rohdaten_tab5!$1:$1048576,ROW(Rohdaten_tab5!B39),COLUMN(Rohdaten_tab5!B39)+(10*(Steuerung!$A$3-1)))</f>
        <v>943</v>
      </c>
      <c r="D53" s="72">
        <f>INDEX(Rohdaten_tab5!$1:$1048576,ROW(Rohdaten_tab5!C39),COLUMN(Rohdaten_tab5!C39)+(10*(Steuerung!$A$3-1)))</f>
        <v>917</v>
      </c>
      <c r="E53" s="72">
        <f>INDEX(Rohdaten_tab5!$1:$1048576,ROW(Rohdaten_tab5!D39),COLUMN(Rohdaten_tab5!D39)+(10*(Steuerung!$A$3-1)))</f>
        <v>529</v>
      </c>
      <c r="F53" s="72">
        <f>INDEX(Rohdaten_tab5!$1:$1048576,ROW(Rohdaten_tab5!E39),COLUMN(Rohdaten_tab5!E39)+(10*(Steuerung!$A$3-1)))</f>
        <v>0</v>
      </c>
      <c r="G53" s="72">
        <f>INDEX(Rohdaten_tab5!$1:$1048576,ROW(Rohdaten_tab5!F39),COLUMN(Rohdaten_tab5!F39)+(10*(Steuerung!$A$3-1)))</f>
        <v>266</v>
      </c>
      <c r="H53" s="72">
        <f>INDEX(Rohdaten_tab5!$1:$1048576,ROW(Rohdaten_tab5!G39),COLUMN(Rohdaten_tab5!G39)+(10*(Steuerung!$A$3-1)))</f>
        <v>14</v>
      </c>
      <c r="I53" s="72">
        <f>INDEX(Rohdaten_tab5!$1:$1048576,ROW(Rohdaten_tab5!H39),COLUMN(Rohdaten_tab5!H39)+(10*(Steuerung!$A$3-1)))</f>
        <v>23</v>
      </c>
      <c r="J53" s="72">
        <f>INDEX(Rohdaten_tab5!$1:$1048576,ROW(Rohdaten_tab5!I39),COLUMN(Rohdaten_tab5!I39)+(10*(Steuerung!$A$3-1)))</f>
        <v>0</v>
      </c>
      <c r="K53" s="72">
        <f>INDEX(Rohdaten_tab5!$1:$1048576,ROW(Rohdaten_tab5!J39),COLUMN(Rohdaten_tab5!J39)+(10*(Steuerung!$A$3-1)))</f>
        <v>19</v>
      </c>
      <c r="L53" s="73">
        <f>INDEX(Rohdaten_tab5!$1:$1048576,ROW(Rohdaten_tab5!K39),COLUMN(Rohdaten_tab5!K39)+(10*(Steuerung!$A$3-1)))</f>
        <v>66</v>
      </c>
    </row>
    <row r="54" spans="1:12" ht="15" customHeight="1" x14ac:dyDescent="0.25">
      <c r="A54" s="63" t="str">
        <f>IF(INDEX(Rohdaten_tab5!$A:$A,ROW(Rohdaten_tab5!$A40),COLUMN(Rohdaten_tab5!$A:$A))&lt;&gt;"",INDEX(Rohdaten_tab5!$A:$A,ROW(Rohdaten_tab5!$A40),COLUMN(Rohdaten_tab5!$A:$A)),"")</f>
        <v>Juli 2007</v>
      </c>
      <c r="B54" s="43"/>
      <c r="C54" s="71">
        <f>INDEX(Rohdaten_tab5!$1:$1048576,ROW(Rohdaten_tab5!B40),COLUMN(Rohdaten_tab5!B40)+(10*(Steuerung!$A$3-1)))</f>
        <v>994</v>
      </c>
      <c r="D54" s="72">
        <f>INDEX(Rohdaten_tab5!$1:$1048576,ROW(Rohdaten_tab5!C40),COLUMN(Rohdaten_tab5!C40)+(10*(Steuerung!$A$3-1)))</f>
        <v>968</v>
      </c>
      <c r="E54" s="72">
        <f>INDEX(Rohdaten_tab5!$1:$1048576,ROW(Rohdaten_tab5!D40),COLUMN(Rohdaten_tab5!D40)+(10*(Steuerung!$A$3-1)))</f>
        <v>547</v>
      </c>
      <c r="F54" s="72">
        <f>INDEX(Rohdaten_tab5!$1:$1048576,ROW(Rohdaten_tab5!E40),COLUMN(Rohdaten_tab5!E40)+(10*(Steuerung!$A$3-1)))</f>
        <v>0</v>
      </c>
      <c r="G54" s="72">
        <f>INDEX(Rohdaten_tab5!$1:$1048576,ROW(Rohdaten_tab5!F40),COLUMN(Rohdaten_tab5!F40)+(10*(Steuerung!$A$3-1)))</f>
        <v>281</v>
      </c>
      <c r="H54" s="72">
        <f>INDEX(Rohdaten_tab5!$1:$1048576,ROW(Rohdaten_tab5!G40),COLUMN(Rohdaten_tab5!G40)+(10*(Steuerung!$A$3-1)))</f>
        <v>22</v>
      </c>
      <c r="I54" s="72">
        <f>INDEX(Rohdaten_tab5!$1:$1048576,ROW(Rohdaten_tab5!H40),COLUMN(Rohdaten_tab5!H40)+(10*(Steuerung!$A$3-1)))</f>
        <v>17</v>
      </c>
      <c r="J54" s="72">
        <f>INDEX(Rohdaten_tab5!$1:$1048576,ROW(Rohdaten_tab5!I40),COLUMN(Rohdaten_tab5!I40)+(10*(Steuerung!$A$3-1)))</f>
        <v>0</v>
      </c>
      <c r="K54" s="72">
        <f>INDEX(Rohdaten_tab5!$1:$1048576,ROW(Rohdaten_tab5!J40),COLUMN(Rohdaten_tab5!J40)+(10*(Steuerung!$A$3-1)))</f>
        <v>26</v>
      </c>
      <c r="L54" s="73">
        <f>INDEX(Rohdaten_tab5!$1:$1048576,ROW(Rohdaten_tab5!K40),COLUMN(Rohdaten_tab5!K40)+(10*(Steuerung!$A$3-1)))</f>
        <v>75</v>
      </c>
    </row>
    <row r="55" spans="1:12" ht="15" customHeight="1" x14ac:dyDescent="0.25">
      <c r="A55" s="63" t="str">
        <f>IF(INDEX(Rohdaten_tab5!$A:$A,ROW(Rohdaten_tab5!$A41),COLUMN(Rohdaten_tab5!$A:$A))&lt;&gt;"",INDEX(Rohdaten_tab5!$A:$A,ROW(Rohdaten_tab5!$A41),COLUMN(Rohdaten_tab5!$A:$A)),"")</f>
        <v>August 2007</v>
      </c>
      <c r="B55" s="43"/>
      <c r="C55" s="71">
        <f>INDEX(Rohdaten_tab5!$1:$1048576,ROW(Rohdaten_tab5!B41),COLUMN(Rohdaten_tab5!B41)+(10*(Steuerung!$A$3-1)))</f>
        <v>838</v>
      </c>
      <c r="D55" s="72">
        <f>INDEX(Rohdaten_tab5!$1:$1048576,ROW(Rohdaten_tab5!C41),COLUMN(Rohdaten_tab5!C41)+(10*(Steuerung!$A$3-1)))</f>
        <v>819</v>
      </c>
      <c r="E55" s="72">
        <f>INDEX(Rohdaten_tab5!$1:$1048576,ROW(Rohdaten_tab5!D41),COLUMN(Rohdaten_tab5!D41)+(10*(Steuerung!$A$3-1)))</f>
        <v>488</v>
      </c>
      <c r="F55" s="72">
        <f>INDEX(Rohdaten_tab5!$1:$1048576,ROW(Rohdaten_tab5!E41),COLUMN(Rohdaten_tab5!E41)+(10*(Steuerung!$A$3-1)))</f>
        <v>0</v>
      </c>
      <c r="G55" s="72">
        <f>INDEX(Rohdaten_tab5!$1:$1048576,ROW(Rohdaten_tab5!F41),COLUMN(Rohdaten_tab5!F41)+(10*(Steuerung!$A$3-1)))</f>
        <v>198</v>
      </c>
      <c r="H55" s="72" t="str">
        <f>INDEX(Rohdaten_tab5!$1:$1048576,ROW(Rohdaten_tab5!G41),COLUMN(Rohdaten_tab5!G41)+(10*(Steuerung!$A$3-1)))</f>
        <v>*</v>
      </c>
      <c r="I55" s="72">
        <f>INDEX(Rohdaten_tab5!$1:$1048576,ROW(Rohdaten_tab5!H41),COLUMN(Rohdaten_tab5!H41)+(10*(Steuerung!$A$3-1)))</f>
        <v>26</v>
      </c>
      <c r="J55" s="72" t="str">
        <f>INDEX(Rohdaten_tab5!$1:$1048576,ROW(Rohdaten_tab5!I41),COLUMN(Rohdaten_tab5!I41)+(10*(Steuerung!$A$3-1)))</f>
        <v>*</v>
      </c>
      <c r="K55" s="72">
        <f>INDEX(Rohdaten_tab5!$1:$1048576,ROW(Rohdaten_tab5!J41),COLUMN(Rohdaten_tab5!J41)+(10*(Steuerung!$A$3-1)))</f>
        <v>25</v>
      </c>
      <c r="L55" s="73">
        <f>INDEX(Rohdaten_tab5!$1:$1048576,ROW(Rohdaten_tab5!K41),COLUMN(Rohdaten_tab5!K41)+(10*(Steuerung!$A$3-1)))</f>
        <v>69</v>
      </c>
    </row>
    <row r="56" spans="1:12" ht="15" customHeight="1" x14ac:dyDescent="0.25">
      <c r="A56" s="63" t="str">
        <f>IF(INDEX(Rohdaten_tab5!$A:$A,ROW(Rohdaten_tab5!$A42),COLUMN(Rohdaten_tab5!$A:$A))&lt;&gt;"",INDEX(Rohdaten_tab5!$A:$A,ROW(Rohdaten_tab5!$A42),COLUMN(Rohdaten_tab5!$A:$A)),"")</f>
        <v>September 2007</v>
      </c>
      <c r="B56" s="43"/>
      <c r="C56" s="71">
        <f>INDEX(Rohdaten_tab5!$1:$1048576,ROW(Rohdaten_tab5!B42),COLUMN(Rohdaten_tab5!B42)+(10*(Steuerung!$A$3-1)))</f>
        <v>1087</v>
      </c>
      <c r="D56" s="72">
        <f>INDEX(Rohdaten_tab5!$1:$1048576,ROW(Rohdaten_tab5!C42),COLUMN(Rohdaten_tab5!C42)+(10*(Steuerung!$A$3-1)))</f>
        <v>1069</v>
      </c>
      <c r="E56" s="72">
        <f>INDEX(Rohdaten_tab5!$1:$1048576,ROW(Rohdaten_tab5!D42),COLUMN(Rohdaten_tab5!D42)+(10*(Steuerung!$A$3-1)))</f>
        <v>574</v>
      </c>
      <c r="F56" s="72">
        <f>INDEX(Rohdaten_tab5!$1:$1048576,ROW(Rohdaten_tab5!E42),COLUMN(Rohdaten_tab5!E42)+(10*(Steuerung!$A$3-1)))</f>
        <v>0</v>
      </c>
      <c r="G56" s="72">
        <f>INDEX(Rohdaten_tab5!$1:$1048576,ROW(Rohdaten_tab5!F42),COLUMN(Rohdaten_tab5!F42)+(10*(Steuerung!$A$3-1)))</f>
        <v>280</v>
      </c>
      <c r="H56" s="72">
        <f>INDEX(Rohdaten_tab5!$1:$1048576,ROW(Rohdaten_tab5!G42),COLUMN(Rohdaten_tab5!G42)+(10*(Steuerung!$A$3-1)))</f>
        <v>14</v>
      </c>
      <c r="I56" s="72">
        <f>INDEX(Rohdaten_tab5!$1:$1048576,ROW(Rohdaten_tab5!H42),COLUMN(Rohdaten_tab5!H42)+(10*(Steuerung!$A$3-1)))</f>
        <v>19</v>
      </c>
      <c r="J56" s="72">
        <f>INDEX(Rohdaten_tab5!$1:$1048576,ROW(Rohdaten_tab5!I42),COLUMN(Rohdaten_tab5!I42)+(10*(Steuerung!$A$3-1)))</f>
        <v>35</v>
      </c>
      <c r="K56" s="72">
        <f>INDEX(Rohdaten_tab5!$1:$1048576,ROW(Rohdaten_tab5!J42),COLUMN(Rohdaten_tab5!J42)+(10*(Steuerung!$A$3-1)))</f>
        <v>55</v>
      </c>
      <c r="L56" s="73">
        <f>INDEX(Rohdaten_tab5!$1:$1048576,ROW(Rohdaten_tab5!K42),COLUMN(Rohdaten_tab5!K42)+(10*(Steuerung!$A$3-1)))</f>
        <v>92</v>
      </c>
    </row>
    <row r="57" spans="1:12" ht="15" customHeight="1" x14ac:dyDescent="0.25">
      <c r="A57" s="63" t="str">
        <f>IF(INDEX(Rohdaten_tab5!$A:$A,ROW(Rohdaten_tab5!$A43),COLUMN(Rohdaten_tab5!$A:$A))&lt;&gt;"",INDEX(Rohdaten_tab5!$A:$A,ROW(Rohdaten_tab5!$A43),COLUMN(Rohdaten_tab5!$A:$A)),"")</f>
        <v>Oktober 2007</v>
      </c>
      <c r="B57" s="43"/>
      <c r="C57" s="71">
        <f>INDEX(Rohdaten_tab5!$1:$1048576,ROW(Rohdaten_tab5!B43),COLUMN(Rohdaten_tab5!B43)+(10*(Steuerung!$A$3-1)))</f>
        <v>933</v>
      </c>
      <c r="D57" s="72">
        <f>INDEX(Rohdaten_tab5!$1:$1048576,ROW(Rohdaten_tab5!C43),COLUMN(Rohdaten_tab5!C43)+(10*(Steuerung!$A$3-1)))</f>
        <v>888</v>
      </c>
      <c r="E57" s="72">
        <f>INDEX(Rohdaten_tab5!$1:$1048576,ROW(Rohdaten_tab5!D43),COLUMN(Rohdaten_tab5!D43)+(10*(Steuerung!$A$3-1)))</f>
        <v>467</v>
      </c>
      <c r="F57" s="72">
        <f>INDEX(Rohdaten_tab5!$1:$1048576,ROW(Rohdaten_tab5!E43),COLUMN(Rohdaten_tab5!E43)+(10*(Steuerung!$A$3-1)))</f>
        <v>0</v>
      </c>
      <c r="G57" s="72">
        <f>INDEX(Rohdaten_tab5!$1:$1048576,ROW(Rohdaten_tab5!F43),COLUMN(Rohdaten_tab5!F43)+(10*(Steuerung!$A$3-1)))</f>
        <v>227</v>
      </c>
      <c r="H57" s="72">
        <f>INDEX(Rohdaten_tab5!$1:$1048576,ROW(Rohdaten_tab5!G43),COLUMN(Rohdaten_tab5!G43)+(10*(Steuerung!$A$3-1)))</f>
        <v>17</v>
      </c>
      <c r="I57" s="72" t="str">
        <f>INDEX(Rohdaten_tab5!$1:$1048576,ROW(Rohdaten_tab5!H43),COLUMN(Rohdaten_tab5!H43)+(10*(Steuerung!$A$3-1)))</f>
        <v>*</v>
      </c>
      <c r="J57" s="72" t="str">
        <f>INDEX(Rohdaten_tab5!$1:$1048576,ROW(Rohdaten_tab5!I43),COLUMN(Rohdaten_tab5!I43)+(10*(Steuerung!$A$3-1)))</f>
        <v>*</v>
      </c>
      <c r="K57" s="72">
        <f>INDEX(Rohdaten_tab5!$1:$1048576,ROW(Rohdaten_tab5!J43),COLUMN(Rohdaten_tab5!J43)+(10*(Steuerung!$A$3-1)))</f>
        <v>41</v>
      </c>
      <c r="L57" s="73">
        <f>INDEX(Rohdaten_tab5!$1:$1048576,ROW(Rohdaten_tab5!K43),COLUMN(Rohdaten_tab5!K43)+(10*(Steuerung!$A$3-1)))</f>
        <v>98</v>
      </c>
    </row>
    <row r="58" spans="1:12" ht="15" customHeight="1" x14ac:dyDescent="0.25">
      <c r="A58" s="63" t="str">
        <f>IF(INDEX(Rohdaten_tab5!$A:$A,ROW(Rohdaten_tab5!$A44),COLUMN(Rohdaten_tab5!$A:$A))&lt;&gt;"",INDEX(Rohdaten_tab5!$A:$A,ROW(Rohdaten_tab5!$A44),COLUMN(Rohdaten_tab5!$A:$A)),"")</f>
        <v>November 2007</v>
      </c>
      <c r="B58" s="43"/>
      <c r="C58" s="71">
        <f>INDEX(Rohdaten_tab5!$1:$1048576,ROW(Rohdaten_tab5!B44),COLUMN(Rohdaten_tab5!B44)+(10*(Steuerung!$A$3-1)))</f>
        <v>707</v>
      </c>
      <c r="D58" s="72">
        <f>INDEX(Rohdaten_tab5!$1:$1048576,ROW(Rohdaten_tab5!C44),COLUMN(Rohdaten_tab5!C44)+(10*(Steuerung!$A$3-1)))</f>
        <v>680</v>
      </c>
      <c r="E58" s="72">
        <f>INDEX(Rohdaten_tab5!$1:$1048576,ROW(Rohdaten_tab5!D44),COLUMN(Rohdaten_tab5!D44)+(10*(Steuerung!$A$3-1)))</f>
        <v>334</v>
      </c>
      <c r="F58" s="72">
        <f>INDEX(Rohdaten_tab5!$1:$1048576,ROW(Rohdaten_tab5!E44),COLUMN(Rohdaten_tab5!E44)+(10*(Steuerung!$A$3-1)))</f>
        <v>0</v>
      </c>
      <c r="G58" s="72">
        <f>INDEX(Rohdaten_tab5!$1:$1048576,ROW(Rohdaten_tab5!F44),COLUMN(Rohdaten_tab5!F44)+(10*(Steuerung!$A$3-1)))</f>
        <v>213</v>
      </c>
      <c r="H58" s="72">
        <f>INDEX(Rohdaten_tab5!$1:$1048576,ROW(Rohdaten_tab5!G44),COLUMN(Rohdaten_tab5!G44)+(10*(Steuerung!$A$3-1)))</f>
        <v>11</v>
      </c>
      <c r="I58" s="72">
        <f>INDEX(Rohdaten_tab5!$1:$1048576,ROW(Rohdaten_tab5!H44),COLUMN(Rohdaten_tab5!H44)+(10*(Steuerung!$A$3-1)))</f>
        <v>20</v>
      </c>
      <c r="J58" s="72">
        <f>INDEX(Rohdaten_tab5!$1:$1048576,ROW(Rohdaten_tab5!I44),COLUMN(Rohdaten_tab5!I44)+(10*(Steuerung!$A$3-1)))</f>
        <v>0</v>
      </c>
      <c r="K58" s="72">
        <f>INDEX(Rohdaten_tab5!$1:$1048576,ROW(Rohdaten_tab5!J44),COLUMN(Rohdaten_tab5!J44)+(10*(Steuerung!$A$3-1)))</f>
        <v>29</v>
      </c>
      <c r="L58" s="73">
        <f>INDEX(Rohdaten_tab5!$1:$1048576,ROW(Rohdaten_tab5!K44),COLUMN(Rohdaten_tab5!K44)+(10*(Steuerung!$A$3-1)))</f>
        <v>73</v>
      </c>
    </row>
    <row r="59" spans="1:12" ht="15" customHeight="1" x14ac:dyDescent="0.25">
      <c r="A59" s="63" t="str">
        <f>IF(INDEX(Rohdaten_tab5!$A:$A,ROW(Rohdaten_tab5!$A45),COLUMN(Rohdaten_tab5!$A:$A))&lt;&gt;"",INDEX(Rohdaten_tab5!$A:$A,ROW(Rohdaten_tab5!$A45),COLUMN(Rohdaten_tab5!$A:$A)),"")</f>
        <v>Dezember 2007</v>
      </c>
      <c r="B59" s="43"/>
      <c r="C59" s="71">
        <f>INDEX(Rohdaten_tab5!$1:$1048576,ROW(Rohdaten_tab5!B45),COLUMN(Rohdaten_tab5!B45)+(10*(Steuerung!$A$3-1)))</f>
        <v>664</v>
      </c>
      <c r="D59" s="72">
        <f>INDEX(Rohdaten_tab5!$1:$1048576,ROW(Rohdaten_tab5!C45),COLUMN(Rohdaten_tab5!C45)+(10*(Steuerung!$A$3-1)))</f>
        <v>648</v>
      </c>
      <c r="E59" s="72">
        <f>INDEX(Rohdaten_tab5!$1:$1048576,ROW(Rohdaten_tab5!D45),COLUMN(Rohdaten_tab5!D45)+(10*(Steuerung!$A$3-1)))</f>
        <v>315</v>
      </c>
      <c r="F59" s="72">
        <f>INDEX(Rohdaten_tab5!$1:$1048576,ROW(Rohdaten_tab5!E45),COLUMN(Rohdaten_tab5!E45)+(10*(Steuerung!$A$3-1)))</f>
        <v>0</v>
      </c>
      <c r="G59" s="72">
        <f>INDEX(Rohdaten_tab5!$1:$1048576,ROW(Rohdaten_tab5!F45),COLUMN(Rohdaten_tab5!F45)+(10*(Steuerung!$A$3-1)))</f>
        <v>209</v>
      </c>
      <c r="H59" s="72" t="str">
        <f>INDEX(Rohdaten_tab5!$1:$1048576,ROW(Rohdaten_tab5!G45),COLUMN(Rohdaten_tab5!G45)+(10*(Steuerung!$A$3-1)))</f>
        <v>*</v>
      </c>
      <c r="I59" s="72">
        <f>INDEX(Rohdaten_tab5!$1:$1048576,ROW(Rohdaten_tab5!H45),COLUMN(Rohdaten_tab5!H45)+(10*(Steuerung!$A$3-1)))</f>
        <v>16</v>
      </c>
      <c r="J59" s="72" t="str">
        <f>INDEX(Rohdaten_tab5!$1:$1048576,ROW(Rohdaten_tab5!I45),COLUMN(Rohdaten_tab5!I45)+(10*(Steuerung!$A$3-1)))</f>
        <v>*</v>
      </c>
      <c r="K59" s="72">
        <f>INDEX(Rohdaten_tab5!$1:$1048576,ROW(Rohdaten_tab5!J45),COLUMN(Rohdaten_tab5!J45)+(10*(Steuerung!$A$3-1)))</f>
        <v>24</v>
      </c>
      <c r="L59" s="73">
        <f>INDEX(Rohdaten_tab5!$1:$1048576,ROW(Rohdaten_tab5!K45),COLUMN(Rohdaten_tab5!K45)+(10*(Steuerung!$A$3-1)))</f>
        <v>69</v>
      </c>
    </row>
    <row r="60" spans="1:12" ht="15" customHeight="1" x14ac:dyDescent="0.25">
      <c r="A60" s="63" t="str">
        <f>IF(INDEX(Rohdaten_tab5!$A:$A,ROW(Rohdaten_tab5!$A46),COLUMN(Rohdaten_tab5!$A:$A))&lt;&gt;"",INDEX(Rohdaten_tab5!$A:$A,ROW(Rohdaten_tab5!$A46),COLUMN(Rohdaten_tab5!$A:$A)),"")</f>
        <v>Januar 2008</v>
      </c>
      <c r="B60" s="43"/>
      <c r="C60" s="71">
        <f>INDEX(Rohdaten_tab5!$1:$1048576,ROW(Rohdaten_tab5!B46),COLUMN(Rohdaten_tab5!B46)+(10*(Steuerung!$A$3-1)))</f>
        <v>968</v>
      </c>
      <c r="D60" s="72">
        <f>INDEX(Rohdaten_tab5!$1:$1048576,ROW(Rohdaten_tab5!C46),COLUMN(Rohdaten_tab5!C46)+(10*(Steuerung!$A$3-1)))</f>
        <v>944</v>
      </c>
      <c r="E60" s="72">
        <f>INDEX(Rohdaten_tab5!$1:$1048576,ROW(Rohdaten_tab5!D46),COLUMN(Rohdaten_tab5!D46)+(10*(Steuerung!$A$3-1)))</f>
        <v>434</v>
      </c>
      <c r="F60" s="72">
        <f>INDEX(Rohdaten_tab5!$1:$1048576,ROW(Rohdaten_tab5!E46),COLUMN(Rohdaten_tab5!E46)+(10*(Steuerung!$A$3-1)))</f>
        <v>0</v>
      </c>
      <c r="G60" s="72">
        <f>INDEX(Rohdaten_tab5!$1:$1048576,ROW(Rohdaten_tab5!F46),COLUMN(Rohdaten_tab5!F46)+(10*(Steuerung!$A$3-1)))</f>
        <v>304</v>
      </c>
      <c r="H60" s="72" t="str">
        <f>INDEX(Rohdaten_tab5!$1:$1048576,ROW(Rohdaten_tab5!G46),COLUMN(Rohdaten_tab5!G46)+(10*(Steuerung!$A$3-1)))</f>
        <v>*</v>
      </c>
      <c r="I60" s="72">
        <f>INDEX(Rohdaten_tab5!$1:$1048576,ROW(Rohdaten_tab5!H46),COLUMN(Rohdaten_tab5!H46)+(10*(Steuerung!$A$3-1)))</f>
        <v>19</v>
      </c>
      <c r="J60" s="72" t="str">
        <f>INDEX(Rohdaten_tab5!$1:$1048576,ROW(Rohdaten_tab5!I46),COLUMN(Rohdaten_tab5!I46)+(10*(Steuerung!$A$3-1)))</f>
        <v>*</v>
      </c>
      <c r="K60" s="72">
        <f>INDEX(Rohdaten_tab5!$1:$1048576,ROW(Rohdaten_tab5!J46),COLUMN(Rohdaten_tab5!J46)+(10*(Steuerung!$A$3-1)))</f>
        <v>44</v>
      </c>
      <c r="L60" s="73">
        <f>INDEX(Rohdaten_tab5!$1:$1048576,ROW(Rohdaten_tab5!K46),COLUMN(Rohdaten_tab5!K46)+(10*(Steuerung!$A$3-1)))</f>
        <v>130</v>
      </c>
    </row>
    <row r="61" spans="1:12" ht="15" customHeight="1" x14ac:dyDescent="0.25">
      <c r="A61" s="63" t="str">
        <f>IF(INDEX(Rohdaten_tab5!$A:$A,ROW(Rohdaten_tab5!$A47),COLUMN(Rohdaten_tab5!$A:$A))&lt;&gt;"",INDEX(Rohdaten_tab5!$A:$A,ROW(Rohdaten_tab5!$A47),COLUMN(Rohdaten_tab5!$A:$A)),"")</f>
        <v>Februar 2008</v>
      </c>
      <c r="B61" s="43"/>
      <c r="C61" s="71">
        <f>INDEX(Rohdaten_tab5!$1:$1048576,ROW(Rohdaten_tab5!B47),COLUMN(Rohdaten_tab5!B47)+(10*(Steuerung!$A$3-1)))</f>
        <v>895</v>
      </c>
      <c r="D61" s="72">
        <f>INDEX(Rohdaten_tab5!$1:$1048576,ROW(Rohdaten_tab5!C47),COLUMN(Rohdaten_tab5!C47)+(10*(Steuerung!$A$3-1)))</f>
        <v>879</v>
      </c>
      <c r="E61" s="72">
        <f>INDEX(Rohdaten_tab5!$1:$1048576,ROW(Rohdaten_tab5!D47),COLUMN(Rohdaten_tab5!D47)+(10*(Steuerung!$A$3-1)))</f>
        <v>549</v>
      </c>
      <c r="F61" s="72">
        <f>INDEX(Rohdaten_tab5!$1:$1048576,ROW(Rohdaten_tab5!E47),COLUMN(Rohdaten_tab5!E47)+(10*(Steuerung!$A$3-1)))</f>
        <v>0</v>
      </c>
      <c r="G61" s="72">
        <f>INDEX(Rohdaten_tab5!$1:$1048576,ROW(Rohdaten_tab5!F47),COLUMN(Rohdaten_tab5!F47)+(10*(Steuerung!$A$3-1)))</f>
        <v>191</v>
      </c>
      <c r="H61" s="72">
        <f>INDEX(Rohdaten_tab5!$1:$1048576,ROW(Rohdaten_tab5!G47),COLUMN(Rohdaten_tab5!G47)+(10*(Steuerung!$A$3-1)))</f>
        <v>14</v>
      </c>
      <c r="I61" s="72">
        <f>INDEX(Rohdaten_tab5!$1:$1048576,ROW(Rohdaten_tab5!H47),COLUMN(Rohdaten_tab5!H47)+(10*(Steuerung!$A$3-1)))</f>
        <v>13</v>
      </c>
      <c r="J61" s="72">
        <f>INDEX(Rohdaten_tab5!$1:$1048576,ROW(Rohdaten_tab5!I47),COLUMN(Rohdaten_tab5!I47)+(10*(Steuerung!$A$3-1)))</f>
        <v>0</v>
      </c>
      <c r="K61" s="72">
        <f>INDEX(Rohdaten_tab5!$1:$1048576,ROW(Rohdaten_tab5!J47),COLUMN(Rohdaten_tab5!J47)+(10*(Steuerung!$A$3-1)))</f>
        <v>37</v>
      </c>
      <c r="L61" s="73">
        <f>INDEX(Rohdaten_tab5!$1:$1048576,ROW(Rohdaten_tab5!K47),COLUMN(Rohdaten_tab5!K47)+(10*(Steuerung!$A$3-1)))</f>
        <v>75</v>
      </c>
    </row>
    <row r="62" spans="1:12" ht="15" customHeight="1" x14ac:dyDescent="0.25">
      <c r="A62" s="63" t="str">
        <f>IF(INDEX(Rohdaten_tab5!$A:$A,ROW(Rohdaten_tab5!$A48),COLUMN(Rohdaten_tab5!$A:$A))&lt;&gt;"",INDEX(Rohdaten_tab5!$A:$A,ROW(Rohdaten_tab5!$A48),COLUMN(Rohdaten_tab5!$A:$A)),"")</f>
        <v>März 2008</v>
      </c>
      <c r="B62" s="43"/>
      <c r="C62" s="71">
        <f>INDEX(Rohdaten_tab5!$1:$1048576,ROW(Rohdaten_tab5!B48),COLUMN(Rohdaten_tab5!B48)+(10*(Steuerung!$A$3-1)))</f>
        <v>1223</v>
      </c>
      <c r="D62" s="72">
        <f>INDEX(Rohdaten_tab5!$1:$1048576,ROW(Rohdaten_tab5!C48),COLUMN(Rohdaten_tab5!C48)+(10*(Steuerung!$A$3-1)))</f>
        <v>1202</v>
      </c>
      <c r="E62" s="72">
        <f>INDEX(Rohdaten_tab5!$1:$1048576,ROW(Rohdaten_tab5!D48),COLUMN(Rohdaten_tab5!D48)+(10*(Steuerung!$A$3-1)))</f>
        <v>841</v>
      </c>
      <c r="F62" s="72">
        <f>INDEX(Rohdaten_tab5!$1:$1048576,ROW(Rohdaten_tab5!E48),COLUMN(Rohdaten_tab5!E48)+(10*(Steuerung!$A$3-1)))</f>
        <v>0</v>
      </c>
      <c r="G62" s="72">
        <f>INDEX(Rohdaten_tab5!$1:$1048576,ROW(Rohdaten_tab5!F48),COLUMN(Rohdaten_tab5!F48)+(10*(Steuerung!$A$3-1)))</f>
        <v>229</v>
      </c>
      <c r="H62" s="72">
        <f>INDEX(Rohdaten_tab5!$1:$1048576,ROW(Rohdaten_tab5!G48),COLUMN(Rohdaten_tab5!G48)+(10*(Steuerung!$A$3-1)))</f>
        <v>12</v>
      </c>
      <c r="I62" s="72">
        <f>INDEX(Rohdaten_tab5!$1:$1048576,ROW(Rohdaten_tab5!H48),COLUMN(Rohdaten_tab5!H48)+(10*(Steuerung!$A$3-1)))</f>
        <v>10</v>
      </c>
      <c r="J62" s="72">
        <f>INDEX(Rohdaten_tab5!$1:$1048576,ROW(Rohdaten_tab5!I48),COLUMN(Rohdaten_tab5!I48)+(10*(Steuerung!$A$3-1)))</f>
        <v>0</v>
      </c>
      <c r="K62" s="72">
        <f>INDEX(Rohdaten_tab5!$1:$1048576,ROW(Rohdaten_tab5!J48),COLUMN(Rohdaten_tab5!J48)+(10*(Steuerung!$A$3-1)))</f>
        <v>38</v>
      </c>
      <c r="L62" s="73">
        <f>INDEX(Rohdaten_tab5!$1:$1048576,ROW(Rohdaten_tab5!K48),COLUMN(Rohdaten_tab5!K48)+(10*(Steuerung!$A$3-1)))</f>
        <v>72</v>
      </c>
    </row>
    <row r="63" spans="1:12" ht="15" customHeight="1" x14ac:dyDescent="0.25">
      <c r="A63" s="63" t="str">
        <f>IF(INDEX(Rohdaten_tab5!$A:$A,ROW(Rohdaten_tab5!$A49),COLUMN(Rohdaten_tab5!$A:$A))&lt;&gt;"",INDEX(Rohdaten_tab5!$A:$A,ROW(Rohdaten_tab5!$A49),COLUMN(Rohdaten_tab5!$A:$A)),"")</f>
        <v>April 2008</v>
      </c>
      <c r="B63" s="43"/>
      <c r="C63" s="71">
        <f>INDEX(Rohdaten_tab5!$1:$1048576,ROW(Rohdaten_tab5!B49),COLUMN(Rohdaten_tab5!B49)+(10*(Steuerung!$A$3-1)))</f>
        <v>1452</v>
      </c>
      <c r="D63" s="72">
        <f>INDEX(Rohdaten_tab5!$1:$1048576,ROW(Rohdaten_tab5!C49),COLUMN(Rohdaten_tab5!C49)+(10*(Steuerung!$A$3-1)))</f>
        <v>1429</v>
      </c>
      <c r="E63" s="72">
        <f>INDEX(Rohdaten_tab5!$1:$1048576,ROW(Rohdaten_tab5!D49),COLUMN(Rohdaten_tab5!D49)+(10*(Steuerung!$A$3-1)))</f>
        <v>997</v>
      </c>
      <c r="F63" s="72">
        <f>INDEX(Rohdaten_tab5!$1:$1048576,ROW(Rohdaten_tab5!E49),COLUMN(Rohdaten_tab5!E49)+(10*(Steuerung!$A$3-1)))</f>
        <v>0</v>
      </c>
      <c r="G63" s="72">
        <f>INDEX(Rohdaten_tab5!$1:$1048576,ROW(Rohdaten_tab5!F49),COLUMN(Rohdaten_tab5!F49)+(10*(Steuerung!$A$3-1)))</f>
        <v>234</v>
      </c>
      <c r="H63" s="72">
        <f>INDEX(Rohdaten_tab5!$1:$1048576,ROW(Rohdaten_tab5!G49),COLUMN(Rohdaten_tab5!G49)+(10*(Steuerung!$A$3-1)))</f>
        <v>24</v>
      </c>
      <c r="I63" s="72">
        <f>INDEX(Rohdaten_tab5!$1:$1048576,ROW(Rohdaten_tab5!H49),COLUMN(Rohdaten_tab5!H49)+(10*(Steuerung!$A$3-1)))</f>
        <v>11</v>
      </c>
      <c r="J63" s="72">
        <f>INDEX(Rohdaten_tab5!$1:$1048576,ROW(Rohdaten_tab5!I49),COLUMN(Rohdaten_tab5!I49)+(10*(Steuerung!$A$3-1)))</f>
        <v>0</v>
      </c>
      <c r="K63" s="72">
        <f>INDEX(Rohdaten_tab5!$1:$1048576,ROW(Rohdaten_tab5!J49),COLUMN(Rohdaten_tab5!J49)+(10*(Steuerung!$A$3-1)))</f>
        <v>51</v>
      </c>
      <c r="L63" s="73">
        <f>INDEX(Rohdaten_tab5!$1:$1048576,ROW(Rohdaten_tab5!K49),COLUMN(Rohdaten_tab5!K49)+(10*(Steuerung!$A$3-1)))</f>
        <v>112</v>
      </c>
    </row>
    <row r="64" spans="1:12" ht="15" customHeight="1" x14ac:dyDescent="0.25">
      <c r="A64" s="63" t="str">
        <f>IF(INDEX(Rohdaten_tab5!$A:$A,ROW(Rohdaten_tab5!$A50),COLUMN(Rohdaten_tab5!$A:$A))&lt;&gt;"",INDEX(Rohdaten_tab5!$A:$A,ROW(Rohdaten_tab5!$A50),COLUMN(Rohdaten_tab5!$A:$A)),"")</f>
        <v>Mai 2008</v>
      </c>
      <c r="B64" s="43"/>
      <c r="C64" s="71">
        <f>INDEX(Rohdaten_tab5!$1:$1048576,ROW(Rohdaten_tab5!B50),COLUMN(Rohdaten_tab5!B50)+(10*(Steuerung!$A$3-1)))</f>
        <v>1209</v>
      </c>
      <c r="D64" s="72">
        <f>INDEX(Rohdaten_tab5!$1:$1048576,ROW(Rohdaten_tab5!C50),COLUMN(Rohdaten_tab5!C50)+(10*(Steuerung!$A$3-1)))</f>
        <v>1195</v>
      </c>
      <c r="E64" s="72">
        <f>INDEX(Rohdaten_tab5!$1:$1048576,ROW(Rohdaten_tab5!D50),COLUMN(Rohdaten_tab5!D50)+(10*(Steuerung!$A$3-1)))</f>
        <v>805</v>
      </c>
      <c r="F64" s="72">
        <f>INDEX(Rohdaten_tab5!$1:$1048576,ROW(Rohdaten_tab5!E50),COLUMN(Rohdaten_tab5!E50)+(10*(Steuerung!$A$3-1)))</f>
        <v>0</v>
      </c>
      <c r="G64" s="72">
        <f>INDEX(Rohdaten_tab5!$1:$1048576,ROW(Rohdaten_tab5!F50),COLUMN(Rohdaten_tab5!F50)+(10*(Steuerung!$A$3-1)))</f>
        <v>243</v>
      </c>
      <c r="H64" s="72">
        <f>INDEX(Rohdaten_tab5!$1:$1048576,ROW(Rohdaten_tab5!G50),COLUMN(Rohdaten_tab5!G50)+(10*(Steuerung!$A$3-1)))</f>
        <v>9</v>
      </c>
      <c r="I64" s="72">
        <f>INDEX(Rohdaten_tab5!$1:$1048576,ROW(Rohdaten_tab5!H50),COLUMN(Rohdaten_tab5!H50)+(10*(Steuerung!$A$3-1)))</f>
        <v>15</v>
      </c>
      <c r="J64" s="72">
        <f>INDEX(Rohdaten_tab5!$1:$1048576,ROW(Rohdaten_tab5!I50),COLUMN(Rohdaten_tab5!I50)+(10*(Steuerung!$A$3-1)))</f>
        <v>0</v>
      </c>
      <c r="K64" s="72">
        <f>INDEX(Rohdaten_tab5!$1:$1048576,ROW(Rohdaten_tab5!J50),COLUMN(Rohdaten_tab5!J50)+(10*(Steuerung!$A$3-1)))</f>
        <v>46</v>
      </c>
      <c r="L64" s="73">
        <f>INDEX(Rohdaten_tab5!$1:$1048576,ROW(Rohdaten_tab5!K50),COLUMN(Rohdaten_tab5!K50)+(10*(Steuerung!$A$3-1)))</f>
        <v>77</v>
      </c>
    </row>
    <row r="65" spans="1:12" ht="15" customHeight="1" x14ac:dyDescent="0.25">
      <c r="A65" s="63" t="str">
        <f>IF(INDEX(Rohdaten_tab5!$A:$A,ROW(Rohdaten_tab5!$A51),COLUMN(Rohdaten_tab5!$A:$A))&lt;&gt;"",INDEX(Rohdaten_tab5!$A:$A,ROW(Rohdaten_tab5!$A51),COLUMN(Rohdaten_tab5!$A:$A)),"")</f>
        <v>Juni 2008</v>
      </c>
      <c r="B65" s="43"/>
      <c r="C65" s="71">
        <f>INDEX(Rohdaten_tab5!$1:$1048576,ROW(Rohdaten_tab5!B51),COLUMN(Rohdaten_tab5!B51)+(10*(Steuerung!$A$3-1)))</f>
        <v>921</v>
      </c>
      <c r="D65" s="72">
        <f>INDEX(Rohdaten_tab5!$1:$1048576,ROW(Rohdaten_tab5!C51),COLUMN(Rohdaten_tab5!C51)+(10*(Steuerung!$A$3-1)))</f>
        <v>902</v>
      </c>
      <c r="E65" s="72">
        <f>INDEX(Rohdaten_tab5!$1:$1048576,ROW(Rohdaten_tab5!D51),COLUMN(Rohdaten_tab5!D51)+(10*(Steuerung!$A$3-1)))</f>
        <v>573</v>
      </c>
      <c r="F65" s="72">
        <f>INDEX(Rohdaten_tab5!$1:$1048576,ROW(Rohdaten_tab5!E51),COLUMN(Rohdaten_tab5!E51)+(10*(Steuerung!$A$3-1)))</f>
        <v>0</v>
      </c>
      <c r="G65" s="72">
        <f>INDEX(Rohdaten_tab5!$1:$1048576,ROW(Rohdaten_tab5!F51),COLUMN(Rohdaten_tab5!F51)+(10*(Steuerung!$A$3-1)))</f>
        <v>190</v>
      </c>
      <c r="H65" s="72">
        <f>INDEX(Rohdaten_tab5!$1:$1048576,ROW(Rohdaten_tab5!G51),COLUMN(Rohdaten_tab5!G51)+(10*(Steuerung!$A$3-1)))</f>
        <v>12</v>
      </c>
      <c r="I65" s="72">
        <f>INDEX(Rohdaten_tab5!$1:$1048576,ROW(Rohdaten_tab5!H51),COLUMN(Rohdaten_tab5!H51)+(10*(Steuerung!$A$3-1)))</f>
        <v>15</v>
      </c>
      <c r="J65" s="72">
        <f>INDEX(Rohdaten_tab5!$1:$1048576,ROW(Rohdaten_tab5!I51),COLUMN(Rohdaten_tab5!I51)+(10*(Steuerung!$A$3-1)))</f>
        <v>0</v>
      </c>
      <c r="K65" s="72">
        <f>INDEX(Rohdaten_tab5!$1:$1048576,ROW(Rohdaten_tab5!J51),COLUMN(Rohdaten_tab5!J51)+(10*(Steuerung!$A$3-1)))</f>
        <v>41</v>
      </c>
      <c r="L65" s="73">
        <f>INDEX(Rohdaten_tab5!$1:$1048576,ROW(Rohdaten_tab5!K51),COLUMN(Rohdaten_tab5!K51)+(10*(Steuerung!$A$3-1)))</f>
        <v>71</v>
      </c>
    </row>
    <row r="66" spans="1:12" ht="15" customHeight="1" x14ac:dyDescent="0.25">
      <c r="A66" s="63" t="str">
        <f>IF(INDEX(Rohdaten_tab5!$A:$A,ROW(Rohdaten_tab5!$A52),COLUMN(Rohdaten_tab5!$A:$A))&lt;&gt;"",INDEX(Rohdaten_tab5!$A:$A,ROW(Rohdaten_tab5!$A52),COLUMN(Rohdaten_tab5!$A:$A)),"")</f>
        <v>Juli 2008</v>
      </c>
      <c r="B66" s="43"/>
      <c r="C66" s="71">
        <f>INDEX(Rohdaten_tab5!$1:$1048576,ROW(Rohdaten_tab5!B52),COLUMN(Rohdaten_tab5!B52)+(10*(Steuerung!$A$3-1)))</f>
        <v>960</v>
      </c>
      <c r="D66" s="72">
        <f>INDEX(Rohdaten_tab5!$1:$1048576,ROW(Rohdaten_tab5!C52),COLUMN(Rohdaten_tab5!C52)+(10*(Steuerung!$A$3-1)))</f>
        <v>931</v>
      </c>
      <c r="E66" s="72">
        <f>INDEX(Rohdaten_tab5!$1:$1048576,ROW(Rohdaten_tab5!D52),COLUMN(Rohdaten_tab5!D52)+(10*(Steuerung!$A$3-1)))</f>
        <v>548</v>
      </c>
      <c r="F66" s="72">
        <f>INDEX(Rohdaten_tab5!$1:$1048576,ROW(Rohdaten_tab5!E52),COLUMN(Rohdaten_tab5!E52)+(10*(Steuerung!$A$3-1)))</f>
        <v>0</v>
      </c>
      <c r="G66" s="72">
        <f>INDEX(Rohdaten_tab5!$1:$1048576,ROW(Rohdaten_tab5!F52),COLUMN(Rohdaten_tab5!F52)+(10*(Steuerung!$A$3-1)))</f>
        <v>205</v>
      </c>
      <c r="H66" s="72">
        <f>INDEX(Rohdaten_tab5!$1:$1048576,ROW(Rohdaten_tab5!G52),COLUMN(Rohdaten_tab5!G52)+(10*(Steuerung!$A$3-1)))</f>
        <v>12</v>
      </c>
      <c r="I66" s="72">
        <f>INDEX(Rohdaten_tab5!$1:$1048576,ROW(Rohdaten_tab5!H52),COLUMN(Rohdaten_tab5!H52)+(10*(Steuerung!$A$3-1)))</f>
        <v>21</v>
      </c>
      <c r="J66" s="72">
        <f>INDEX(Rohdaten_tab5!$1:$1048576,ROW(Rohdaten_tab5!I52),COLUMN(Rohdaten_tab5!I52)+(10*(Steuerung!$A$3-1)))</f>
        <v>0</v>
      </c>
      <c r="K66" s="72">
        <f>INDEX(Rohdaten_tab5!$1:$1048576,ROW(Rohdaten_tab5!J52),COLUMN(Rohdaten_tab5!J52)+(10*(Steuerung!$A$3-1)))</f>
        <v>46</v>
      </c>
      <c r="L66" s="73">
        <f>INDEX(Rohdaten_tab5!$1:$1048576,ROW(Rohdaten_tab5!K52),COLUMN(Rohdaten_tab5!K52)+(10*(Steuerung!$A$3-1)))</f>
        <v>99</v>
      </c>
    </row>
    <row r="67" spans="1:12" ht="15" customHeight="1" x14ac:dyDescent="0.25">
      <c r="A67" s="63" t="str">
        <f>IF(INDEX(Rohdaten_tab5!$A:$A,ROW(Rohdaten_tab5!$A53),COLUMN(Rohdaten_tab5!$A:$A))&lt;&gt;"",INDEX(Rohdaten_tab5!$A:$A,ROW(Rohdaten_tab5!$A53),COLUMN(Rohdaten_tab5!$A:$A)),"")</f>
        <v>August 2008</v>
      </c>
      <c r="B67" s="43"/>
      <c r="C67" s="71">
        <f>INDEX(Rohdaten_tab5!$1:$1048576,ROW(Rohdaten_tab5!B53),COLUMN(Rohdaten_tab5!B53)+(10*(Steuerung!$A$3-1)))</f>
        <v>811</v>
      </c>
      <c r="D67" s="72">
        <f>INDEX(Rohdaten_tab5!$1:$1048576,ROW(Rohdaten_tab5!C53),COLUMN(Rohdaten_tab5!C53)+(10*(Steuerung!$A$3-1)))</f>
        <v>785</v>
      </c>
      <c r="E67" s="72">
        <f>INDEX(Rohdaten_tab5!$1:$1048576,ROW(Rohdaten_tab5!D53),COLUMN(Rohdaten_tab5!D53)+(10*(Steuerung!$A$3-1)))</f>
        <v>411</v>
      </c>
      <c r="F67" s="72" t="str">
        <f>INDEX(Rohdaten_tab5!$1:$1048576,ROW(Rohdaten_tab5!E53),COLUMN(Rohdaten_tab5!E53)+(10*(Steuerung!$A$3-1)))</f>
        <v>*</v>
      </c>
      <c r="G67" s="72">
        <f>INDEX(Rohdaten_tab5!$1:$1048576,ROW(Rohdaten_tab5!F53),COLUMN(Rohdaten_tab5!F53)+(10*(Steuerung!$A$3-1)))</f>
        <v>194</v>
      </c>
      <c r="H67" s="72" t="str">
        <f>INDEX(Rohdaten_tab5!$1:$1048576,ROW(Rohdaten_tab5!G53),COLUMN(Rohdaten_tab5!G53)+(10*(Steuerung!$A$3-1)))</f>
        <v>*</v>
      </c>
      <c r="I67" s="72">
        <f>INDEX(Rohdaten_tab5!$1:$1048576,ROW(Rohdaten_tab5!H53),COLUMN(Rohdaten_tab5!H53)+(10*(Steuerung!$A$3-1)))</f>
        <v>22</v>
      </c>
      <c r="J67" s="72" t="str">
        <f>INDEX(Rohdaten_tab5!$1:$1048576,ROW(Rohdaten_tab5!I53),COLUMN(Rohdaten_tab5!I53)+(10*(Steuerung!$A$3-1)))</f>
        <v>*</v>
      </c>
      <c r="K67" s="72">
        <f>INDEX(Rohdaten_tab5!$1:$1048576,ROW(Rohdaten_tab5!J53),COLUMN(Rohdaten_tab5!J53)+(10*(Steuerung!$A$3-1)))</f>
        <v>42</v>
      </c>
      <c r="L67" s="73">
        <f>INDEX(Rohdaten_tab5!$1:$1048576,ROW(Rohdaten_tab5!K53),COLUMN(Rohdaten_tab5!K53)+(10*(Steuerung!$A$3-1)))</f>
        <v>92</v>
      </c>
    </row>
    <row r="68" spans="1:12" ht="15" customHeight="1" x14ac:dyDescent="0.25">
      <c r="A68" s="63" t="str">
        <f>IF(INDEX(Rohdaten_tab5!$A:$A,ROW(Rohdaten_tab5!$A54),COLUMN(Rohdaten_tab5!$A:$A))&lt;&gt;"",INDEX(Rohdaten_tab5!$A:$A,ROW(Rohdaten_tab5!$A54),COLUMN(Rohdaten_tab5!$A:$A)),"")</f>
        <v>September 2008</v>
      </c>
      <c r="B68" s="43"/>
      <c r="C68" s="71">
        <f>INDEX(Rohdaten_tab5!$1:$1048576,ROW(Rohdaten_tab5!B54),COLUMN(Rohdaten_tab5!B54)+(10*(Steuerung!$A$3-1)))</f>
        <v>1125</v>
      </c>
      <c r="D68" s="72">
        <f>INDEX(Rohdaten_tab5!$1:$1048576,ROW(Rohdaten_tab5!C54),COLUMN(Rohdaten_tab5!C54)+(10*(Steuerung!$A$3-1)))</f>
        <v>1106</v>
      </c>
      <c r="E68" s="72">
        <f>INDEX(Rohdaten_tab5!$1:$1048576,ROW(Rohdaten_tab5!D54),COLUMN(Rohdaten_tab5!D54)+(10*(Steuerung!$A$3-1)))</f>
        <v>567</v>
      </c>
      <c r="F68" s="72" t="str">
        <f>INDEX(Rohdaten_tab5!$1:$1048576,ROW(Rohdaten_tab5!E54),COLUMN(Rohdaten_tab5!E54)+(10*(Steuerung!$A$3-1)))</f>
        <v>*</v>
      </c>
      <c r="G68" s="72">
        <f>INDEX(Rohdaten_tab5!$1:$1048576,ROW(Rohdaten_tab5!F54),COLUMN(Rohdaten_tab5!F54)+(10*(Steuerung!$A$3-1)))</f>
        <v>316</v>
      </c>
      <c r="H68" s="72" t="str">
        <f>INDEX(Rohdaten_tab5!$1:$1048576,ROW(Rohdaten_tab5!G54),COLUMN(Rohdaten_tab5!G54)+(10*(Steuerung!$A$3-1)))</f>
        <v>*</v>
      </c>
      <c r="I68" s="72">
        <f>INDEX(Rohdaten_tab5!$1:$1048576,ROW(Rohdaten_tab5!H54),COLUMN(Rohdaten_tab5!H54)+(10*(Steuerung!$A$3-1)))</f>
        <v>24</v>
      </c>
      <c r="J68" s="72">
        <f>INDEX(Rohdaten_tab5!$1:$1048576,ROW(Rohdaten_tab5!I54),COLUMN(Rohdaten_tab5!I54)+(10*(Steuerung!$A$3-1)))</f>
        <v>27</v>
      </c>
      <c r="K68" s="72">
        <f>INDEX(Rohdaten_tab5!$1:$1048576,ROW(Rohdaten_tab5!J54),COLUMN(Rohdaten_tab5!J54)+(10*(Steuerung!$A$3-1)))</f>
        <v>64</v>
      </c>
      <c r="L68" s="73">
        <f>INDEX(Rohdaten_tab5!$1:$1048576,ROW(Rohdaten_tab5!K54),COLUMN(Rohdaten_tab5!K54)+(10*(Steuerung!$A$3-1)))</f>
        <v>87</v>
      </c>
    </row>
    <row r="69" spans="1:12" ht="15" customHeight="1" x14ac:dyDescent="0.25">
      <c r="A69" s="63" t="str">
        <f>IF(INDEX(Rohdaten_tab5!$A:$A,ROW(Rohdaten_tab5!$A55),COLUMN(Rohdaten_tab5!$A:$A))&lt;&gt;"",INDEX(Rohdaten_tab5!$A:$A,ROW(Rohdaten_tab5!$A55),COLUMN(Rohdaten_tab5!$A:$A)),"")</f>
        <v>Oktober 2008</v>
      </c>
      <c r="B69" s="43"/>
      <c r="C69" s="71">
        <f>INDEX(Rohdaten_tab5!$1:$1048576,ROW(Rohdaten_tab5!B55),COLUMN(Rohdaten_tab5!B55)+(10*(Steuerung!$A$3-1)))</f>
        <v>905</v>
      </c>
      <c r="D69" s="72">
        <f>INDEX(Rohdaten_tab5!$1:$1048576,ROW(Rohdaten_tab5!C55),COLUMN(Rohdaten_tab5!C55)+(10*(Steuerung!$A$3-1)))</f>
        <v>884</v>
      </c>
      <c r="E69" s="72">
        <f>INDEX(Rohdaten_tab5!$1:$1048576,ROW(Rohdaten_tab5!D55),COLUMN(Rohdaten_tab5!D55)+(10*(Steuerung!$A$3-1)))</f>
        <v>447</v>
      </c>
      <c r="F69" s="72" t="str">
        <f>INDEX(Rohdaten_tab5!$1:$1048576,ROW(Rohdaten_tab5!E55),COLUMN(Rohdaten_tab5!E55)+(10*(Steuerung!$A$3-1)))</f>
        <v>*</v>
      </c>
      <c r="G69" s="72">
        <f>INDEX(Rohdaten_tab5!$1:$1048576,ROW(Rohdaten_tab5!F55),COLUMN(Rohdaten_tab5!F55)+(10*(Steuerung!$A$3-1)))</f>
        <v>208</v>
      </c>
      <c r="H69" s="72">
        <f>INDEX(Rohdaten_tab5!$1:$1048576,ROW(Rohdaten_tab5!G55),COLUMN(Rohdaten_tab5!G55)+(10*(Steuerung!$A$3-1)))</f>
        <v>17</v>
      </c>
      <c r="I69" s="72">
        <f>INDEX(Rohdaten_tab5!$1:$1048576,ROW(Rohdaten_tab5!H55),COLUMN(Rohdaten_tab5!H55)+(10*(Steuerung!$A$3-1)))</f>
        <v>18</v>
      </c>
      <c r="J69" s="72" t="str">
        <f>INDEX(Rohdaten_tab5!$1:$1048576,ROW(Rohdaten_tab5!I55),COLUMN(Rohdaten_tab5!I55)+(10*(Steuerung!$A$3-1)))</f>
        <v>*</v>
      </c>
      <c r="K69" s="72">
        <f>INDEX(Rohdaten_tab5!$1:$1048576,ROW(Rohdaten_tab5!J55),COLUMN(Rohdaten_tab5!J55)+(10*(Steuerung!$A$3-1)))</f>
        <v>64</v>
      </c>
      <c r="L69" s="73">
        <f>INDEX(Rohdaten_tab5!$1:$1048576,ROW(Rohdaten_tab5!K55),COLUMN(Rohdaten_tab5!K55)+(10*(Steuerung!$A$3-1)))</f>
        <v>104</v>
      </c>
    </row>
    <row r="70" spans="1:12" ht="15" customHeight="1" x14ac:dyDescent="0.25">
      <c r="A70" s="63" t="str">
        <f>IF(INDEX(Rohdaten_tab5!$A:$A,ROW(Rohdaten_tab5!$A56),COLUMN(Rohdaten_tab5!$A:$A))&lt;&gt;"",INDEX(Rohdaten_tab5!$A:$A,ROW(Rohdaten_tab5!$A56),COLUMN(Rohdaten_tab5!$A:$A)),"")</f>
        <v>November 2008</v>
      </c>
      <c r="B70" s="43"/>
      <c r="C70" s="71">
        <f>INDEX(Rohdaten_tab5!$1:$1048576,ROW(Rohdaten_tab5!B56),COLUMN(Rohdaten_tab5!B56)+(10*(Steuerung!$A$3-1)))</f>
        <v>713</v>
      </c>
      <c r="D70" s="72">
        <f>INDEX(Rohdaten_tab5!$1:$1048576,ROW(Rohdaten_tab5!C56),COLUMN(Rohdaten_tab5!C56)+(10*(Steuerung!$A$3-1)))</f>
        <v>686</v>
      </c>
      <c r="E70" s="72">
        <f>INDEX(Rohdaten_tab5!$1:$1048576,ROW(Rohdaten_tab5!D56),COLUMN(Rohdaten_tab5!D56)+(10*(Steuerung!$A$3-1)))</f>
        <v>380</v>
      </c>
      <c r="F70" s="72">
        <f>INDEX(Rohdaten_tab5!$1:$1048576,ROW(Rohdaten_tab5!E56),COLUMN(Rohdaten_tab5!E56)+(10*(Steuerung!$A$3-1)))</f>
        <v>13</v>
      </c>
      <c r="G70" s="72">
        <f>INDEX(Rohdaten_tab5!$1:$1048576,ROW(Rohdaten_tab5!F56),COLUMN(Rohdaten_tab5!F56)+(10*(Steuerung!$A$3-1)))</f>
        <v>158</v>
      </c>
      <c r="H70" s="72">
        <f>INDEX(Rohdaten_tab5!$1:$1048576,ROW(Rohdaten_tab5!G56),COLUMN(Rohdaten_tab5!G56)+(10*(Steuerung!$A$3-1)))</f>
        <v>19</v>
      </c>
      <c r="I70" s="72">
        <f>INDEX(Rohdaten_tab5!$1:$1048576,ROW(Rohdaten_tab5!H56),COLUMN(Rohdaten_tab5!H56)+(10*(Steuerung!$A$3-1)))</f>
        <v>16</v>
      </c>
      <c r="J70" s="72">
        <f>INDEX(Rohdaten_tab5!$1:$1048576,ROW(Rohdaten_tab5!I56),COLUMN(Rohdaten_tab5!I56)+(10*(Steuerung!$A$3-1)))</f>
        <v>0</v>
      </c>
      <c r="K70" s="72">
        <f>INDEX(Rohdaten_tab5!$1:$1048576,ROW(Rohdaten_tab5!J56),COLUMN(Rohdaten_tab5!J56)+(10*(Steuerung!$A$3-1)))</f>
        <v>22</v>
      </c>
      <c r="L70" s="73">
        <f>INDEX(Rohdaten_tab5!$1:$1048576,ROW(Rohdaten_tab5!K56),COLUMN(Rohdaten_tab5!K56)+(10*(Steuerung!$A$3-1)))</f>
        <v>78</v>
      </c>
    </row>
    <row r="71" spans="1:12" ht="15" customHeight="1" x14ac:dyDescent="0.25">
      <c r="A71" s="63" t="s">
        <v>219</v>
      </c>
      <c r="B71" s="43"/>
      <c r="C71" s="71">
        <f>INDEX(Rohdaten_tab5!$1:$1048576,ROW(Rohdaten_tab5!B57),COLUMN(Rohdaten_tab5!B57)+(10*(Steuerung!$A$3-1)))</f>
        <v>639</v>
      </c>
      <c r="D71" s="72">
        <f>INDEX(Rohdaten_tab5!$1:$1048576,ROW(Rohdaten_tab5!C57),COLUMN(Rohdaten_tab5!C57)+(10*(Steuerung!$A$3-1)))</f>
        <v>619</v>
      </c>
      <c r="E71" s="72">
        <f>INDEX(Rohdaten_tab5!$1:$1048576,ROW(Rohdaten_tab5!D57),COLUMN(Rohdaten_tab5!D57)+(10*(Steuerung!$A$3-1)))</f>
        <v>294</v>
      </c>
      <c r="F71" s="72">
        <f>INDEX(Rohdaten_tab5!$1:$1048576,ROW(Rohdaten_tab5!E57),COLUMN(Rohdaten_tab5!E57)+(10*(Steuerung!$A$3-1)))</f>
        <v>11</v>
      </c>
      <c r="G71" s="72">
        <f>INDEX(Rohdaten_tab5!$1:$1048576,ROW(Rohdaten_tab5!F57),COLUMN(Rohdaten_tab5!F57)+(10*(Steuerung!$A$3-1)))</f>
        <v>201</v>
      </c>
      <c r="H71" s="72">
        <f>INDEX(Rohdaten_tab5!$1:$1048576,ROW(Rohdaten_tab5!G57),COLUMN(Rohdaten_tab5!G57)+(10*(Steuerung!$A$3-1)))</f>
        <v>20</v>
      </c>
      <c r="I71" s="72">
        <f>INDEX(Rohdaten_tab5!$1:$1048576,ROW(Rohdaten_tab5!H57),COLUMN(Rohdaten_tab5!H57)+(10*(Steuerung!$A$3-1)))</f>
        <v>12</v>
      </c>
      <c r="J71" s="72">
        <f>INDEX(Rohdaten_tab5!$1:$1048576,ROW(Rohdaten_tab5!I57),COLUMN(Rohdaten_tab5!I57)+(10*(Steuerung!$A$3-1)))</f>
        <v>0</v>
      </c>
      <c r="K71" s="72">
        <f>INDEX(Rohdaten_tab5!$1:$1048576,ROW(Rohdaten_tab5!J57),COLUMN(Rohdaten_tab5!J57)+(10*(Steuerung!$A$3-1)))</f>
        <v>15</v>
      </c>
      <c r="L71" s="73">
        <f>INDEX(Rohdaten_tab5!$1:$1048576,ROW(Rohdaten_tab5!K57),COLUMN(Rohdaten_tab5!K57)+(10*(Steuerung!$A$3-1)))</f>
        <v>66</v>
      </c>
    </row>
    <row r="72" spans="1:12" ht="15" customHeight="1" x14ac:dyDescent="0.25">
      <c r="A72" s="63" t="s">
        <v>220</v>
      </c>
      <c r="B72" s="43"/>
      <c r="C72" s="71">
        <f>INDEX(Rohdaten_tab5!$1:$1048576,ROW(Rohdaten_tab5!B58),COLUMN(Rohdaten_tab5!B58)+(10*(Steuerung!$A$3-1)))</f>
        <v>916</v>
      </c>
      <c r="D72" s="72">
        <f>INDEX(Rohdaten_tab5!$1:$1048576,ROW(Rohdaten_tab5!C58),COLUMN(Rohdaten_tab5!C58)+(10*(Steuerung!$A$3-1)))</f>
        <v>899</v>
      </c>
      <c r="E72" s="72">
        <f>INDEX(Rohdaten_tab5!$1:$1048576,ROW(Rohdaten_tab5!D58),COLUMN(Rohdaten_tab5!D58)+(10*(Steuerung!$A$3-1)))</f>
        <v>441</v>
      </c>
      <c r="F72" s="72">
        <f>INDEX(Rohdaten_tab5!$1:$1048576,ROW(Rohdaten_tab5!E58),COLUMN(Rohdaten_tab5!E58)+(10*(Steuerung!$A$3-1)))</f>
        <v>17</v>
      </c>
      <c r="G72" s="72">
        <f>INDEX(Rohdaten_tab5!$1:$1048576,ROW(Rohdaten_tab5!F58),COLUMN(Rohdaten_tab5!F58)+(10*(Steuerung!$A$3-1)))</f>
        <v>303</v>
      </c>
      <c r="H72" s="72">
        <f>INDEX(Rohdaten_tab5!$1:$1048576,ROW(Rohdaten_tab5!G58),COLUMN(Rohdaten_tab5!G58)+(10*(Steuerung!$A$3-1)))</f>
        <v>11</v>
      </c>
      <c r="I72" s="72">
        <f>INDEX(Rohdaten_tab5!$1:$1048576,ROW(Rohdaten_tab5!H58),COLUMN(Rohdaten_tab5!H58)+(10*(Steuerung!$A$3-1)))</f>
        <v>20</v>
      </c>
      <c r="J72" s="72">
        <f>INDEX(Rohdaten_tab5!$1:$1048576,ROW(Rohdaten_tab5!I58),COLUMN(Rohdaten_tab5!I58)+(10*(Steuerung!$A$3-1)))</f>
        <v>0</v>
      </c>
      <c r="K72" s="72">
        <f>INDEX(Rohdaten_tab5!$1:$1048576,ROW(Rohdaten_tab5!J58),COLUMN(Rohdaten_tab5!J58)+(10*(Steuerung!$A$3-1)))</f>
        <v>21</v>
      </c>
      <c r="L72" s="73">
        <f>INDEX(Rohdaten_tab5!$1:$1048576,ROW(Rohdaten_tab5!K58),COLUMN(Rohdaten_tab5!K58)+(10*(Steuerung!$A$3-1)))</f>
        <v>86</v>
      </c>
    </row>
    <row r="73" spans="1:12" ht="15" customHeight="1" x14ac:dyDescent="0.25">
      <c r="A73" s="63" t="s">
        <v>221</v>
      </c>
      <c r="B73" s="43"/>
      <c r="C73" s="71">
        <f>INDEX(Rohdaten_tab5!$1:$1048576,ROW(Rohdaten_tab5!B59),COLUMN(Rohdaten_tab5!B59)+(10*(Steuerung!$A$3-1)))</f>
        <v>831</v>
      </c>
      <c r="D73" s="72">
        <f>INDEX(Rohdaten_tab5!$1:$1048576,ROW(Rohdaten_tab5!C59),COLUMN(Rohdaten_tab5!C59)+(10*(Steuerung!$A$3-1)))</f>
        <v>825</v>
      </c>
      <c r="E73" s="72">
        <f>INDEX(Rohdaten_tab5!$1:$1048576,ROW(Rohdaten_tab5!D59),COLUMN(Rohdaten_tab5!D59)+(10*(Steuerung!$A$3-1)))</f>
        <v>467</v>
      </c>
      <c r="F73" s="72" t="str">
        <f>INDEX(Rohdaten_tab5!$1:$1048576,ROW(Rohdaten_tab5!E59),COLUMN(Rohdaten_tab5!E59)+(10*(Steuerung!$A$3-1)))</f>
        <v>*</v>
      </c>
      <c r="G73" s="72">
        <f>INDEX(Rohdaten_tab5!$1:$1048576,ROW(Rohdaten_tab5!F59),COLUMN(Rohdaten_tab5!F59)+(10*(Steuerung!$A$3-1)))</f>
        <v>224</v>
      </c>
      <c r="H73" s="72" t="str">
        <f>INDEX(Rohdaten_tab5!$1:$1048576,ROW(Rohdaten_tab5!G59),COLUMN(Rohdaten_tab5!G59)+(10*(Steuerung!$A$3-1)))</f>
        <v>*</v>
      </c>
      <c r="I73" s="72">
        <f>INDEX(Rohdaten_tab5!$1:$1048576,ROW(Rohdaten_tab5!H59),COLUMN(Rohdaten_tab5!H59)+(10*(Steuerung!$A$3-1)))</f>
        <v>20</v>
      </c>
      <c r="J73" s="72">
        <f>INDEX(Rohdaten_tab5!$1:$1048576,ROW(Rohdaten_tab5!I59),COLUMN(Rohdaten_tab5!I59)+(10*(Steuerung!$A$3-1)))</f>
        <v>0</v>
      </c>
      <c r="K73" s="72">
        <f>INDEX(Rohdaten_tab5!$1:$1048576,ROW(Rohdaten_tab5!J59),COLUMN(Rohdaten_tab5!J59)+(10*(Steuerung!$A$3-1)))</f>
        <v>20</v>
      </c>
      <c r="L73" s="73">
        <f>INDEX(Rohdaten_tab5!$1:$1048576,ROW(Rohdaten_tab5!K59),COLUMN(Rohdaten_tab5!K59)+(10*(Steuerung!$A$3-1)))</f>
        <v>70</v>
      </c>
    </row>
    <row r="74" spans="1:12" ht="15" customHeight="1" x14ac:dyDescent="0.25">
      <c r="A74" s="63" t="s">
        <v>222</v>
      </c>
      <c r="B74" s="43"/>
      <c r="C74" s="71">
        <f>INDEX(Rohdaten_tab5!$1:$1048576,ROW(Rohdaten_tab5!B60),COLUMN(Rohdaten_tab5!B60)+(10*(Steuerung!$A$3-1)))</f>
        <v>1254</v>
      </c>
      <c r="D74" s="72">
        <f>INDEX(Rohdaten_tab5!$1:$1048576,ROW(Rohdaten_tab5!C60),COLUMN(Rohdaten_tab5!C60)+(10*(Steuerung!$A$3-1)))</f>
        <v>1230</v>
      </c>
      <c r="E74" s="72">
        <f>INDEX(Rohdaten_tab5!$1:$1048576,ROW(Rohdaten_tab5!D60),COLUMN(Rohdaten_tab5!D60)+(10*(Steuerung!$A$3-1)))</f>
        <v>857</v>
      </c>
      <c r="F74" s="72">
        <f>INDEX(Rohdaten_tab5!$1:$1048576,ROW(Rohdaten_tab5!E60),COLUMN(Rohdaten_tab5!E60)+(10*(Steuerung!$A$3-1)))</f>
        <v>15</v>
      </c>
      <c r="G74" s="72">
        <f>INDEX(Rohdaten_tab5!$1:$1048576,ROW(Rohdaten_tab5!F60),COLUMN(Rohdaten_tab5!F60)+(10*(Steuerung!$A$3-1)))</f>
        <v>230</v>
      </c>
      <c r="H74" s="72">
        <f>INDEX(Rohdaten_tab5!$1:$1048576,ROW(Rohdaten_tab5!G60),COLUMN(Rohdaten_tab5!G60)+(10*(Steuerung!$A$3-1)))</f>
        <v>20</v>
      </c>
      <c r="I74" s="72" t="str">
        <f>INDEX(Rohdaten_tab5!$1:$1048576,ROW(Rohdaten_tab5!H60),COLUMN(Rohdaten_tab5!H60)+(10*(Steuerung!$A$3-1)))</f>
        <v>*</v>
      </c>
      <c r="J74" s="72" t="str">
        <f>INDEX(Rohdaten_tab5!$1:$1048576,ROW(Rohdaten_tab5!I60),COLUMN(Rohdaten_tab5!I60)+(10*(Steuerung!$A$3-1)))</f>
        <v>*</v>
      </c>
      <c r="K74" s="72">
        <f>INDEX(Rohdaten_tab5!$1:$1048576,ROW(Rohdaten_tab5!J60),COLUMN(Rohdaten_tab5!J60)+(10*(Steuerung!$A$3-1)))</f>
        <v>36</v>
      </c>
      <c r="L74" s="73">
        <f>INDEX(Rohdaten_tab5!$1:$1048576,ROW(Rohdaten_tab5!K60),COLUMN(Rohdaten_tab5!K60)+(10*(Steuerung!$A$3-1)))</f>
        <v>58</v>
      </c>
    </row>
    <row r="75" spans="1:12" ht="15" customHeight="1" x14ac:dyDescent="0.25">
      <c r="A75" s="63" t="s">
        <v>223</v>
      </c>
      <c r="B75" s="43"/>
      <c r="C75" s="71">
        <f>INDEX(Rohdaten_tab5!$1:$1048576,ROW(Rohdaten_tab5!B61),COLUMN(Rohdaten_tab5!B61)+(10*(Steuerung!$A$3-1)))</f>
        <v>1707</v>
      </c>
      <c r="D75" s="72">
        <f>INDEX(Rohdaten_tab5!$1:$1048576,ROW(Rohdaten_tab5!C61),COLUMN(Rohdaten_tab5!C61)+(10*(Steuerung!$A$3-1)))</f>
        <v>1675</v>
      </c>
      <c r="E75" s="72">
        <f>INDEX(Rohdaten_tab5!$1:$1048576,ROW(Rohdaten_tab5!D61),COLUMN(Rohdaten_tab5!D61)+(10*(Steuerung!$A$3-1)))</f>
        <v>1215</v>
      </c>
      <c r="F75" s="72">
        <f>INDEX(Rohdaten_tab5!$1:$1048576,ROW(Rohdaten_tab5!E61),COLUMN(Rohdaten_tab5!E61)+(10*(Steuerung!$A$3-1)))</f>
        <v>36</v>
      </c>
      <c r="G75" s="72">
        <f>INDEX(Rohdaten_tab5!$1:$1048576,ROW(Rohdaten_tab5!F61),COLUMN(Rohdaten_tab5!F61)+(10*(Steuerung!$A$3-1)))</f>
        <v>277</v>
      </c>
      <c r="H75" s="72" t="str">
        <f>INDEX(Rohdaten_tab5!$1:$1048576,ROW(Rohdaten_tab5!G61),COLUMN(Rohdaten_tab5!G61)+(10*(Steuerung!$A$3-1)))</f>
        <v>*</v>
      </c>
      <c r="I75" s="72">
        <f>INDEX(Rohdaten_tab5!$1:$1048576,ROW(Rohdaten_tab5!H61),COLUMN(Rohdaten_tab5!H61)+(10*(Steuerung!$A$3-1)))</f>
        <v>16</v>
      </c>
      <c r="J75" s="72" t="str">
        <f>INDEX(Rohdaten_tab5!$1:$1048576,ROW(Rohdaten_tab5!I61),COLUMN(Rohdaten_tab5!I61)+(10*(Steuerung!$A$3-1)))</f>
        <v>*</v>
      </c>
      <c r="K75" s="72">
        <f>INDEX(Rohdaten_tab5!$1:$1048576,ROW(Rohdaten_tab5!J61),COLUMN(Rohdaten_tab5!J61)+(10*(Steuerung!$A$3-1)))</f>
        <v>27</v>
      </c>
      <c r="L75" s="73">
        <f>INDEX(Rohdaten_tab5!$1:$1048576,ROW(Rohdaten_tab5!K61),COLUMN(Rohdaten_tab5!K61)+(10*(Steuerung!$A$3-1)))</f>
        <v>91</v>
      </c>
    </row>
    <row r="76" spans="1:12" ht="15" customHeight="1" x14ac:dyDescent="0.25">
      <c r="A76" s="63" t="s">
        <v>224</v>
      </c>
      <c r="B76" s="43"/>
      <c r="C76" s="71">
        <f>INDEX(Rohdaten_tab5!$1:$1048576,ROW(Rohdaten_tab5!B62),COLUMN(Rohdaten_tab5!B62)+(10*(Steuerung!$A$3-1)))</f>
        <v>1210</v>
      </c>
      <c r="D76" s="72">
        <f>INDEX(Rohdaten_tab5!$1:$1048576,ROW(Rohdaten_tab5!C62),COLUMN(Rohdaten_tab5!C62)+(10*(Steuerung!$A$3-1)))</f>
        <v>1180</v>
      </c>
      <c r="E76" s="72">
        <f>INDEX(Rohdaten_tab5!$1:$1048576,ROW(Rohdaten_tab5!D62),COLUMN(Rohdaten_tab5!D62)+(10*(Steuerung!$A$3-1)))</f>
        <v>789</v>
      </c>
      <c r="F76" s="72">
        <f>INDEX(Rohdaten_tab5!$1:$1048576,ROW(Rohdaten_tab5!E62),COLUMN(Rohdaten_tab5!E62)+(10*(Steuerung!$A$3-1)))</f>
        <v>22</v>
      </c>
      <c r="G76" s="72">
        <f>INDEX(Rohdaten_tab5!$1:$1048576,ROW(Rohdaten_tab5!F62),COLUMN(Rohdaten_tab5!F62)+(10*(Steuerung!$A$3-1)))</f>
        <v>229</v>
      </c>
      <c r="H76" s="72">
        <f>INDEX(Rohdaten_tab5!$1:$1048576,ROW(Rohdaten_tab5!G62),COLUMN(Rohdaten_tab5!G62)+(10*(Steuerung!$A$3-1)))</f>
        <v>20</v>
      </c>
      <c r="I76" s="72">
        <f>INDEX(Rohdaten_tab5!$1:$1048576,ROW(Rohdaten_tab5!H62),COLUMN(Rohdaten_tab5!H62)+(10*(Steuerung!$A$3-1)))</f>
        <v>22</v>
      </c>
      <c r="J76" s="72" t="str">
        <f>INDEX(Rohdaten_tab5!$1:$1048576,ROW(Rohdaten_tab5!I62),COLUMN(Rohdaten_tab5!I62)+(10*(Steuerung!$A$3-1)))</f>
        <v>*</v>
      </c>
      <c r="K76" s="72" t="str">
        <f>INDEX(Rohdaten_tab5!$1:$1048576,ROW(Rohdaten_tab5!J62),COLUMN(Rohdaten_tab5!J62)+(10*(Steuerung!$A$3-1)))</f>
        <v>*</v>
      </c>
      <c r="L76" s="73">
        <f>INDEX(Rohdaten_tab5!$1:$1048576,ROW(Rohdaten_tab5!K62),COLUMN(Rohdaten_tab5!K62)+(10*(Steuerung!$A$3-1)))</f>
        <v>79</v>
      </c>
    </row>
    <row r="77" spans="1:12" ht="15" customHeight="1" x14ac:dyDescent="0.25">
      <c r="A77" s="63" t="s">
        <v>225</v>
      </c>
      <c r="B77" s="43"/>
      <c r="C77" s="71">
        <f>INDEX(Rohdaten_tab5!$1:$1048576,ROW(Rohdaten_tab5!B63),COLUMN(Rohdaten_tab5!B63)+(10*(Steuerung!$A$3-1)))</f>
        <v>1050</v>
      </c>
      <c r="D77" s="72">
        <f>INDEX(Rohdaten_tab5!$1:$1048576,ROW(Rohdaten_tab5!C63),COLUMN(Rohdaten_tab5!C63)+(10*(Steuerung!$A$3-1)))</f>
        <v>1020</v>
      </c>
      <c r="E77" s="72">
        <f>INDEX(Rohdaten_tab5!$1:$1048576,ROW(Rohdaten_tab5!D63),COLUMN(Rohdaten_tab5!D63)+(10*(Steuerung!$A$3-1)))</f>
        <v>621</v>
      </c>
      <c r="F77" s="72">
        <f>INDEX(Rohdaten_tab5!$1:$1048576,ROW(Rohdaten_tab5!E63),COLUMN(Rohdaten_tab5!E63)+(10*(Steuerung!$A$3-1)))</f>
        <v>16</v>
      </c>
      <c r="G77" s="72">
        <f>INDEX(Rohdaten_tab5!$1:$1048576,ROW(Rohdaten_tab5!F63),COLUMN(Rohdaten_tab5!F63)+(10*(Steuerung!$A$3-1)))</f>
        <v>247</v>
      </c>
      <c r="H77" s="72">
        <f>INDEX(Rohdaten_tab5!$1:$1048576,ROW(Rohdaten_tab5!G63),COLUMN(Rohdaten_tab5!G63)+(10*(Steuerung!$A$3-1)))</f>
        <v>22</v>
      </c>
      <c r="I77" s="72">
        <f>INDEX(Rohdaten_tab5!$1:$1048576,ROW(Rohdaten_tab5!H63),COLUMN(Rohdaten_tab5!H63)+(10*(Steuerung!$A$3-1)))</f>
        <v>22</v>
      </c>
      <c r="J77" s="72">
        <f>INDEX(Rohdaten_tab5!$1:$1048576,ROW(Rohdaten_tab5!I63),COLUMN(Rohdaten_tab5!I63)+(10*(Steuerung!$A$3-1)))</f>
        <v>0</v>
      </c>
      <c r="K77" s="72">
        <f>INDEX(Rohdaten_tab5!$1:$1048576,ROW(Rohdaten_tab5!J63),COLUMN(Rohdaten_tab5!J63)+(10*(Steuerung!$A$3-1)))</f>
        <v>18</v>
      </c>
      <c r="L77" s="73">
        <f>INDEX(Rohdaten_tab5!$1:$1048576,ROW(Rohdaten_tab5!K63),COLUMN(Rohdaten_tab5!K63)+(10*(Steuerung!$A$3-1)))</f>
        <v>74</v>
      </c>
    </row>
    <row r="78" spans="1:12" ht="15" customHeight="1" x14ac:dyDescent="0.25">
      <c r="A78" s="63" t="s">
        <v>226</v>
      </c>
      <c r="B78" s="43"/>
      <c r="C78" s="71">
        <f>INDEX(Rohdaten_tab5!$1:$1048576,ROW(Rohdaten_tab5!B64),COLUMN(Rohdaten_tab5!B64)+(10*(Steuerung!$A$3-1)))</f>
        <v>981</v>
      </c>
      <c r="D78" s="72">
        <f>INDEX(Rohdaten_tab5!$1:$1048576,ROW(Rohdaten_tab5!C64),COLUMN(Rohdaten_tab5!C64)+(10*(Steuerung!$A$3-1)))</f>
        <v>951</v>
      </c>
      <c r="E78" s="72">
        <f>INDEX(Rohdaten_tab5!$1:$1048576,ROW(Rohdaten_tab5!D64),COLUMN(Rohdaten_tab5!D64)+(10*(Steuerung!$A$3-1)))</f>
        <v>530</v>
      </c>
      <c r="F78" s="72">
        <f>INDEX(Rohdaten_tab5!$1:$1048576,ROW(Rohdaten_tab5!E64),COLUMN(Rohdaten_tab5!E64)+(10*(Steuerung!$A$3-1)))</f>
        <v>17</v>
      </c>
      <c r="G78" s="72">
        <f>INDEX(Rohdaten_tab5!$1:$1048576,ROW(Rohdaten_tab5!F64),COLUMN(Rohdaten_tab5!F64)+(10*(Steuerung!$A$3-1)))</f>
        <v>242</v>
      </c>
      <c r="H78" s="72">
        <f>INDEX(Rohdaten_tab5!$1:$1048576,ROW(Rohdaten_tab5!G64),COLUMN(Rohdaten_tab5!G64)+(10*(Steuerung!$A$3-1)))</f>
        <v>19</v>
      </c>
      <c r="I78" s="72">
        <f>INDEX(Rohdaten_tab5!$1:$1048576,ROW(Rohdaten_tab5!H64),COLUMN(Rohdaten_tab5!H64)+(10*(Steuerung!$A$3-1)))</f>
        <v>26</v>
      </c>
      <c r="J78" s="72">
        <f>INDEX(Rohdaten_tab5!$1:$1048576,ROW(Rohdaten_tab5!I64),COLUMN(Rohdaten_tab5!I64)+(10*(Steuerung!$A$3-1)))</f>
        <v>0</v>
      </c>
      <c r="K78" s="72">
        <f>INDEX(Rohdaten_tab5!$1:$1048576,ROW(Rohdaten_tab5!J64),COLUMN(Rohdaten_tab5!J64)+(10*(Steuerung!$A$3-1)))</f>
        <v>23</v>
      </c>
      <c r="L78" s="73">
        <f>INDEX(Rohdaten_tab5!$1:$1048576,ROW(Rohdaten_tab5!K64),COLUMN(Rohdaten_tab5!K64)+(10*(Steuerung!$A$3-1)))</f>
        <v>94</v>
      </c>
    </row>
    <row r="79" spans="1:12" ht="15" customHeight="1" x14ac:dyDescent="0.25">
      <c r="A79" s="63" t="s">
        <v>227</v>
      </c>
      <c r="B79" s="43"/>
      <c r="C79" s="71">
        <f>INDEX(Rohdaten_tab5!$1:$1048576,ROW(Rohdaten_tab5!B65),COLUMN(Rohdaten_tab5!B65)+(10*(Steuerung!$A$3-1)))</f>
        <v>803</v>
      </c>
      <c r="D79" s="72">
        <f>INDEX(Rohdaten_tab5!$1:$1048576,ROW(Rohdaten_tab5!C65),COLUMN(Rohdaten_tab5!C65)+(10*(Steuerung!$A$3-1)))</f>
        <v>782</v>
      </c>
      <c r="E79" s="72">
        <f>INDEX(Rohdaten_tab5!$1:$1048576,ROW(Rohdaten_tab5!D65),COLUMN(Rohdaten_tab5!D65)+(10*(Steuerung!$A$3-1)))</f>
        <v>450</v>
      </c>
      <c r="F79" s="72">
        <f>INDEX(Rohdaten_tab5!$1:$1048576,ROW(Rohdaten_tab5!E65),COLUMN(Rohdaten_tab5!E65)+(10*(Steuerung!$A$3-1)))</f>
        <v>16</v>
      </c>
      <c r="G79" s="72">
        <f>INDEX(Rohdaten_tab5!$1:$1048576,ROW(Rohdaten_tab5!F65),COLUMN(Rohdaten_tab5!F65)+(10*(Steuerung!$A$3-1)))</f>
        <v>218</v>
      </c>
      <c r="H79" s="72" t="str">
        <f>INDEX(Rohdaten_tab5!$1:$1048576,ROW(Rohdaten_tab5!G65),COLUMN(Rohdaten_tab5!G65)+(10*(Steuerung!$A$3-1)))</f>
        <v>*</v>
      </c>
      <c r="I79" s="72">
        <f>INDEX(Rohdaten_tab5!$1:$1048576,ROW(Rohdaten_tab5!H65),COLUMN(Rohdaten_tab5!H65)+(10*(Steuerung!$A$3-1)))</f>
        <v>13</v>
      </c>
      <c r="J79" s="72" t="str">
        <f>INDEX(Rohdaten_tab5!$1:$1048576,ROW(Rohdaten_tab5!I65),COLUMN(Rohdaten_tab5!I65)+(10*(Steuerung!$A$3-1)))</f>
        <v>*</v>
      </c>
      <c r="K79" s="72" t="str">
        <f>INDEX(Rohdaten_tab5!$1:$1048576,ROW(Rohdaten_tab5!J65),COLUMN(Rohdaten_tab5!J65)+(10*(Steuerung!$A$3-1)))</f>
        <v>*</v>
      </c>
      <c r="L79" s="73">
        <f>INDEX(Rohdaten_tab5!$1:$1048576,ROW(Rohdaten_tab5!K65),COLUMN(Rohdaten_tab5!K65)+(10*(Steuerung!$A$3-1)))</f>
        <v>59</v>
      </c>
    </row>
    <row r="80" spans="1:12" ht="15" customHeight="1" x14ac:dyDescent="0.25">
      <c r="A80" s="63" t="s">
        <v>228</v>
      </c>
      <c r="B80" s="43"/>
      <c r="C80" s="71">
        <f>INDEX(Rohdaten_tab5!$1:$1048576,ROW(Rohdaten_tab5!B66),COLUMN(Rohdaten_tab5!B66)+(10*(Steuerung!$A$3-1)))</f>
        <v>1127</v>
      </c>
      <c r="D80" s="72">
        <f>INDEX(Rohdaten_tab5!$1:$1048576,ROW(Rohdaten_tab5!C66),COLUMN(Rohdaten_tab5!C66)+(10*(Steuerung!$A$3-1)))</f>
        <v>1097</v>
      </c>
      <c r="E80" s="72">
        <f>INDEX(Rohdaten_tab5!$1:$1048576,ROW(Rohdaten_tab5!D66),COLUMN(Rohdaten_tab5!D66)+(10*(Steuerung!$A$3-1)))</f>
        <v>625</v>
      </c>
      <c r="F80" s="72">
        <f>INDEX(Rohdaten_tab5!$1:$1048576,ROW(Rohdaten_tab5!E66),COLUMN(Rohdaten_tab5!E66)+(10*(Steuerung!$A$3-1)))</f>
        <v>21</v>
      </c>
      <c r="G80" s="72">
        <f>INDEX(Rohdaten_tab5!$1:$1048576,ROW(Rohdaten_tab5!F66),COLUMN(Rohdaten_tab5!F66)+(10*(Steuerung!$A$3-1)))</f>
        <v>237</v>
      </c>
      <c r="H80" s="72">
        <f>INDEX(Rohdaten_tab5!$1:$1048576,ROW(Rohdaten_tab5!G66),COLUMN(Rohdaten_tab5!G66)+(10*(Steuerung!$A$3-1)))</f>
        <v>19</v>
      </c>
      <c r="I80" s="72">
        <f>INDEX(Rohdaten_tab5!$1:$1048576,ROW(Rohdaten_tab5!H66),COLUMN(Rohdaten_tab5!H66)+(10*(Steuerung!$A$3-1)))</f>
        <v>17</v>
      </c>
      <c r="J80" s="72">
        <f>INDEX(Rohdaten_tab5!$1:$1048576,ROW(Rohdaten_tab5!I66),COLUMN(Rohdaten_tab5!I66)+(10*(Steuerung!$A$3-1)))</f>
        <v>46</v>
      </c>
      <c r="K80" s="72">
        <f>INDEX(Rohdaten_tab5!$1:$1048576,ROW(Rohdaten_tab5!J66),COLUMN(Rohdaten_tab5!J66)+(10*(Steuerung!$A$3-1)))</f>
        <v>55</v>
      </c>
      <c r="L80" s="73">
        <f>INDEX(Rohdaten_tab5!$1:$1048576,ROW(Rohdaten_tab5!K66),COLUMN(Rohdaten_tab5!K66)+(10*(Steuerung!$A$3-1)))</f>
        <v>77</v>
      </c>
    </row>
    <row r="81" spans="1:12" ht="15" customHeight="1" x14ac:dyDescent="0.25">
      <c r="A81" s="63" t="s">
        <v>229</v>
      </c>
      <c r="B81" s="43"/>
      <c r="C81" s="71">
        <f>INDEX(Rohdaten_tab5!$1:$1048576,ROW(Rohdaten_tab5!B67),COLUMN(Rohdaten_tab5!B67)+(10*(Steuerung!$A$3-1)))</f>
        <v>919</v>
      </c>
      <c r="D81" s="72">
        <f>INDEX(Rohdaten_tab5!$1:$1048576,ROW(Rohdaten_tab5!C67),COLUMN(Rohdaten_tab5!C67)+(10*(Steuerung!$A$3-1)))</f>
        <v>901</v>
      </c>
      <c r="E81" s="72">
        <f>INDEX(Rohdaten_tab5!$1:$1048576,ROW(Rohdaten_tab5!D67),COLUMN(Rohdaten_tab5!D67)+(10*(Steuerung!$A$3-1)))</f>
        <v>494</v>
      </c>
      <c r="F81" s="72" t="str">
        <f>INDEX(Rohdaten_tab5!$1:$1048576,ROW(Rohdaten_tab5!E67),COLUMN(Rohdaten_tab5!E67)+(10*(Steuerung!$A$3-1)))</f>
        <v>*</v>
      </c>
      <c r="G81" s="72">
        <f>INDEX(Rohdaten_tab5!$1:$1048576,ROW(Rohdaten_tab5!F67),COLUMN(Rohdaten_tab5!F67)+(10*(Steuerung!$A$3-1)))</f>
        <v>221</v>
      </c>
      <c r="H81" s="72">
        <f>INDEX(Rohdaten_tab5!$1:$1048576,ROW(Rohdaten_tab5!G67),COLUMN(Rohdaten_tab5!G67)+(10*(Steuerung!$A$3-1)))</f>
        <v>18</v>
      </c>
      <c r="I81" s="72">
        <f>INDEX(Rohdaten_tab5!$1:$1048576,ROW(Rohdaten_tab5!H67),COLUMN(Rohdaten_tab5!H67)+(10*(Steuerung!$A$3-1)))</f>
        <v>18</v>
      </c>
      <c r="J81" s="72" t="str">
        <f>INDEX(Rohdaten_tab5!$1:$1048576,ROW(Rohdaten_tab5!I67),COLUMN(Rohdaten_tab5!I67)+(10*(Steuerung!$A$3-1)))</f>
        <v>*</v>
      </c>
      <c r="K81" s="72">
        <f>INDEX(Rohdaten_tab5!$1:$1048576,ROW(Rohdaten_tab5!J67),COLUMN(Rohdaten_tab5!J67)+(10*(Steuerung!$A$3-1)))</f>
        <v>39</v>
      </c>
      <c r="L81" s="73">
        <f>INDEX(Rohdaten_tab5!$1:$1048576,ROW(Rohdaten_tab5!K67),COLUMN(Rohdaten_tab5!K67)+(10*(Steuerung!$A$3-1)))</f>
        <v>72</v>
      </c>
    </row>
    <row r="82" spans="1:12" ht="15" customHeight="1" x14ac:dyDescent="0.25">
      <c r="A82" s="63" t="s">
        <v>230</v>
      </c>
      <c r="B82" s="43"/>
      <c r="C82" s="71">
        <f>INDEX(Rohdaten_tab5!$1:$1048576,ROW(Rohdaten_tab5!B68),COLUMN(Rohdaten_tab5!B68)+(10*(Steuerung!$A$3-1)))</f>
        <v>768</v>
      </c>
      <c r="D82" s="72">
        <f>INDEX(Rohdaten_tab5!$1:$1048576,ROW(Rohdaten_tab5!C68),COLUMN(Rohdaten_tab5!C68)+(10*(Steuerung!$A$3-1)))</f>
        <v>748</v>
      </c>
      <c r="E82" s="72">
        <f>INDEX(Rohdaten_tab5!$1:$1048576,ROW(Rohdaten_tab5!D68),COLUMN(Rohdaten_tab5!D68)+(10*(Steuerung!$A$3-1)))</f>
        <v>390</v>
      </c>
      <c r="F82" s="72">
        <f>INDEX(Rohdaten_tab5!$1:$1048576,ROW(Rohdaten_tab5!E68),COLUMN(Rohdaten_tab5!E68)+(10*(Steuerung!$A$3-1)))</f>
        <v>15</v>
      </c>
      <c r="G82" s="72">
        <f>INDEX(Rohdaten_tab5!$1:$1048576,ROW(Rohdaten_tab5!F68),COLUMN(Rohdaten_tab5!F68)+(10*(Steuerung!$A$3-1)))</f>
        <v>233</v>
      </c>
      <c r="H82" s="72">
        <f>INDEX(Rohdaten_tab5!$1:$1048576,ROW(Rohdaten_tab5!G68),COLUMN(Rohdaten_tab5!G68)+(10*(Steuerung!$A$3-1)))</f>
        <v>19</v>
      </c>
      <c r="I82" s="72" t="str">
        <f>INDEX(Rohdaten_tab5!$1:$1048576,ROW(Rohdaten_tab5!H68),COLUMN(Rohdaten_tab5!H68)+(10*(Steuerung!$A$3-1)))</f>
        <v>*</v>
      </c>
      <c r="J82" s="72" t="str">
        <f>INDEX(Rohdaten_tab5!$1:$1048576,ROW(Rohdaten_tab5!I68),COLUMN(Rohdaten_tab5!I68)+(10*(Steuerung!$A$3-1)))</f>
        <v>*</v>
      </c>
      <c r="K82" s="72">
        <f>INDEX(Rohdaten_tab5!$1:$1048576,ROW(Rohdaten_tab5!J68),COLUMN(Rohdaten_tab5!J68)+(10*(Steuerung!$A$3-1)))</f>
        <v>20</v>
      </c>
      <c r="L82" s="73">
        <f>INDEX(Rohdaten_tab5!$1:$1048576,ROW(Rohdaten_tab5!K68),COLUMN(Rohdaten_tab5!K68)+(10*(Steuerung!$A$3-1)))</f>
        <v>56</v>
      </c>
    </row>
    <row r="83" spans="1:12" ht="15" customHeight="1" x14ac:dyDescent="0.25">
      <c r="A83" s="63" t="s">
        <v>231</v>
      </c>
      <c r="B83" s="43"/>
      <c r="C83" s="71">
        <f>INDEX(Rohdaten_tab5!$1:$1048576,ROW(Rohdaten_tab5!B69),COLUMN(Rohdaten_tab5!B69)+(10*(Steuerung!$A$3-1)))</f>
        <v>740</v>
      </c>
      <c r="D83" s="72">
        <f>INDEX(Rohdaten_tab5!$1:$1048576,ROW(Rohdaten_tab5!C69),COLUMN(Rohdaten_tab5!C69)+(10*(Steuerung!$A$3-1)))</f>
        <v>729</v>
      </c>
      <c r="E83" s="72">
        <f>INDEX(Rohdaten_tab5!$1:$1048576,ROW(Rohdaten_tab5!D69),COLUMN(Rohdaten_tab5!D69)+(10*(Steuerung!$A$3-1)))</f>
        <v>355</v>
      </c>
      <c r="F83" s="72">
        <f>INDEX(Rohdaten_tab5!$1:$1048576,ROW(Rohdaten_tab5!E69),COLUMN(Rohdaten_tab5!E69)+(10*(Steuerung!$A$3-1)))</f>
        <v>20</v>
      </c>
      <c r="G83" s="72">
        <f>INDEX(Rohdaten_tab5!$1:$1048576,ROW(Rohdaten_tab5!F69),COLUMN(Rohdaten_tab5!F69)+(10*(Steuerung!$A$3-1)))</f>
        <v>230</v>
      </c>
      <c r="H83" s="72">
        <f>INDEX(Rohdaten_tab5!$1:$1048576,ROW(Rohdaten_tab5!G69),COLUMN(Rohdaten_tab5!G69)+(10*(Steuerung!$A$3-1)))</f>
        <v>15</v>
      </c>
      <c r="I83" s="72">
        <f>INDEX(Rohdaten_tab5!$1:$1048576,ROW(Rohdaten_tab5!H69),COLUMN(Rohdaten_tab5!H69)+(10*(Steuerung!$A$3-1)))</f>
        <v>22</v>
      </c>
      <c r="J83" s="72">
        <f>INDEX(Rohdaten_tab5!$1:$1048576,ROW(Rohdaten_tab5!I69),COLUMN(Rohdaten_tab5!I69)+(10*(Steuerung!$A$3-1)))</f>
        <v>0</v>
      </c>
      <c r="K83" s="72">
        <f>INDEX(Rohdaten_tab5!$1:$1048576,ROW(Rohdaten_tab5!J69),COLUMN(Rohdaten_tab5!J69)+(10*(Steuerung!$A$3-1)))</f>
        <v>23</v>
      </c>
      <c r="L83" s="73">
        <f>INDEX(Rohdaten_tab5!$1:$1048576,ROW(Rohdaten_tab5!K69),COLUMN(Rohdaten_tab5!K69)+(10*(Steuerung!$A$3-1)))</f>
        <v>64</v>
      </c>
    </row>
    <row r="84" spans="1:12" ht="15" customHeight="1" x14ac:dyDescent="0.25">
      <c r="A84" s="63" t="s">
        <v>232</v>
      </c>
      <c r="B84" s="43"/>
      <c r="C84" s="71">
        <f>INDEX(Rohdaten_tab5!$1:$1048576,ROW(Rohdaten_tab5!B70),COLUMN(Rohdaten_tab5!B70)+(10*(Steuerung!$A$3-1)))</f>
        <v>862</v>
      </c>
      <c r="D84" s="72">
        <f>INDEX(Rohdaten_tab5!$1:$1048576,ROW(Rohdaten_tab5!C70),COLUMN(Rohdaten_tab5!C70)+(10*(Steuerung!$A$3-1)))</f>
        <v>849</v>
      </c>
      <c r="E84" s="72">
        <f>INDEX(Rohdaten_tab5!$1:$1048576,ROW(Rohdaten_tab5!D70),COLUMN(Rohdaten_tab5!D70)+(10*(Steuerung!$A$3-1)))</f>
        <v>378</v>
      </c>
      <c r="F84" s="72">
        <f>INDEX(Rohdaten_tab5!$1:$1048576,ROW(Rohdaten_tab5!E70),COLUMN(Rohdaten_tab5!E70)+(10*(Steuerung!$A$3-1)))</f>
        <v>34</v>
      </c>
      <c r="G84" s="72">
        <f>INDEX(Rohdaten_tab5!$1:$1048576,ROW(Rohdaten_tab5!F70),COLUMN(Rohdaten_tab5!F70)+(10*(Steuerung!$A$3-1)))</f>
        <v>308</v>
      </c>
      <c r="H84" s="72" t="str">
        <f>INDEX(Rohdaten_tab5!$1:$1048576,ROW(Rohdaten_tab5!G70),COLUMN(Rohdaten_tab5!G70)+(10*(Steuerung!$A$3-1)))</f>
        <v>*</v>
      </c>
      <c r="I84" s="72" t="str">
        <f>INDEX(Rohdaten_tab5!$1:$1048576,ROW(Rohdaten_tab5!H70),COLUMN(Rohdaten_tab5!H70)+(10*(Steuerung!$A$3-1)))</f>
        <v>*</v>
      </c>
      <c r="J84" s="72">
        <f>INDEX(Rohdaten_tab5!$1:$1048576,ROW(Rohdaten_tab5!I70),COLUMN(Rohdaten_tab5!I70)+(10*(Steuerung!$A$3-1)))</f>
        <v>0</v>
      </c>
      <c r="K84" s="72">
        <f>INDEX(Rohdaten_tab5!$1:$1048576,ROW(Rohdaten_tab5!J70),COLUMN(Rohdaten_tab5!J70)+(10*(Steuerung!$A$3-1)))</f>
        <v>27</v>
      </c>
      <c r="L84" s="73">
        <f>INDEX(Rohdaten_tab5!$1:$1048576,ROW(Rohdaten_tab5!K70),COLUMN(Rohdaten_tab5!K70)+(10*(Steuerung!$A$3-1)))</f>
        <v>69</v>
      </c>
    </row>
    <row r="85" spans="1:12" ht="15" customHeight="1" x14ac:dyDescent="0.25">
      <c r="A85" s="63" t="s">
        <v>233</v>
      </c>
      <c r="B85" s="43"/>
      <c r="C85" s="71">
        <f>INDEX(Rohdaten_tab5!$1:$1048576,ROW(Rohdaten_tab5!B71),COLUMN(Rohdaten_tab5!B71)+(10*(Steuerung!$A$3-1)))</f>
        <v>813</v>
      </c>
      <c r="D85" s="72">
        <f>INDEX(Rohdaten_tab5!$1:$1048576,ROW(Rohdaten_tab5!C71),COLUMN(Rohdaten_tab5!C71)+(10*(Steuerung!$A$3-1)))</f>
        <v>798</v>
      </c>
      <c r="E85" s="72">
        <f>INDEX(Rohdaten_tab5!$1:$1048576,ROW(Rohdaten_tab5!D71),COLUMN(Rohdaten_tab5!D71)+(10*(Steuerung!$A$3-1)))</f>
        <v>448</v>
      </c>
      <c r="F85" s="72">
        <f>INDEX(Rohdaten_tab5!$1:$1048576,ROW(Rohdaten_tab5!E71),COLUMN(Rohdaten_tab5!E71)+(10*(Steuerung!$A$3-1)))</f>
        <v>15</v>
      </c>
      <c r="G85" s="72">
        <f>INDEX(Rohdaten_tab5!$1:$1048576,ROW(Rohdaten_tab5!F71),COLUMN(Rohdaten_tab5!F71)+(10*(Steuerung!$A$3-1)))</f>
        <v>210</v>
      </c>
      <c r="H85" s="72">
        <f>INDEX(Rohdaten_tab5!$1:$1048576,ROW(Rohdaten_tab5!G71),COLUMN(Rohdaten_tab5!G71)+(10*(Steuerung!$A$3-1)))</f>
        <v>20</v>
      </c>
      <c r="I85" s="72" t="str">
        <f>INDEX(Rohdaten_tab5!$1:$1048576,ROW(Rohdaten_tab5!H71),COLUMN(Rohdaten_tab5!H71)+(10*(Steuerung!$A$3-1)))</f>
        <v>*</v>
      </c>
      <c r="J85" s="72" t="str">
        <f>INDEX(Rohdaten_tab5!$1:$1048576,ROW(Rohdaten_tab5!I71),COLUMN(Rohdaten_tab5!I71)+(10*(Steuerung!$A$3-1)))</f>
        <v>*</v>
      </c>
      <c r="K85" s="72">
        <f>INDEX(Rohdaten_tab5!$1:$1048576,ROW(Rohdaten_tab5!J71),COLUMN(Rohdaten_tab5!J71)+(10*(Steuerung!$A$3-1)))</f>
        <v>25</v>
      </c>
      <c r="L85" s="73">
        <f>INDEX(Rohdaten_tab5!$1:$1048576,ROW(Rohdaten_tab5!K71),COLUMN(Rohdaten_tab5!K71)+(10*(Steuerung!$A$3-1)))</f>
        <v>64</v>
      </c>
    </row>
    <row r="86" spans="1:12" ht="15" customHeight="1" x14ac:dyDescent="0.25">
      <c r="A86" s="63" t="s">
        <v>234</v>
      </c>
      <c r="B86" s="43"/>
      <c r="C86" s="71">
        <f>INDEX(Rohdaten_tab5!$1:$1048576,ROW(Rohdaten_tab5!B72),COLUMN(Rohdaten_tab5!B72)+(10*(Steuerung!$A$3-1)))</f>
        <v>1249</v>
      </c>
      <c r="D86" s="72">
        <f>INDEX(Rohdaten_tab5!$1:$1048576,ROW(Rohdaten_tab5!C72),COLUMN(Rohdaten_tab5!C72)+(10*(Steuerung!$A$3-1)))</f>
        <v>1239</v>
      </c>
      <c r="E86" s="72">
        <f>INDEX(Rohdaten_tab5!$1:$1048576,ROW(Rohdaten_tab5!D72),COLUMN(Rohdaten_tab5!D72)+(10*(Steuerung!$A$3-1)))</f>
        <v>776</v>
      </c>
      <c r="F86" s="72">
        <f>INDEX(Rohdaten_tab5!$1:$1048576,ROW(Rohdaten_tab5!E72),COLUMN(Rohdaten_tab5!E72)+(10*(Steuerung!$A$3-1)))</f>
        <v>21</v>
      </c>
      <c r="G86" s="72">
        <f>INDEX(Rohdaten_tab5!$1:$1048576,ROW(Rohdaten_tab5!F72),COLUMN(Rohdaten_tab5!F72)+(10*(Steuerung!$A$3-1)))</f>
        <v>295</v>
      </c>
      <c r="H86" s="72">
        <f>INDEX(Rohdaten_tab5!$1:$1048576,ROW(Rohdaten_tab5!G72),COLUMN(Rohdaten_tab5!G72)+(10*(Steuerung!$A$3-1)))</f>
        <v>22</v>
      </c>
      <c r="I86" s="72">
        <f>INDEX(Rohdaten_tab5!$1:$1048576,ROW(Rohdaten_tab5!H72),COLUMN(Rohdaten_tab5!H72)+(10*(Steuerung!$A$3-1)))</f>
        <v>25</v>
      </c>
      <c r="J86" s="72">
        <f>INDEX(Rohdaten_tab5!$1:$1048576,ROW(Rohdaten_tab5!I72),COLUMN(Rohdaten_tab5!I72)+(10*(Steuerung!$A$3-1)))</f>
        <v>0</v>
      </c>
      <c r="K86" s="72">
        <f>INDEX(Rohdaten_tab5!$1:$1048576,ROW(Rohdaten_tab5!J72),COLUMN(Rohdaten_tab5!J72)+(10*(Steuerung!$A$3-1)))</f>
        <v>31</v>
      </c>
      <c r="L86" s="73">
        <f>INDEX(Rohdaten_tab5!$1:$1048576,ROW(Rohdaten_tab5!K72),COLUMN(Rohdaten_tab5!K72)+(10*(Steuerung!$A$3-1)))</f>
        <v>69</v>
      </c>
    </row>
    <row r="87" spans="1:12" ht="15" customHeight="1" x14ac:dyDescent="0.25">
      <c r="A87" s="63" t="s">
        <v>235</v>
      </c>
      <c r="B87" s="43"/>
      <c r="C87" s="71">
        <f>INDEX(Rohdaten_tab5!$1:$1048576,ROW(Rohdaten_tab5!B73),COLUMN(Rohdaten_tab5!B73)+(10*(Steuerung!$A$3-1)))</f>
        <v>2275</v>
      </c>
      <c r="D87" s="72">
        <f>INDEX(Rohdaten_tab5!$1:$1048576,ROW(Rohdaten_tab5!C73),COLUMN(Rohdaten_tab5!C73)+(10*(Steuerung!$A$3-1)))</f>
        <v>2263</v>
      </c>
      <c r="E87" s="72">
        <f>INDEX(Rohdaten_tab5!$1:$1048576,ROW(Rohdaten_tab5!D73),COLUMN(Rohdaten_tab5!D73)+(10*(Steuerung!$A$3-1)))</f>
        <v>1713</v>
      </c>
      <c r="F87" s="72">
        <f>INDEX(Rohdaten_tab5!$1:$1048576,ROW(Rohdaten_tab5!E73),COLUMN(Rohdaten_tab5!E73)+(10*(Steuerung!$A$3-1)))</f>
        <v>46</v>
      </c>
      <c r="G87" s="72">
        <f>INDEX(Rohdaten_tab5!$1:$1048576,ROW(Rohdaten_tab5!F73),COLUMN(Rohdaten_tab5!F73)+(10*(Steuerung!$A$3-1)))</f>
        <v>305</v>
      </c>
      <c r="H87" s="72">
        <f>INDEX(Rohdaten_tab5!$1:$1048576,ROW(Rohdaten_tab5!G73),COLUMN(Rohdaten_tab5!G73)+(10*(Steuerung!$A$3-1)))</f>
        <v>20</v>
      </c>
      <c r="I87" s="72" t="str">
        <f>INDEX(Rohdaten_tab5!$1:$1048576,ROW(Rohdaten_tab5!H73),COLUMN(Rohdaten_tab5!H73)+(10*(Steuerung!$A$3-1)))</f>
        <v>*</v>
      </c>
      <c r="J87" s="72" t="str">
        <f>INDEX(Rohdaten_tab5!$1:$1048576,ROW(Rohdaten_tab5!I73),COLUMN(Rohdaten_tab5!I73)+(10*(Steuerung!$A$3-1)))</f>
        <v>*</v>
      </c>
      <c r="K87" s="72">
        <f>INDEX(Rohdaten_tab5!$1:$1048576,ROW(Rohdaten_tab5!J73),COLUMN(Rohdaten_tab5!J73)+(10*(Steuerung!$A$3-1)))</f>
        <v>29</v>
      </c>
      <c r="L87" s="73">
        <f>INDEX(Rohdaten_tab5!$1:$1048576,ROW(Rohdaten_tab5!K73),COLUMN(Rohdaten_tab5!K73)+(10*(Steuerung!$A$3-1)))</f>
        <v>130</v>
      </c>
    </row>
    <row r="88" spans="1:12" ht="15" customHeight="1" x14ac:dyDescent="0.25">
      <c r="A88" s="63" t="s">
        <v>236</v>
      </c>
      <c r="B88" s="43"/>
      <c r="C88" s="71">
        <f>INDEX(Rohdaten_tab5!$1:$1048576,ROW(Rohdaten_tab5!B74),COLUMN(Rohdaten_tab5!B74)+(10*(Steuerung!$A$3-1)))</f>
        <v>1234</v>
      </c>
      <c r="D88" s="72">
        <f>INDEX(Rohdaten_tab5!$1:$1048576,ROW(Rohdaten_tab5!C74),COLUMN(Rohdaten_tab5!C74)+(10*(Steuerung!$A$3-1)))</f>
        <v>1217</v>
      </c>
      <c r="E88" s="72">
        <f>INDEX(Rohdaten_tab5!$1:$1048576,ROW(Rohdaten_tab5!D74),COLUMN(Rohdaten_tab5!D74)+(10*(Steuerung!$A$3-1)))</f>
        <v>824</v>
      </c>
      <c r="F88" s="72">
        <f>INDEX(Rohdaten_tab5!$1:$1048576,ROW(Rohdaten_tab5!E74),COLUMN(Rohdaten_tab5!E74)+(10*(Steuerung!$A$3-1)))</f>
        <v>36</v>
      </c>
      <c r="G88" s="72">
        <f>INDEX(Rohdaten_tab5!$1:$1048576,ROW(Rohdaten_tab5!F74),COLUMN(Rohdaten_tab5!F74)+(10*(Steuerung!$A$3-1)))</f>
        <v>234</v>
      </c>
      <c r="H88" s="72">
        <f>INDEX(Rohdaten_tab5!$1:$1048576,ROW(Rohdaten_tab5!G74),COLUMN(Rohdaten_tab5!G74)+(10*(Steuerung!$A$3-1)))</f>
        <v>16</v>
      </c>
      <c r="I88" s="72">
        <f>INDEX(Rohdaten_tab5!$1:$1048576,ROW(Rohdaten_tab5!H74),COLUMN(Rohdaten_tab5!H74)+(10*(Steuerung!$A$3-1)))</f>
        <v>16</v>
      </c>
      <c r="J88" s="72">
        <f>INDEX(Rohdaten_tab5!$1:$1048576,ROW(Rohdaten_tab5!I74),COLUMN(Rohdaten_tab5!I74)+(10*(Steuerung!$A$3-1)))</f>
        <v>0</v>
      </c>
      <c r="K88" s="72">
        <f>INDEX(Rohdaten_tab5!$1:$1048576,ROW(Rohdaten_tab5!J74),COLUMN(Rohdaten_tab5!J74)+(10*(Steuerung!$A$3-1)))</f>
        <v>26</v>
      </c>
      <c r="L88" s="73">
        <f>INDEX(Rohdaten_tab5!$1:$1048576,ROW(Rohdaten_tab5!K74),COLUMN(Rohdaten_tab5!K74)+(10*(Steuerung!$A$3-1)))</f>
        <v>65</v>
      </c>
    </row>
    <row r="89" spans="1:12" ht="15" customHeight="1" x14ac:dyDescent="0.25">
      <c r="A89" s="63" t="s">
        <v>237</v>
      </c>
      <c r="B89" s="43"/>
      <c r="C89" s="71">
        <f>INDEX(Rohdaten_tab5!$1:$1048576,ROW(Rohdaten_tab5!B75),COLUMN(Rohdaten_tab5!B75)+(10*(Steuerung!$A$3-1)))</f>
        <v>1140</v>
      </c>
      <c r="D89" s="72">
        <f>INDEX(Rohdaten_tab5!$1:$1048576,ROW(Rohdaten_tab5!C75),COLUMN(Rohdaten_tab5!C75)+(10*(Steuerung!$A$3-1)))</f>
        <v>1124</v>
      </c>
      <c r="E89" s="72">
        <f>INDEX(Rohdaten_tab5!$1:$1048576,ROW(Rohdaten_tab5!D75),COLUMN(Rohdaten_tab5!D75)+(10*(Steuerung!$A$3-1)))</f>
        <v>697</v>
      </c>
      <c r="F89" s="72">
        <f>INDEX(Rohdaten_tab5!$1:$1048576,ROW(Rohdaten_tab5!E75),COLUMN(Rohdaten_tab5!E75)+(10*(Steuerung!$A$3-1)))</f>
        <v>25</v>
      </c>
      <c r="G89" s="72">
        <f>INDEX(Rohdaten_tab5!$1:$1048576,ROW(Rohdaten_tab5!F75),COLUMN(Rohdaten_tab5!F75)+(10*(Steuerung!$A$3-1)))</f>
        <v>257</v>
      </c>
      <c r="H89" s="72">
        <f>INDEX(Rohdaten_tab5!$1:$1048576,ROW(Rohdaten_tab5!G75),COLUMN(Rohdaten_tab5!G75)+(10*(Steuerung!$A$3-1)))</f>
        <v>20</v>
      </c>
      <c r="I89" s="72">
        <f>INDEX(Rohdaten_tab5!$1:$1048576,ROW(Rohdaten_tab5!H75),COLUMN(Rohdaten_tab5!H75)+(10*(Steuerung!$A$3-1)))</f>
        <v>21</v>
      </c>
      <c r="J89" s="72">
        <f>INDEX(Rohdaten_tab5!$1:$1048576,ROW(Rohdaten_tab5!I75),COLUMN(Rohdaten_tab5!I75)+(10*(Steuerung!$A$3-1)))</f>
        <v>0</v>
      </c>
      <c r="K89" s="72">
        <f>INDEX(Rohdaten_tab5!$1:$1048576,ROW(Rohdaten_tab5!J75),COLUMN(Rohdaten_tab5!J75)+(10*(Steuerung!$A$3-1)))</f>
        <v>20</v>
      </c>
      <c r="L89" s="73">
        <f>INDEX(Rohdaten_tab5!$1:$1048576,ROW(Rohdaten_tab5!K75),COLUMN(Rohdaten_tab5!K75)+(10*(Steuerung!$A$3-1)))</f>
        <v>84</v>
      </c>
    </row>
    <row r="90" spans="1:12" ht="15" customHeight="1" x14ac:dyDescent="0.25">
      <c r="A90" s="63" t="s">
        <v>238</v>
      </c>
      <c r="B90" s="43"/>
      <c r="C90" s="71">
        <f>INDEX(Rohdaten_tab5!$1:$1048576,ROW(Rohdaten_tab5!B76),COLUMN(Rohdaten_tab5!B76)+(10*(Steuerung!$A$3-1)))</f>
        <v>841</v>
      </c>
      <c r="D90" s="72">
        <f>INDEX(Rohdaten_tab5!$1:$1048576,ROW(Rohdaten_tab5!C76),COLUMN(Rohdaten_tab5!C76)+(10*(Steuerung!$A$3-1)))</f>
        <v>827</v>
      </c>
      <c r="E90" s="72">
        <f>INDEX(Rohdaten_tab5!$1:$1048576,ROW(Rohdaten_tab5!D76),COLUMN(Rohdaten_tab5!D76)+(10*(Steuerung!$A$3-1)))</f>
        <v>455</v>
      </c>
      <c r="F90" s="72">
        <f>INDEX(Rohdaten_tab5!$1:$1048576,ROW(Rohdaten_tab5!E76),COLUMN(Rohdaten_tab5!E76)+(10*(Steuerung!$A$3-1)))</f>
        <v>32</v>
      </c>
      <c r="G90" s="72">
        <f>INDEX(Rohdaten_tab5!$1:$1048576,ROW(Rohdaten_tab5!F76),COLUMN(Rohdaten_tab5!F76)+(10*(Steuerung!$A$3-1)))</f>
        <v>223</v>
      </c>
      <c r="H90" s="72" t="str">
        <f>INDEX(Rohdaten_tab5!$1:$1048576,ROW(Rohdaten_tab5!G76),COLUMN(Rohdaten_tab5!G76)+(10*(Steuerung!$A$3-1)))</f>
        <v>*</v>
      </c>
      <c r="I90" s="72">
        <f>INDEX(Rohdaten_tab5!$1:$1048576,ROW(Rohdaten_tab5!H76),COLUMN(Rohdaten_tab5!H76)+(10*(Steuerung!$A$3-1)))</f>
        <v>20</v>
      </c>
      <c r="J90" s="72" t="str">
        <f>INDEX(Rohdaten_tab5!$1:$1048576,ROW(Rohdaten_tab5!I76),COLUMN(Rohdaten_tab5!I76)+(10*(Steuerung!$A$3-1)))</f>
        <v>*</v>
      </c>
      <c r="K90" s="72">
        <f>INDEX(Rohdaten_tab5!$1:$1048576,ROW(Rohdaten_tab5!J76),COLUMN(Rohdaten_tab5!J76)+(10*(Steuerung!$A$3-1)))</f>
        <v>17</v>
      </c>
      <c r="L90" s="73">
        <f>INDEX(Rohdaten_tab5!$1:$1048576,ROW(Rohdaten_tab5!K76),COLUMN(Rohdaten_tab5!K76)+(10*(Steuerung!$A$3-1)))</f>
        <v>62</v>
      </c>
    </row>
    <row r="91" spans="1:12" ht="15" customHeight="1" x14ac:dyDescent="0.25">
      <c r="A91" s="63" t="s">
        <v>239</v>
      </c>
      <c r="B91" s="43"/>
      <c r="C91" s="71">
        <f>INDEX(Rohdaten_tab5!$1:$1048576,ROW(Rohdaten_tab5!B77),COLUMN(Rohdaten_tab5!B77)+(10*(Steuerung!$A$3-1)))</f>
        <v>864</v>
      </c>
      <c r="D91" s="72">
        <f>INDEX(Rohdaten_tab5!$1:$1048576,ROW(Rohdaten_tab5!C77),COLUMN(Rohdaten_tab5!C77)+(10*(Steuerung!$A$3-1)))</f>
        <v>854</v>
      </c>
      <c r="E91" s="72">
        <f>INDEX(Rohdaten_tab5!$1:$1048576,ROW(Rohdaten_tab5!D77),COLUMN(Rohdaten_tab5!D77)+(10*(Steuerung!$A$3-1)))</f>
        <v>517</v>
      </c>
      <c r="F91" s="72">
        <f>INDEX(Rohdaten_tab5!$1:$1048576,ROW(Rohdaten_tab5!E77),COLUMN(Rohdaten_tab5!E77)+(10*(Steuerung!$A$3-1)))</f>
        <v>19</v>
      </c>
      <c r="G91" s="72">
        <f>INDEX(Rohdaten_tab5!$1:$1048576,ROW(Rohdaten_tab5!F77),COLUMN(Rohdaten_tab5!F77)+(10*(Steuerung!$A$3-1)))</f>
        <v>195</v>
      </c>
      <c r="H91" s="72">
        <f>INDEX(Rohdaten_tab5!$1:$1048576,ROW(Rohdaten_tab5!G77),COLUMN(Rohdaten_tab5!G77)+(10*(Steuerung!$A$3-1)))</f>
        <v>21</v>
      </c>
      <c r="I91" s="72">
        <f>INDEX(Rohdaten_tab5!$1:$1048576,ROW(Rohdaten_tab5!H77),COLUMN(Rohdaten_tab5!H77)+(10*(Steuerung!$A$3-1)))</f>
        <v>21</v>
      </c>
      <c r="J91" s="72" t="str">
        <f>INDEX(Rohdaten_tab5!$1:$1048576,ROW(Rohdaten_tab5!I77),COLUMN(Rohdaten_tab5!I77)+(10*(Steuerung!$A$3-1)))</f>
        <v>*</v>
      </c>
      <c r="K91" s="72" t="str">
        <f>INDEX(Rohdaten_tab5!$1:$1048576,ROW(Rohdaten_tab5!J77),COLUMN(Rohdaten_tab5!J77)+(10*(Steuerung!$A$3-1)))</f>
        <v>*</v>
      </c>
      <c r="L91" s="73">
        <f>INDEX(Rohdaten_tab5!$1:$1048576,ROW(Rohdaten_tab5!K77),COLUMN(Rohdaten_tab5!K77)+(10*(Steuerung!$A$3-1)))</f>
        <v>69</v>
      </c>
    </row>
    <row r="92" spans="1:12" ht="15" customHeight="1" x14ac:dyDescent="0.25">
      <c r="A92" s="63" t="s">
        <v>240</v>
      </c>
      <c r="B92" s="43"/>
      <c r="C92" s="71">
        <f>INDEX(Rohdaten_tab5!$1:$1048576,ROW(Rohdaten_tab5!B78),COLUMN(Rohdaten_tab5!B78)+(10*(Steuerung!$A$3-1)))</f>
        <v>952</v>
      </c>
      <c r="D92" s="72">
        <f>INDEX(Rohdaten_tab5!$1:$1048576,ROW(Rohdaten_tab5!C78),COLUMN(Rohdaten_tab5!C78)+(10*(Steuerung!$A$3-1)))</f>
        <v>940</v>
      </c>
      <c r="E92" s="72">
        <f>INDEX(Rohdaten_tab5!$1:$1048576,ROW(Rohdaten_tab5!D78),COLUMN(Rohdaten_tab5!D78)+(10*(Steuerung!$A$3-1)))</f>
        <v>489</v>
      </c>
      <c r="F92" s="72">
        <f>INDEX(Rohdaten_tab5!$1:$1048576,ROW(Rohdaten_tab5!E78),COLUMN(Rohdaten_tab5!E78)+(10*(Steuerung!$A$3-1)))</f>
        <v>31</v>
      </c>
      <c r="G92" s="72">
        <f>INDEX(Rohdaten_tab5!$1:$1048576,ROW(Rohdaten_tab5!F78),COLUMN(Rohdaten_tab5!F78)+(10*(Steuerung!$A$3-1)))</f>
        <v>209</v>
      </c>
      <c r="H92" s="72">
        <f>INDEX(Rohdaten_tab5!$1:$1048576,ROW(Rohdaten_tab5!G78),COLUMN(Rohdaten_tab5!G78)+(10*(Steuerung!$A$3-1)))</f>
        <v>17</v>
      </c>
      <c r="I92" s="72">
        <f>INDEX(Rohdaten_tab5!$1:$1048576,ROW(Rohdaten_tab5!H78),COLUMN(Rohdaten_tab5!H78)+(10*(Steuerung!$A$3-1)))</f>
        <v>18</v>
      </c>
      <c r="J92" s="72">
        <f>INDEX(Rohdaten_tab5!$1:$1048576,ROW(Rohdaten_tab5!I78),COLUMN(Rohdaten_tab5!I78)+(10*(Steuerung!$A$3-1)))</f>
        <v>56</v>
      </c>
      <c r="K92" s="72">
        <f>INDEX(Rohdaten_tab5!$1:$1048576,ROW(Rohdaten_tab5!J78),COLUMN(Rohdaten_tab5!J78)+(10*(Steuerung!$A$3-1)))</f>
        <v>29</v>
      </c>
      <c r="L92" s="73">
        <f>INDEX(Rohdaten_tab5!$1:$1048576,ROW(Rohdaten_tab5!K78),COLUMN(Rohdaten_tab5!K78)+(10*(Steuerung!$A$3-1)))</f>
        <v>91</v>
      </c>
    </row>
    <row r="93" spans="1:12" ht="15" customHeight="1" x14ac:dyDescent="0.25">
      <c r="A93" s="63" t="s">
        <v>241</v>
      </c>
      <c r="B93" s="43"/>
      <c r="C93" s="71">
        <f>INDEX(Rohdaten_tab5!$1:$1048576,ROW(Rohdaten_tab5!B79),COLUMN(Rohdaten_tab5!B79)+(10*(Steuerung!$A$3-1)))</f>
        <v>778</v>
      </c>
      <c r="D93" s="72">
        <f>INDEX(Rohdaten_tab5!$1:$1048576,ROW(Rohdaten_tab5!C79),COLUMN(Rohdaten_tab5!C79)+(10*(Steuerung!$A$3-1)))</f>
        <v>769</v>
      </c>
      <c r="E93" s="72">
        <f>INDEX(Rohdaten_tab5!$1:$1048576,ROW(Rohdaten_tab5!D79),COLUMN(Rohdaten_tab5!D79)+(10*(Steuerung!$A$3-1)))</f>
        <v>394</v>
      </c>
      <c r="F93" s="72">
        <f>INDEX(Rohdaten_tab5!$1:$1048576,ROW(Rohdaten_tab5!E79),COLUMN(Rohdaten_tab5!E79)+(10*(Steuerung!$A$3-1)))</f>
        <v>26</v>
      </c>
      <c r="G93" s="72">
        <f>INDEX(Rohdaten_tab5!$1:$1048576,ROW(Rohdaten_tab5!F79),COLUMN(Rohdaten_tab5!F79)+(10*(Steuerung!$A$3-1)))</f>
        <v>166</v>
      </c>
      <c r="H93" s="72">
        <f>INDEX(Rohdaten_tab5!$1:$1048576,ROW(Rohdaten_tab5!G79),COLUMN(Rohdaten_tab5!G79)+(10*(Steuerung!$A$3-1)))</f>
        <v>13</v>
      </c>
      <c r="I93" s="72">
        <f>INDEX(Rohdaten_tab5!$1:$1048576,ROW(Rohdaten_tab5!H79),COLUMN(Rohdaten_tab5!H79)+(10*(Steuerung!$A$3-1)))</f>
        <v>13</v>
      </c>
      <c r="J93" s="72">
        <f>INDEX(Rohdaten_tab5!$1:$1048576,ROW(Rohdaten_tab5!I79),COLUMN(Rohdaten_tab5!I79)+(10*(Steuerung!$A$3-1)))</f>
        <v>34</v>
      </c>
      <c r="K93" s="72">
        <f>INDEX(Rohdaten_tab5!$1:$1048576,ROW(Rohdaten_tab5!J79),COLUMN(Rohdaten_tab5!J79)+(10*(Steuerung!$A$3-1)))</f>
        <v>36</v>
      </c>
      <c r="L93" s="73">
        <f>INDEX(Rohdaten_tab5!$1:$1048576,ROW(Rohdaten_tab5!K79),COLUMN(Rohdaten_tab5!K79)+(10*(Steuerung!$A$3-1)))</f>
        <v>87</v>
      </c>
    </row>
    <row r="94" spans="1:12" ht="15" customHeight="1" x14ac:dyDescent="0.25">
      <c r="A94" s="63" t="s">
        <v>242</v>
      </c>
      <c r="B94" s="43"/>
      <c r="C94" s="71">
        <f>INDEX(Rohdaten_tab5!$1:$1048576,ROW(Rohdaten_tab5!B80),COLUMN(Rohdaten_tab5!B80)+(10*(Steuerung!$A$3-1)))</f>
        <v>709</v>
      </c>
      <c r="D94" s="72">
        <f>INDEX(Rohdaten_tab5!$1:$1048576,ROW(Rohdaten_tab5!C80),COLUMN(Rohdaten_tab5!C80)+(10*(Steuerung!$A$3-1)))</f>
        <v>699</v>
      </c>
      <c r="E94" s="72">
        <f>INDEX(Rohdaten_tab5!$1:$1048576,ROW(Rohdaten_tab5!D80),COLUMN(Rohdaten_tab5!D80)+(10*(Steuerung!$A$3-1)))</f>
        <v>382</v>
      </c>
      <c r="F94" s="72">
        <f>INDEX(Rohdaten_tab5!$1:$1048576,ROW(Rohdaten_tab5!E80),COLUMN(Rohdaten_tab5!E80)+(10*(Steuerung!$A$3-1)))</f>
        <v>38</v>
      </c>
      <c r="G94" s="72">
        <f>INDEX(Rohdaten_tab5!$1:$1048576,ROW(Rohdaten_tab5!F80),COLUMN(Rohdaten_tab5!F80)+(10*(Steuerung!$A$3-1)))</f>
        <v>191</v>
      </c>
      <c r="H94" s="72">
        <f>INDEX(Rohdaten_tab5!$1:$1048576,ROW(Rohdaten_tab5!G80),COLUMN(Rohdaten_tab5!G80)+(10*(Steuerung!$A$3-1)))</f>
        <v>23</v>
      </c>
      <c r="I94" s="72">
        <f>INDEX(Rohdaten_tab5!$1:$1048576,ROW(Rohdaten_tab5!H80),COLUMN(Rohdaten_tab5!H80)+(10*(Steuerung!$A$3-1)))</f>
        <v>15</v>
      </c>
      <c r="J94" s="72" t="str">
        <f>INDEX(Rohdaten_tab5!$1:$1048576,ROW(Rohdaten_tab5!I80),COLUMN(Rohdaten_tab5!I80)+(10*(Steuerung!$A$3-1)))</f>
        <v>*</v>
      </c>
      <c r="K94" s="72" t="str">
        <f>INDEX(Rohdaten_tab5!$1:$1048576,ROW(Rohdaten_tab5!J80),COLUMN(Rohdaten_tab5!J80)+(10*(Steuerung!$A$3-1)))</f>
        <v>*</v>
      </c>
      <c r="L94" s="73">
        <f>INDEX(Rohdaten_tab5!$1:$1048576,ROW(Rohdaten_tab5!K80),COLUMN(Rohdaten_tab5!K80)+(10*(Steuerung!$A$3-1)))</f>
        <v>42</v>
      </c>
    </row>
    <row r="95" spans="1:12" ht="15" customHeight="1" x14ac:dyDescent="0.25">
      <c r="A95" s="63" t="s">
        <v>243</v>
      </c>
      <c r="B95" s="43"/>
      <c r="C95" s="71">
        <f>INDEX(Rohdaten_tab5!$1:$1048576,ROW(Rohdaten_tab5!B81),COLUMN(Rohdaten_tab5!B81)+(10*(Steuerung!$A$3-1)))</f>
        <v>612</v>
      </c>
      <c r="D95" s="72">
        <f>INDEX(Rohdaten_tab5!$1:$1048576,ROW(Rohdaten_tab5!C81),COLUMN(Rohdaten_tab5!C81)+(10*(Steuerung!$A$3-1)))</f>
        <v>604</v>
      </c>
      <c r="E95" s="72">
        <f>INDEX(Rohdaten_tab5!$1:$1048576,ROW(Rohdaten_tab5!D81),COLUMN(Rohdaten_tab5!D81)+(10*(Steuerung!$A$3-1)))</f>
        <v>274</v>
      </c>
      <c r="F95" s="72">
        <f>INDEX(Rohdaten_tab5!$1:$1048576,ROW(Rohdaten_tab5!E81),COLUMN(Rohdaten_tab5!E81)+(10*(Steuerung!$A$3-1)))</f>
        <v>27</v>
      </c>
      <c r="G95" s="72">
        <f>INDEX(Rohdaten_tab5!$1:$1048576,ROW(Rohdaten_tab5!F81),COLUMN(Rohdaten_tab5!F81)+(10*(Steuerung!$A$3-1)))</f>
        <v>194</v>
      </c>
      <c r="H95" s="72">
        <f>INDEX(Rohdaten_tab5!$1:$1048576,ROW(Rohdaten_tab5!G81),COLUMN(Rohdaten_tab5!G81)+(10*(Steuerung!$A$3-1)))</f>
        <v>16</v>
      </c>
      <c r="I95" s="72">
        <f>INDEX(Rohdaten_tab5!$1:$1048576,ROW(Rohdaten_tab5!H81),COLUMN(Rohdaten_tab5!H81)+(10*(Steuerung!$A$3-1)))</f>
        <v>20</v>
      </c>
      <c r="J95" s="72" t="str">
        <f>INDEX(Rohdaten_tab5!$1:$1048576,ROW(Rohdaten_tab5!I81),COLUMN(Rohdaten_tab5!I81)+(10*(Steuerung!$A$3-1)))</f>
        <v>*</v>
      </c>
      <c r="K95" s="72" t="str">
        <f>INDEX(Rohdaten_tab5!$1:$1048576,ROW(Rohdaten_tab5!J81),COLUMN(Rohdaten_tab5!J81)+(10*(Steuerung!$A$3-1)))</f>
        <v>*</v>
      </c>
      <c r="L95" s="73">
        <f>INDEX(Rohdaten_tab5!$1:$1048576,ROW(Rohdaten_tab5!K81),COLUMN(Rohdaten_tab5!K81)+(10*(Steuerung!$A$3-1)))</f>
        <v>68</v>
      </c>
    </row>
    <row r="96" spans="1:12" ht="15" customHeight="1" x14ac:dyDescent="0.25">
      <c r="A96" s="63" t="s">
        <v>244</v>
      </c>
      <c r="B96" s="43"/>
      <c r="C96" s="71">
        <f>INDEX(Rohdaten_tab5!$1:$1048576,ROW(Rohdaten_tab5!B82),COLUMN(Rohdaten_tab5!B82)+(10*(Steuerung!$A$3-1)))</f>
        <v>852</v>
      </c>
      <c r="D96" s="72">
        <f>INDEX(Rohdaten_tab5!$1:$1048576,ROW(Rohdaten_tab5!C82),COLUMN(Rohdaten_tab5!C82)+(10*(Steuerung!$A$3-1)))</f>
        <v>843</v>
      </c>
      <c r="E96" s="72">
        <f>INDEX(Rohdaten_tab5!$1:$1048576,ROW(Rohdaten_tab5!D82),COLUMN(Rohdaten_tab5!D82)+(10*(Steuerung!$A$3-1)))</f>
        <v>419</v>
      </c>
      <c r="F96" s="72">
        <f>INDEX(Rohdaten_tab5!$1:$1048576,ROW(Rohdaten_tab5!E82),COLUMN(Rohdaten_tab5!E82)+(10*(Steuerung!$A$3-1)))</f>
        <v>23</v>
      </c>
      <c r="G96" s="72">
        <f>INDEX(Rohdaten_tab5!$1:$1048576,ROW(Rohdaten_tab5!F82),COLUMN(Rohdaten_tab5!F82)+(10*(Steuerung!$A$3-1)))</f>
        <v>261</v>
      </c>
      <c r="H96" s="72">
        <f>INDEX(Rohdaten_tab5!$1:$1048576,ROW(Rohdaten_tab5!G82),COLUMN(Rohdaten_tab5!G82)+(10*(Steuerung!$A$3-1)))</f>
        <v>21</v>
      </c>
      <c r="I96" s="72">
        <f>INDEX(Rohdaten_tab5!$1:$1048576,ROW(Rohdaten_tab5!H82),COLUMN(Rohdaten_tab5!H82)+(10*(Steuerung!$A$3-1)))</f>
        <v>30</v>
      </c>
      <c r="J96" s="72">
        <f>INDEX(Rohdaten_tab5!$1:$1048576,ROW(Rohdaten_tab5!I82),COLUMN(Rohdaten_tab5!I82)+(10*(Steuerung!$A$3-1)))</f>
        <v>0</v>
      </c>
      <c r="K96" s="72">
        <f>INDEX(Rohdaten_tab5!$1:$1048576,ROW(Rohdaten_tab5!J82),COLUMN(Rohdaten_tab5!J82)+(10*(Steuerung!$A$3-1)))</f>
        <v>10</v>
      </c>
      <c r="L96" s="73">
        <f>INDEX(Rohdaten_tab5!$1:$1048576,ROW(Rohdaten_tab5!K82),COLUMN(Rohdaten_tab5!K82)+(10*(Steuerung!$A$3-1)))</f>
        <v>79</v>
      </c>
    </row>
    <row r="97" spans="1:12" ht="15" customHeight="1" x14ac:dyDescent="0.25">
      <c r="A97" s="63" t="s">
        <v>245</v>
      </c>
      <c r="B97" s="43"/>
      <c r="C97" s="71">
        <f>INDEX(Rohdaten_tab5!$1:$1048576,ROW(Rohdaten_tab5!B83),COLUMN(Rohdaten_tab5!B83)+(10*(Steuerung!$A$3-1)))</f>
        <v>962</v>
      </c>
      <c r="D97" s="72">
        <f>INDEX(Rohdaten_tab5!$1:$1048576,ROW(Rohdaten_tab5!C83),COLUMN(Rohdaten_tab5!C83)+(10*(Steuerung!$A$3-1)))</f>
        <v>953</v>
      </c>
      <c r="E97" s="72">
        <f>INDEX(Rohdaten_tab5!$1:$1048576,ROW(Rohdaten_tab5!D83),COLUMN(Rohdaten_tab5!D83)+(10*(Steuerung!$A$3-1)))</f>
        <v>596</v>
      </c>
      <c r="F97" s="72">
        <f>INDEX(Rohdaten_tab5!$1:$1048576,ROW(Rohdaten_tab5!E83),COLUMN(Rohdaten_tab5!E83)+(10*(Steuerung!$A$3-1)))</f>
        <v>23</v>
      </c>
      <c r="G97" s="72">
        <f>INDEX(Rohdaten_tab5!$1:$1048576,ROW(Rohdaten_tab5!F83),COLUMN(Rohdaten_tab5!F83)+(10*(Steuerung!$A$3-1)))</f>
        <v>214</v>
      </c>
      <c r="H97" s="72">
        <f>INDEX(Rohdaten_tab5!$1:$1048576,ROW(Rohdaten_tab5!G83),COLUMN(Rohdaten_tab5!G83)+(10*(Steuerung!$A$3-1)))</f>
        <v>31</v>
      </c>
      <c r="I97" s="72">
        <f>INDEX(Rohdaten_tab5!$1:$1048576,ROW(Rohdaten_tab5!H83),COLUMN(Rohdaten_tab5!H83)+(10*(Steuerung!$A$3-1)))</f>
        <v>25</v>
      </c>
      <c r="J97" s="72" t="str">
        <f>INDEX(Rohdaten_tab5!$1:$1048576,ROW(Rohdaten_tab5!I83),COLUMN(Rohdaten_tab5!I83)+(10*(Steuerung!$A$3-1)))</f>
        <v>*</v>
      </c>
      <c r="K97" s="72" t="str">
        <f>INDEX(Rohdaten_tab5!$1:$1048576,ROW(Rohdaten_tab5!J83),COLUMN(Rohdaten_tab5!J83)+(10*(Steuerung!$A$3-1)))</f>
        <v>*</v>
      </c>
      <c r="L97" s="73">
        <f>INDEX(Rohdaten_tab5!$1:$1048576,ROW(Rohdaten_tab5!K83),COLUMN(Rohdaten_tab5!K83)+(10*(Steuerung!$A$3-1)))</f>
        <v>55</v>
      </c>
    </row>
    <row r="98" spans="1:12" ht="15" customHeight="1" x14ac:dyDescent="0.25">
      <c r="A98" s="63" t="s">
        <v>246</v>
      </c>
      <c r="B98" s="43"/>
      <c r="C98" s="71">
        <f>INDEX(Rohdaten_tab5!$1:$1048576,ROW(Rohdaten_tab5!B84),COLUMN(Rohdaten_tab5!B84)+(10*(Steuerung!$A$3-1)))</f>
        <v>1357</v>
      </c>
      <c r="D98" s="72">
        <f>INDEX(Rohdaten_tab5!$1:$1048576,ROW(Rohdaten_tab5!C84),COLUMN(Rohdaten_tab5!C84)+(10*(Steuerung!$A$3-1)))</f>
        <v>1347</v>
      </c>
      <c r="E98" s="72">
        <f>INDEX(Rohdaten_tab5!$1:$1048576,ROW(Rohdaten_tab5!D84),COLUMN(Rohdaten_tab5!D84)+(10*(Steuerung!$A$3-1)))</f>
        <v>974</v>
      </c>
      <c r="F98" s="72">
        <f>INDEX(Rohdaten_tab5!$1:$1048576,ROW(Rohdaten_tab5!E84),COLUMN(Rohdaten_tab5!E84)+(10*(Steuerung!$A$3-1)))</f>
        <v>29</v>
      </c>
      <c r="G98" s="72">
        <f>INDEX(Rohdaten_tab5!$1:$1048576,ROW(Rohdaten_tab5!F84),COLUMN(Rohdaten_tab5!F84)+(10*(Steuerung!$A$3-1)))</f>
        <v>225</v>
      </c>
      <c r="H98" s="72">
        <f>INDEX(Rohdaten_tab5!$1:$1048576,ROW(Rohdaten_tab5!G84),COLUMN(Rohdaten_tab5!G84)+(10*(Steuerung!$A$3-1)))</f>
        <v>16</v>
      </c>
      <c r="I98" s="72">
        <f>INDEX(Rohdaten_tab5!$1:$1048576,ROW(Rohdaten_tab5!H84),COLUMN(Rohdaten_tab5!H84)+(10*(Steuerung!$A$3-1)))</f>
        <v>24</v>
      </c>
      <c r="J98" s="72">
        <f>INDEX(Rohdaten_tab5!$1:$1048576,ROW(Rohdaten_tab5!I84),COLUMN(Rohdaten_tab5!I84)+(10*(Steuerung!$A$3-1)))</f>
        <v>0</v>
      </c>
      <c r="K98" s="72">
        <f>INDEX(Rohdaten_tab5!$1:$1048576,ROW(Rohdaten_tab5!J84),COLUMN(Rohdaten_tab5!J84)+(10*(Steuerung!$A$3-1)))</f>
        <v>8</v>
      </c>
      <c r="L98" s="73">
        <f>INDEX(Rohdaten_tab5!$1:$1048576,ROW(Rohdaten_tab5!K84),COLUMN(Rohdaten_tab5!K84)+(10*(Steuerung!$A$3-1)))</f>
        <v>71</v>
      </c>
    </row>
    <row r="99" spans="1:12" ht="15" customHeight="1" x14ac:dyDescent="0.25">
      <c r="A99" s="63" t="s">
        <v>247</v>
      </c>
      <c r="B99" s="43"/>
      <c r="C99" s="71">
        <f>INDEX(Rohdaten_tab5!$1:$1048576,ROW(Rohdaten_tab5!B85),COLUMN(Rohdaten_tab5!B85)+(10*(Steuerung!$A$3-1)))</f>
        <v>1600</v>
      </c>
      <c r="D99" s="72">
        <f>INDEX(Rohdaten_tab5!$1:$1048576,ROW(Rohdaten_tab5!C85),COLUMN(Rohdaten_tab5!C85)+(10*(Steuerung!$A$3-1)))</f>
        <v>1581</v>
      </c>
      <c r="E99" s="72">
        <f>INDEX(Rohdaten_tab5!$1:$1048576,ROW(Rohdaten_tab5!D85),COLUMN(Rohdaten_tab5!D85)+(10*(Steuerung!$A$3-1)))</f>
        <v>1160</v>
      </c>
      <c r="F99" s="72">
        <f>INDEX(Rohdaten_tab5!$1:$1048576,ROW(Rohdaten_tab5!E85),COLUMN(Rohdaten_tab5!E85)+(10*(Steuerung!$A$3-1)))</f>
        <v>66</v>
      </c>
      <c r="G99" s="72">
        <f>INDEX(Rohdaten_tab5!$1:$1048576,ROW(Rohdaten_tab5!F85),COLUMN(Rohdaten_tab5!F85)+(10*(Steuerung!$A$3-1)))</f>
        <v>196</v>
      </c>
      <c r="H99" s="72">
        <f>INDEX(Rohdaten_tab5!$1:$1048576,ROW(Rohdaten_tab5!G85),COLUMN(Rohdaten_tab5!G85)+(10*(Steuerung!$A$3-1)))</f>
        <v>18</v>
      </c>
      <c r="I99" s="72">
        <f>INDEX(Rohdaten_tab5!$1:$1048576,ROW(Rohdaten_tab5!H85),COLUMN(Rohdaten_tab5!H85)+(10*(Steuerung!$A$3-1)))</f>
        <v>25</v>
      </c>
      <c r="J99" s="72" t="str">
        <f>INDEX(Rohdaten_tab5!$1:$1048576,ROW(Rohdaten_tab5!I85),COLUMN(Rohdaten_tab5!I85)+(10*(Steuerung!$A$3-1)))</f>
        <v>*</v>
      </c>
      <c r="K99" s="72" t="str">
        <f>INDEX(Rohdaten_tab5!$1:$1048576,ROW(Rohdaten_tab5!J85),COLUMN(Rohdaten_tab5!J85)+(10*(Steuerung!$A$3-1)))</f>
        <v>*</v>
      </c>
      <c r="L99" s="73">
        <f>INDEX(Rohdaten_tab5!$1:$1048576,ROW(Rohdaten_tab5!K85),COLUMN(Rohdaten_tab5!K85)+(10*(Steuerung!$A$3-1)))</f>
        <v>98</v>
      </c>
    </row>
    <row r="100" spans="1:12" ht="15" customHeight="1" x14ac:dyDescent="0.25">
      <c r="A100" s="63" t="s">
        <v>248</v>
      </c>
      <c r="B100" s="43"/>
      <c r="C100" s="71">
        <f>INDEX(Rohdaten_tab5!$1:$1048576,ROW(Rohdaten_tab5!B86),COLUMN(Rohdaten_tab5!B86)+(10*(Steuerung!$A$3-1)))</f>
        <v>1103</v>
      </c>
      <c r="D100" s="72">
        <f>INDEX(Rohdaten_tab5!$1:$1048576,ROW(Rohdaten_tab5!C86),COLUMN(Rohdaten_tab5!C86)+(10*(Steuerung!$A$3-1)))</f>
        <v>1091</v>
      </c>
      <c r="E100" s="72">
        <f>INDEX(Rohdaten_tab5!$1:$1048576,ROW(Rohdaten_tab5!D86),COLUMN(Rohdaten_tab5!D86)+(10*(Steuerung!$A$3-1)))</f>
        <v>704</v>
      </c>
      <c r="F100" s="72">
        <f>INDEX(Rohdaten_tab5!$1:$1048576,ROW(Rohdaten_tab5!E86),COLUMN(Rohdaten_tab5!E86)+(10*(Steuerung!$A$3-1)))</f>
        <v>43</v>
      </c>
      <c r="G100" s="72">
        <f>INDEX(Rohdaten_tab5!$1:$1048576,ROW(Rohdaten_tab5!F86),COLUMN(Rohdaten_tab5!F86)+(10*(Steuerung!$A$3-1)))</f>
        <v>215</v>
      </c>
      <c r="H100" s="72">
        <f>INDEX(Rohdaten_tab5!$1:$1048576,ROW(Rohdaten_tab5!G86),COLUMN(Rohdaten_tab5!G86)+(10*(Steuerung!$A$3-1)))</f>
        <v>14</v>
      </c>
      <c r="I100" s="72">
        <f>INDEX(Rohdaten_tab5!$1:$1048576,ROW(Rohdaten_tab5!H86),COLUMN(Rohdaten_tab5!H86)+(10*(Steuerung!$A$3-1)))</f>
        <v>13</v>
      </c>
      <c r="J100" s="72">
        <f>INDEX(Rohdaten_tab5!$1:$1048576,ROW(Rohdaten_tab5!I86),COLUMN(Rohdaten_tab5!I86)+(10*(Steuerung!$A$3-1)))</f>
        <v>0</v>
      </c>
      <c r="K100" s="72">
        <f>INDEX(Rohdaten_tab5!$1:$1048576,ROW(Rohdaten_tab5!J86),COLUMN(Rohdaten_tab5!J86)+(10*(Steuerung!$A$3-1)))</f>
        <v>19</v>
      </c>
      <c r="L100" s="73">
        <f>INDEX(Rohdaten_tab5!$1:$1048576,ROW(Rohdaten_tab5!K86),COLUMN(Rohdaten_tab5!K86)+(10*(Steuerung!$A$3-1)))</f>
        <v>83</v>
      </c>
    </row>
    <row r="101" spans="1:12" ht="15" customHeight="1" x14ac:dyDescent="0.25">
      <c r="A101" s="63" t="s">
        <v>249</v>
      </c>
      <c r="B101" s="43"/>
      <c r="C101" s="71">
        <f>INDEX(Rohdaten_tab5!$1:$1048576,ROW(Rohdaten_tab5!B87),COLUMN(Rohdaten_tab5!B87)+(10*(Steuerung!$A$3-1)))</f>
        <v>886</v>
      </c>
      <c r="D101" s="72">
        <f>INDEX(Rohdaten_tab5!$1:$1048576,ROW(Rohdaten_tab5!C87),COLUMN(Rohdaten_tab5!C87)+(10*(Steuerung!$A$3-1)))</f>
        <v>870</v>
      </c>
      <c r="E101" s="72">
        <f>INDEX(Rohdaten_tab5!$1:$1048576,ROW(Rohdaten_tab5!D87),COLUMN(Rohdaten_tab5!D87)+(10*(Steuerung!$A$3-1)))</f>
        <v>538</v>
      </c>
      <c r="F101" s="72">
        <f>INDEX(Rohdaten_tab5!$1:$1048576,ROW(Rohdaten_tab5!E87),COLUMN(Rohdaten_tab5!E87)+(10*(Steuerung!$A$3-1)))</f>
        <v>37</v>
      </c>
      <c r="G101" s="72">
        <f>INDEX(Rohdaten_tab5!$1:$1048576,ROW(Rohdaten_tab5!F87),COLUMN(Rohdaten_tab5!F87)+(10*(Steuerung!$A$3-1)))</f>
        <v>166</v>
      </c>
      <c r="H101" s="72">
        <f>INDEX(Rohdaten_tab5!$1:$1048576,ROW(Rohdaten_tab5!G87),COLUMN(Rohdaten_tab5!G87)+(10*(Steuerung!$A$3-1)))</f>
        <v>21</v>
      </c>
      <c r="I101" s="72">
        <f>INDEX(Rohdaten_tab5!$1:$1048576,ROW(Rohdaten_tab5!H87),COLUMN(Rohdaten_tab5!H87)+(10*(Steuerung!$A$3-1)))</f>
        <v>14</v>
      </c>
      <c r="J101" s="72">
        <f>INDEX(Rohdaten_tab5!$1:$1048576,ROW(Rohdaten_tab5!I87),COLUMN(Rohdaten_tab5!I87)+(10*(Steuerung!$A$3-1)))</f>
        <v>0</v>
      </c>
      <c r="K101" s="72">
        <f>INDEX(Rohdaten_tab5!$1:$1048576,ROW(Rohdaten_tab5!J87),COLUMN(Rohdaten_tab5!J87)+(10*(Steuerung!$A$3-1)))</f>
        <v>18</v>
      </c>
      <c r="L101" s="73">
        <f>INDEX(Rohdaten_tab5!$1:$1048576,ROW(Rohdaten_tab5!K87),COLUMN(Rohdaten_tab5!K87)+(10*(Steuerung!$A$3-1)))</f>
        <v>76</v>
      </c>
    </row>
    <row r="102" spans="1:12" ht="15" customHeight="1" x14ac:dyDescent="0.25">
      <c r="A102" s="63" t="s">
        <v>250</v>
      </c>
      <c r="B102" s="43"/>
      <c r="C102" s="71">
        <f>INDEX(Rohdaten_tab5!$1:$1048576,ROW(Rohdaten_tab5!B88),COLUMN(Rohdaten_tab5!B88)+(10*(Steuerung!$A$3-1)))</f>
        <v>687</v>
      </c>
      <c r="D102" s="72">
        <f>INDEX(Rohdaten_tab5!$1:$1048576,ROW(Rohdaten_tab5!C88),COLUMN(Rohdaten_tab5!C88)+(10*(Steuerung!$A$3-1)))</f>
        <v>675</v>
      </c>
      <c r="E102" s="72">
        <f>INDEX(Rohdaten_tab5!$1:$1048576,ROW(Rohdaten_tab5!D88),COLUMN(Rohdaten_tab5!D88)+(10*(Steuerung!$A$3-1)))</f>
        <v>371</v>
      </c>
      <c r="F102" s="72">
        <f>INDEX(Rohdaten_tab5!$1:$1048576,ROW(Rohdaten_tab5!E88),COLUMN(Rohdaten_tab5!E88)+(10*(Steuerung!$A$3-1)))</f>
        <v>25</v>
      </c>
      <c r="G102" s="72">
        <f>INDEX(Rohdaten_tab5!$1:$1048576,ROW(Rohdaten_tab5!F88),COLUMN(Rohdaten_tab5!F88)+(10*(Steuerung!$A$3-1)))</f>
        <v>163</v>
      </c>
      <c r="H102" s="72">
        <f>INDEX(Rohdaten_tab5!$1:$1048576,ROW(Rohdaten_tab5!G88),COLUMN(Rohdaten_tab5!G88)+(10*(Steuerung!$A$3-1)))</f>
        <v>19</v>
      </c>
      <c r="I102" s="72">
        <f>INDEX(Rohdaten_tab5!$1:$1048576,ROW(Rohdaten_tab5!H88),COLUMN(Rohdaten_tab5!H88)+(10*(Steuerung!$A$3-1)))</f>
        <v>22</v>
      </c>
      <c r="J102" s="72">
        <f>INDEX(Rohdaten_tab5!$1:$1048576,ROW(Rohdaten_tab5!I88),COLUMN(Rohdaten_tab5!I88)+(10*(Steuerung!$A$3-1)))</f>
        <v>0</v>
      </c>
      <c r="K102" s="72">
        <f>INDEX(Rohdaten_tab5!$1:$1048576,ROW(Rohdaten_tab5!J88),COLUMN(Rohdaten_tab5!J88)+(10*(Steuerung!$A$3-1)))</f>
        <v>10</v>
      </c>
      <c r="L102" s="73">
        <f>INDEX(Rohdaten_tab5!$1:$1048576,ROW(Rohdaten_tab5!K88),COLUMN(Rohdaten_tab5!K88)+(10*(Steuerung!$A$3-1)))</f>
        <v>65</v>
      </c>
    </row>
    <row r="103" spans="1:12" ht="15" customHeight="1" x14ac:dyDescent="0.25">
      <c r="A103" s="63" t="s">
        <v>251</v>
      </c>
      <c r="B103" s="43"/>
      <c r="C103" s="71">
        <f>INDEX(Rohdaten_tab5!$1:$1048576,ROW(Rohdaten_tab5!B89),COLUMN(Rohdaten_tab5!B89)+(10*(Steuerung!$A$3-1)))</f>
        <v>823</v>
      </c>
      <c r="D103" s="72">
        <f>INDEX(Rohdaten_tab5!$1:$1048576,ROW(Rohdaten_tab5!C89),COLUMN(Rohdaten_tab5!C89)+(10*(Steuerung!$A$3-1)))</f>
        <v>802</v>
      </c>
      <c r="E103" s="72">
        <f>INDEX(Rohdaten_tab5!$1:$1048576,ROW(Rohdaten_tab5!D89),COLUMN(Rohdaten_tab5!D89)+(10*(Steuerung!$A$3-1)))</f>
        <v>492</v>
      </c>
      <c r="F103" s="72">
        <f>INDEX(Rohdaten_tab5!$1:$1048576,ROW(Rohdaten_tab5!E89),COLUMN(Rohdaten_tab5!E89)+(10*(Steuerung!$A$3-1)))</f>
        <v>24</v>
      </c>
      <c r="G103" s="72">
        <f>INDEX(Rohdaten_tab5!$1:$1048576,ROW(Rohdaten_tab5!F89),COLUMN(Rohdaten_tab5!F89)+(10*(Steuerung!$A$3-1)))</f>
        <v>172</v>
      </c>
      <c r="H103" s="72">
        <f>INDEX(Rohdaten_tab5!$1:$1048576,ROW(Rohdaten_tab5!G89),COLUMN(Rohdaten_tab5!G89)+(10*(Steuerung!$A$3-1)))</f>
        <v>20</v>
      </c>
      <c r="I103" s="72">
        <f>INDEX(Rohdaten_tab5!$1:$1048576,ROW(Rohdaten_tab5!H89),COLUMN(Rohdaten_tab5!H89)+(10*(Steuerung!$A$3-1)))</f>
        <v>15</v>
      </c>
      <c r="J103" s="72">
        <f>INDEX(Rohdaten_tab5!$1:$1048576,ROW(Rohdaten_tab5!I89),COLUMN(Rohdaten_tab5!I89)+(10*(Steuerung!$A$3-1)))</f>
        <v>4</v>
      </c>
      <c r="K103" s="72">
        <f>INDEX(Rohdaten_tab5!$1:$1048576,ROW(Rohdaten_tab5!J89),COLUMN(Rohdaten_tab5!J89)+(10*(Steuerung!$A$3-1)))</f>
        <v>19</v>
      </c>
      <c r="L103" s="73">
        <f>INDEX(Rohdaten_tab5!$1:$1048576,ROW(Rohdaten_tab5!K89),COLUMN(Rohdaten_tab5!K89)+(10*(Steuerung!$A$3-1)))</f>
        <v>56</v>
      </c>
    </row>
    <row r="104" spans="1:12" ht="15" customHeight="1" x14ac:dyDescent="0.25">
      <c r="A104" s="63" t="s">
        <v>252</v>
      </c>
      <c r="B104" s="43"/>
      <c r="C104" s="71">
        <f>INDEX(Rohdaten_tab5!$1:$1048576,ROW(Rohdaten_tab5!B90),COLUMN(Rohdaten_tab5!B90)+(10*(Steuerung!$A$3-1)))</f>
        <v>753</v>
      </c>
      <c r="D104" s="72">
        <f>INDEX(Rohdaten_tab5!$1:$1048576,ROW(Rohdaten_tab5!C90),COLUMN(Rohdaten_tab5!C90)+(10*(Steuerung!$A$3-1)))</f>
        <v>742</v>
      </c>
      <c r="E104" s="72">
        <f>INDEX(Rohdaten_tab5!$1:$1048576,ROW(Rohdaten_tab5!D90),COLUMN(Rohdaten_tab5!D90)+(10*(Steuerung!$A$3-1)))</f>
        <v>404</v>
      </c>
      <c r="F104" s="72">
        <f>INDEX(Rohdaten_tab5!$1:$1048576,ROW(Rohdaten_tab5!E90),COLUMN(Rohdaten_tab5!E90)+(10*(Steuerung!$A$3-1)))</f>
        <v>24</v>
      </c>
      <c r="G104" s="72">
        <f>INDEX(Rohdaten_tab5!$1:$1048576,ROW(Rohdaten_tab5!F90),COLUMN(Rohdaten_tab5!F90)+(10*(Steuerung!$A$3-1)))</f>
        <v>144</v>
      </c>
      <c r="H104" s="72">
        <f>INDEX(Rohdaten_tab5!$1:$1048576,ROW(Rohdaten_tab5!G90),COLUMN(Rohdaten_tab5!G90)+(10*(Steuerung!$A$3-1)))</f>
        <v>26</v>
      </c>
      <c r="I104" s="72">
        <f>INDEX(Rohdaten_tab5!$1:$1048576,ROW(Rohdaten_tab5!H90),COLUMN(Rohdaten_tab5!H90)+(10*(Steuerung!$A$3-1)))</f>
        <v>16</v>
      </c>
      <c r="J104" s="72">
        <f>INDEX(Rohdaten_tab5!$1:$1048576,ROW(Rohdaten_tab5!I90),COLUMN(Rohdaten_tab5!I90)+(10*(Steuerung!$A$3-1)))</f>
        <v>39</v>
      </c>
      <c r="K104" s="72">
        <f>INDEX(Rohdaten_tab5!$1:$1048576,ROW(Rohdaten_tab5!J90),COLUMN(Rohdaten_tab5!J90)+(10*(Steuerung!$A$3-1)))</f>
        <v>29</v>
      </c>
      <c r="L104" s="73">
        <f>INDEX(Rohdaten_tab5!$1:$1048576,ROW(Rohdaten_tab5!K90),COLUMN(Rohdaten_tab5!K90)+(10*(Steuerung!$A$3-1)))</f>
        <v>60</v>
      </c>
    </row>
    <row r="105" spans="1:12" ht="15" customHeight="1" x14ac:dyDescent="0.25">
      <c r="A105" s="63" t="s">
        <v>253</v>
      </c>
      <c r="B105" s="43"/>
      <c r="C105" s="71">
        <f>INDEX(Rohdaten_tab5!$1:$1048576,ROW(Rohdaten_tab5!B91),COLUMN(Rohdaten_tab5!B91)+(10*(Steuerung!$A$3-1)))</f>
        <v>636</v>
      </c>
      <c r="D105" s="72">
        <f>INDEX(Rohdaten_tab5!$1:$1048576,ROW(Rohdaten_tab5!C91),COLUMN(Rohdaten_tab5!C91)+(10*(Steuerung!$A$3-1)))</f>
        <v>629</v>
      </c>
      <c r="E105" s="72">
        <f>INDEX(Rohdaten_tab5!$1:$1048576,ROW(Rohdaten_tab5!D91),COLUMN(Rohdaten_tab5!D91)+(10*(Steuerung!$A$3-1)))</f>
        <v>314</v>
      </c>
      <c r="F105" s="72">
        <f>INDEX(Rohdaten_tab5!$1:$1048576,ROW(Rohdaten_tab5!E91),COLUMN(Rohdaten_tab5!E91)+(10*(Steuerung!$A$3-1)))</f>
        <v>34</v>
      </c>
      <c r="G105" s="72">
        <f>INDEX(Rohdaten_tab5!$1:$1048576,ROW(Rohdaten_tab5!F91),COLUMN(Rohdaten_tab5!F91)+(10*(Steuerung!$A$3-1)))</f>
        <v>145</v>
      </c>
      <c r="H105" s="72">
        <f>INDEX(Rohdaten_tab5!$1:$1048576,ROW(Rohdaten_tab5!G91),COLUMN(Rohdaten_tab5!G91)+(10*(Steuerung!$A$3-1)))</f>
        <v>16</v>
      </c>
      <c r="I105" s="72">
        <f>INDEX(Rohdaten_tab5!$1:$1048576,ROW(Rohdaten_tab5!H91),COLUMN(Rohdaten_tab5!H91)+(10*(Steuerung!$A$3-1)))</f>
        <v>19</v>
      </c>
      <c r="J105" s="72">
        <f>INDEX(Rohdaten_tab5!$1:$1048576,ROW(Rohdaten_tab5!I91),COLUMN(Rohdaten_tab5!I91)+(10*(Steuerung!$A$3-1)))</f>
        <v>27</v>
      </c>
      <c r="K105" s="72">
        <f>INDEX(Rohdaten_tab5!$1:$1048576,ROW(Rohdaten_tab5!J91),COLUMN(Rohdaten_tab5!J91)+(10*(Steuerung!$A$3-1)))</f>
        <v>28</v>
      </c>
      <c r="L105" s="73">
        <f>INDEX(Rohdaten_tab5!$1:$1048576,ROW(Rohdaten_tab5!K91),COLUMN(Rohdaten_tab5!K91)+(10*(Steuerung!$A$3-1)))</f>
        <v>46</v>
      </c>
    </row>
    <row r="106" spans="1:12" ht="15" customHeight="1" x14ac:dyDescent="0.25">
      <c r="A106" s="63" t="s">
        <v>254</v>
      </c>
      <c r="B106" s="43"/>
      <c r="C106" s="71">
        <f>INDEX(Rohdaten_tab5!$1:$1048576,ROW(Rohdaten_tab5!B92),COLUMN(Rohdaten_tab5!B92)+(10*(Steuerung!$A$3-1)))</f>
        <v>701</v>
      </c>
      <c r="D106" s="72">
        <f>INDEX(Rohdaten_tab5!$1:$1048576,ROW(Rohdaten_tab5!C92),COLUMN(Rohdaten_tab5!C92)+(10*(Steuerung!$A$3-1)))</f>
        <v>688</v>
      </c>
      <c r="E106" s="72">
        <f>INDEX(Rohdaten_tab5!$1:$1048576,ROW(Rohdaten_tab5!D92),COLUMN(Rohdaten_tab5!D92)+(10*(Steuerung!$A$3-1)))</f>
        <v>364</v>
      </c>
      <c r="F106" s="72">
        <f>INDEX(Rohdaten_tab5!$1:$1048576,ROW(Rohdaten_tab5!E92),COLUMN(Rohdaten_tab5!E92)+(10*(Steuerung!$A$3-1)))</f>
        <v>56</v>
      </c>
      <c r="G106" s="72">
        <f>INDEX(Rohdaten_tab5!$1:$1048576,ROW(Rohdaten_tab5!F92),COLUMN(Rohdaten_tab5!F92)+(10*(Steuerung!$A$3-1)))</f>
        <v>143</v>
      </c>
      <c r="H106" s="72">
        <f>INDEX(Rohdaten_tab5!$1:$1048576,ROW(Rohdaten_tab5!G92),COLUMN(Rohdaten_tab5!G92)+(10*(Steuerung!$A$3-1)))</f>
        <v>27</v>
      </c>
      <c r="I106" s="72">
        <f>INDEX(Rohdaten_tab5!$1:$1048576,ROW(Rohdaten_tab5!H92),COLUMN(Rohdaten_tab5!H92)+(10*(Steuerung!$A$3-1)))</f>
        <v>18</v>
      </c>
      <c r="J106" s="72" t="str">
        <f>INDEX(Rohdaten_tab5!$1:$1048576,ROW(Rohdaten_tab5!I92),COLUMN(Rohdaten_tab5!I92)+(10*(Steuerung!$A$3-1)))</f>
        <v>*</v>
      </c>
      <c r="K106" s="72" t="str">
        <f>INDEX(Rohdaten_tab5!$1:$1048576,ROW(Rohdaten_tab5!J92),COLUMN(Rohdaten_tab5!J92)+(10*(Steuerung!$A$3-1)))</f>
        <v>*</v>
      </c>
      <c r="L106" s="73">
        <f>INDEX(Rohdaten_tab5!$1:$1048576,ROW(Rohdaten_tab5!K92),COLUMN(Rohdaten_tab5!K92)+(10*(Steuerung!$A$3-1)))</f>
        <v>65</v>
      </c>
    </row>
    <row r="107" spans="1:12" ht="15" customHeight="1" x14ac:dyDescent="0.25">
      <c r="A107" s="63" t="s">
        <v>255</v>
      </c>
      <c r="B107" s="43"/>
      <c r="C107" s="71">
        <f>INDEX(Rohdaten_tab5!$1:$1048576,ROW(Rohdaten_tab5!B93),COLUMN(Rohdaten_tab5!B93)+(10*(Steuerung!$A$3-1)))</f>
        <v>595</v>
      </c>
      <c r="D107" s="72">
        <f>INDEX(Rohdaten_tab5!$1:$1048576,ROW(Rohdaten_tab5!C93),COLUMN(Rohdaten_tab5!C93)+(10*(Steuerung!$A$3-1)))</f>
        <v>585</v>
      </c>
      <c r="E107" s="72">
        <f>INDEX(Rohdaten_tab5!$1:$1048576,ROW(Rohdaten_tab5!D93),COLUMN(Rohdaten_tab5!D93)+(10*(Steuerung!$A$3-1)))</f>
        <v>293</v>
      </c>
      <c r="F107" s="72">
        <f>INDEX(Rohdaten_tab5!$1:$1048576,ROW(Rohdaten_tab5!E93),COLUMN(Rohdaten_tab5!E93)+(10*(Steuerung!$A$3-1)))</f>
        <v>17</v>
      </c>
      <c r="G107" s="72">
        <f>INDEX(Rohdaten_tab5!$1:$1048576,ROW(Rohdaten_tab5!F93),COLUMN(Rohdaten_tab5!F93)+(10*(Steuerung!$A$3-1)))</f>
        <v>173</v>
      </c>
      <c r="H107" s="72">
        <f>INDEX(Rohdaten_tab5!$1:$1048576,ROW(Rohdaten_tab5!G93),COLUMN(Rohdaten_tab5!G93)+(10*(Steuerung!$A$3-1)))</f>
        <v>23</v>
      </c>
      <c r="I107" s="72">
        <f>INDEX(Rohdaten_tab5!$1:$1048576,ROW(Rohdaten_tab5!H93),COLUMN(Rohdaten_tab5!H93)+(10*(Steuerung!$A$3-1)))</f>
        <v>13</v>
      </c>
      <c r="J107" s="72">
        <f>INDEX(Rohdaten_tab5!$1:$1048576,ROW(Rohdaten_tab5!I93),COLUMN(Rohdaten_tab5!I93)+(10*(Steuerung!$A$3-1)))</f>
        <v>0</v>
      </c>
      <c r="K107" s="72">
        <f>INDEX(Rohdaten_tab5!$1:$1048576,ROW(Rohdaten_tab5!J93),COLUMN(Rohdaten_tab5!J93)+(10*(Steuerung!$A$3-1)))</f>
        <v>8</v>
      </c>
      <c r="L107" s="73">
        <f>INDEX(Rohdaten_tab5!$1:$1048576,ROW(Rohdaten_tab5!K93),COLUMN(Rohdaten_tab5!K93)+(10*(Steuerung!$A$3-1)))</f>
        <v>58</v>
      </c>
    </row>
    <row r="108" spans="1:12" ht="15" customHeight="1" x14ac:dyDescent="0.25">
      <c r="A108" s="63" t="s">
        <v>256</v>
      </c>
      <c r="B108" s="43"/>
      <c r="C108" s="71">
        <f>INDEX(Rohdaten_tab5!$1:$1048576,ROW(Rohdaten_tab5!B94),COLUMN(Rohdaten_tab5!B94)+(10*(Steuerung!$A$3-1)))</f>
        <v>735</v>
      </c>
      <c r="D108" s="72">
        <f>INDEX(Rohdaten_tab5!$1:$1048576,ROW(Rohdaten_tab5!C94),COLUMN(Rohdaten_tab5!C94)+(10*(Steuerung!$A$3-1)))</f>
        <v>728</v>
      </c>
      <c r="E108" s="72">
        <f>INDEX(Rohdaten_tab5!$1:$1048576,ROW(Rohdaten_tab5!D94),COLUMN(Rohdaten_tab5!D94)+(10*(Steuerung!$A$3-1)))</f>
        <v>376</v>
      </c>
      <c r="F108" s="72">
        <f>INDEX(Rohdaten_tab5!$1:$1048576,ROW(Rohdaten_tab5!E94),COLUMN(Rohdaten_tab5!E94)+(10*(Steuerung!$A$3-1)))</f>
        <v>19</v>
      </c>
      <c r="G108" s="72">
        <f>INDEX(Rohdaten_tab5!$1:$1048576,ROW(Rohdaten_tab5!F94),COLUMN(Rohdaten_tab5!F94)+(10*(Steuerung!$A$3-1)))</f>
        <v>221</v>
      </c>
      <c r="H108" s="72">
        <f>INDEX(Rohdaten_tab5!$1:$1048576,ROW(Rohdaten_tab5!G94),COLUMN(Rohdaten_tab5!G94)+(10*(Steuerung!$A$3-1)))</f>
        <v>19</v>
      </c>
      <c r="I108" s="72">
        <f>INDEX(Rohdaten_tab5!$1:$1048576,ROW(Rohdaten_tab5!H94),COLUMN(Rohdaten_tab5!H94)+(10*(Steuerung!$A$3-1)))</f>
        <v>32</v>
      </c>
      <c r="J108" s="72" t="str">
        <f>INDEX(Rohdaten_tab5!$1:$1048576,ROW(Rohdaten_tab5!I94),COLUMN(Rohdaten_tab5!I94)+(10*(Steuerung!$A$3-1)))</f>
        <v>*</v>
      </c>
      <c r="K108" s="72" t="str">
        <f>INDEX(Rohdaten_tab5!$1:$1048576,ROW(Rohdaten_tab5!J94),COLUMN(Rohdaten_tab5!J94)+(10*(Steuerung!$A$3-1)))</f>
        <v>*</v>
      </c>
      <c r="L108" s="73">
        <f>INDEX(Rohdaten_tab5!$1:$1048576,ROW(Rohdaten_tab5!K94),COLUMN(Rohdaten_tab5!K94)+(10*(Steuerung!$A$3-1)))</f>
        <v>47</v>
      </c>
    </row>
    <row r="109" spans="1:12" ht="15" customHeight="1" x14ac:dyDescent="0.25">
      <c r="A109" s="63" t="s">
        <v>257</v>
      </c>
      <c r="B109" s="43"/>
      <c r="C109" s="71">
        <f>INDEX(Rohdaten_tab5!$1:$1048576,ROW(Rohdaten_tab5!B95),COLUMN(Rohdaten_tab5!B95)+(10*(Steuerung!$A$3-1)))</f>
        <v>650</v>
      </c>
      <c r="D109" s="72">
        <f>INDEX(Rohdaten_tab5!$1:$1048576,ROW(Rohdaten_tab5!C95),COLUMN(Rohdaten_tab5!C95)+(10*(Steuerung!$A$3-1)))</f>
        <v>643</v>
      </c>
      <c r="E109" s="72">
        <f>INDEX(Rohdaten_tab5!$1:$1048576,ROW(Rohdaten_tab5!D95),COLUMN(Rohdaten_tab5!D95)+(10*(Steuerung!$A$3-1)))</f>
        <v>360</v>
      </c>
      <c r="F109" s="72">
        <f>INDEX(Rohdaten_tab5!$1:$1048576,ROW(Rohdaten_tab5!E95),COLUMN(Rohdaten_tab5!E95)+(10*(Steuerung!$A$3-1)))</f>
        <v>8</v>
      </c>
      <c r="G109" s="72">
        <f>INDEX(Rohdaten_tab5!$1:$1048576,ROW(Rohdaten_tab5!F95),COLUMN(Rohdaten_tab5!F95)+(10*(Steuerung!$A$3-1)))</f>
        <v>165</v>
      </c>
      <c r="H109" s="72">
        <f>INDEX(Rohdaten_tab5!$1:$1048576,ROW(Rohdaten_tab5!G95),COLUMN(Rohdaten_tab5!G95)+(10*(Steuerung!$A$3-1)))</f>
        <v>17</v>
      </c>
      <c r="I109" s="72">
        <f>INDEX(Rohdaten_tab5!$1:$1048576,ROW(Rohdaten_tab5!H95),COLUMN(Rohdaten_tab5!H95)+(10*(Steuerung!$A$3-1)))</f>
        <v>21</v>
      </c>
      <c r="J109" s="72" t="str">
        <f>INDEX(Rohdaten_tab5!$1:$1048576,ROW(Rohdaten_tab5!I95),COLUMN(Rohdaten_tab5!I95)+(10*(Steuerung!$A$3-1)))</f>
        <v>*</v>
      </c>
      <c r="K109" s="72" t="str">
        <f>INDEX(Rohdaten_tab5!$1:$1048576,ROW(Rohdaten_tab5!J95),COLUMN(Rohdaten_tab5!J95)+(10*(Steuerung!$A$3-1)))</f>
        <v>*</v>
      </c>
      <c r="L109" s="73">
        <f>INDEX(Rohdaten_tab5!$1:$1048576,ROW(Rohdaten_tab5!K95),COLUMN(Rohdaten_tab5!K95)+(10*(Steuerung!$A$3-1)))</f>
        <v>64</v>
      </c>
    </row>
    <row r="110" spans="1:12" ht="15" customHeight="1" x14ac:dyDescent="0.25">
      <c r="A110" s="63" t="s">
        <v>258</v>
      </c>
      <c r="B110" s="43"/>
      <c r="C110" s="71">
        <f>INDEX(Rohdaten_tab5!$1:$1048576,ROW(Rohdaten_tab5!B96),COLUMN(Rohdaten_tab5!B96)+(10*(Steuerung!$A$3-1)))</f>
        <v>1306</v>
      </c>
      <c r="D110" s="72">
        <f>INDEX(Rohdaten_tab5!$1:$1048576,ROW(Rohdaten_tab5!C96),COLUMN(Rohdaten_tab5!C96)+(10*(Steuerung!$A$3-1)))</f>
        <v>1295</v>
      </c>
      <c r="E110" s="72">
        <f>INDEX(Rohdaten_tab5!$1:$1048576,ROW(Rohdaten_tab5!D96),COLUMN(Rohdaten_tab5!D96)+(10*(Steuerung!$A$3-1)))</f>
        <v>957</v>
      </c>
      <c r="F110" s="72">
        <f>INDEX(Rohdaten_tab5!$1:$1048576,ROW(Rohdaten_tab5!E96),COLUMN(Rohdaten_tab5!E96)+(10*(Steuerung!$A$3-1)))</f>
        <v>23</v>
      </c>
      <c r="G110" s="72">
        <f>INDEX(Rohdaten_tab5!$1:$1048576,ROW(Rohdaten_tab5!F96),COLUMN(Rohdaten_tab5!F96)+(10*(Steuerung!$A$3-1)))</f>
        <v>191</v>
      </c>
      <c r="H110" s="72">
        <f>INDEX(Rohdaten_tab5!$1:$1048576,ROW(Rohdaten_tab5!G96),COLUMN(Rohdaten_tab5!G96)+(10*(Steuerung!$A$3-1)))</f>
        <v>27</v>
      </c>
      <c r="I110" s="72">
        <f>INDEX(Rohdaten_tab5!$1:$1048576,ROW(Rohdaten_tab5!H96),COLUMN(Rohdaten_tab5!H96)+(10*(Steuerung!$A$3-1)))</f>
        <v>23</v>
      </c>
      <c r="J110" s="72">
        <f>INDEX(Rohdaten_tab5!$1:$1048576,ROW(Rohdaten_tab5!I96),COLUMN(Rohdaten_tab5!I96)+(10*(Steuerung!$A$3-1)))</f>
        <v>0</v>
      </c>
      <c r="K110" s="72">
        <f>INDEX(Rohdaten_tab5!$1:$1048576,ROW(Rohdaten_tab5!J96),COLUMN(Rohdaten_tab5!J96)+(10*(Steuerung!$A$3-1)))</f>
        <v>10</v>
      </c>
      <c r="L110" s="73">
        <f>INDEX(Rohdaten_tab5!$1:$1048576,ROW(Rohdaten_tab5!K96),COLUMN(Rohdaten_tab5!K96)+(10*(Steuerung!$A$3-1)))</f>
        <v>64</v>
      </c>
    </row>
    <row r="111" spans="1:12" ht="15" customHeight="1" x14ac:dyDescent="0.25">
      <c r="A111" s="63" t="s">
        <v>259</v>
      </c>
      <c r="B111" s="43"/>
      <c r="C111" s="71">
        <f>INDEX(Rohdaten_tab5!$1:$1048576,ROW(Rohdaten_tab5!B97),COLUMN(Rohdaten_tab5!B97)+(10*(Steuerung!$A$3-1)))</f>
        <v>1497</v>
      </c>
      <c r="D111" s="72">
        <f>INDEX(Rohdaten_tab5!$1:$1048576,ROW(Rohdaten_tab5!C97),COLUMN(Rohdaten_tab5!C97)+(10*(Steuerung!$A$3-1)))</f>
        <v>1489</v>
      </c>
      <c r="E111" s="72">
        <f>INDEX(Rohdaten_tab5!$1:$1048576,ROW(Rohdaten_tab5!D97),COLUMN(Rohdaten_tab5!D97)+(10*(Steuerung!$A$3-1)))</f>
        <v>1133</v>
      </c>
      <c r="F111" s="72">
        <f>INDEX(Rohdaten_tab5!$1:$1048576,ROW(Rohdaten_tab5!E97),COLUMN(Rohdaten_tab5!E97)+(10*(Steuerung!$A$3-1)))</f>
        <v>30</v>
      </c>
      <c r="G111" s="72">
        <f>INDEX(Rohdaten_tab5!$1:$1048576,ROW(Rohdaten_tab5!F97),COLUMN(Rohdaten_tab5!F97)+(10*(Steuerung!$A$3-1)))</f>
        <v>200</v>
      </c>
      <c r="H111" s="72">
        <f>INDEX(Rohdaten_tab5!$1:$1048576,ROW(Rohdaten_tab5!G97),COLUMN(Rohdaten_tab5!G97)+(10*(Steuerung!$A$3-1)))</f>
        <v>34</v>
      </c>
      <c r="I111" s="72">
        <f>INDEX(Rohdaten_tab5!$1:$1048576,ROW(Rohdaten_tab5!H97),COLUMN(Rohdaten_tab5!H97)+(10*(Steuerung!$A$3-1)))</f>
        <v>28</v>
      </c>
      <c r="J111" s="72" t="str">
        <f>INDEX(Rohdaten_tab5!$1:$1048576,ROW(Rohdaten_tab5!I97),COLUMN(Rohdaten_tab5!I97)+(10*(Steuerung!$A$3-1)))</f>
        <v>*</v>
      </c>
      <c r="K111" s="72" t="str">
        <f>INDEX(Rohdaten_tab5!$1:$1048576,ROW(Rohdaten_tab5!J97),COLUMN(Rohdaten_tab5!J97)+(10*(Steuerung!$A$3-1)))</f>
        <v>*</v>
      </c>
      <c r="L111" s="73">
        <f>INDEX(Rohdaten_tab5!$1:$1048576,ROW(Rohdaten_tab5!K97),COLUMN(Rohdaten_tab5!K97)+(10*(Steuerung!$A$3-1)))</f>
        <v>58</v>
      </c>
    </row>
    <row r="112" spans="1:12" ht="15" customHeight="1" x14ac:dyDescent="0.25">
      <c r="A112" s="63" t="s">
        <v>260</v>
      </c>
      <c r="B112" s="43"/>
      <c r="C112" s="71">
        <f>INDEX(Rohdaten_tab5!$1:$1048576,ROW(Rohdaten_tab5!B98),COLUMN(Rohdaten_tab5!B98)+(10*(Steuerung!$A$3-1)))</f>
        <v>993</v>
      </c>
      <c r="D112" s="72">
        <f>INDEX(Rohdaten_tab5!$1:$1048576,ROW(Rohdaten_tab5!C98),COLUMN(Rohdaten_tab5!C98)+(10*(Steuerung!$A$3-1)))</f>
        <v>985</v>
      </c>
      <c r="E112" s="72">
        <f>INDEX(Rohdaten_tab5!$1:$1048576,ROW(Rohdaten_tab5!D98),COLUMN(Rohdaten_tab5!D98)+(10*(Steuerung!$A$3-1)))</f>
        <v>663</v>
      </c>
      <c r="F112" s="72">
        <f>INDEX(Rohdaten_tab5!$1:$1048576,ROW(Rohdaten_tab5!E98),COLUMN(Rohdaten_tab5!E98)+(10*(Steuerung!$A$3-1)))</f>
        <v>27</v>
      </c>
      <c r="G112" s="72">
        <f>INDEX(Rohdaten_tab5!$1:$1048576,ROW(Rohdaten_tab5!F98),COLUMN(Rohdaten_tab5!F98)+(10*(Steuerung!$A$3-1)))</f>
        <v>184</v>
      </c>
      <c r="H112" s="72">
        <f>INDEX(Rohdaten_tab5!$1:$1048576,ROW(Rohdaten_tab5!G98),COLUMN(Rohdaten_tab5!G98)+(10*(Steuerung!$A$3-1)))</f>
        <v>30</v>
      </c>
      <c r="I112" s="72">
        <f>INDEX(Rohdaten_tab5!$1:$1048576,ROW(Rohdaten_tab5!H98),COLUMN(Rohdaten_tab5!H98)+(10*(Steuerung!$A$3-1)))</f>
        <v>22</v>
      </c>
      <c r="J112" s="72" t="str">
        <f>INDEX(Rohdaten_tab5!$1:$1048576,ROW(Rohdaten_tab5!I98),COLUMN(Rohdaten_tab5!I98)+(10*(Steuerung!$A$3-1)))</f>
        <v>*</v>
      </c>
      <c r="K112" s="72" t="str">
        <f>INDEX(Rohdaten_tab5!$1:$1048576,ROW(Rohdaten_tab5!J98),COLUMN(Rohdaten_tab5!J98)+(10*(Steuerung!$A$3-1)))</f>
        <v>*</v>
      </c>
      <c r="L112" s="73">
        <f>INDEX(Rohdaten_tab5!$1:$1048576,ROW(Rohdaten_tab5!K98),COLUMN(Rohdaten_tab5!K98)+(10*(Steuerung!$A$3-1)))</f>
        <v>50</v>
      </c>
    </row>
    <row r="113" spans="1:12" ht="15" customHeight="1" x14ac:dyDescent="0.25">
      <c r="A113" s="63" t="s">
        <v>261</v>
      </c>
      <c r="B113" s="43"/>
      <c r="C113" s="71">
        <f>INDEX(Rohdaten_tab5!$1:$1048576,ROW(Rohdaten_tab5!B99),COLUMN(Rohdaten_tab5!B99)+(10*(Steuerung!$A$3-1)))</f>
        <v>671</v>
      </c>
      <c r="D113" s="72">
        <f>INDEX(Rohdaten_tab5!$1:$1048576,ROW(Rohdaten_tab5!C99),COLUMN(Rohdaten_tab5!C99)+(10*(Steuerung!$A$3-1)))</f>
        <v>662</v>
      </c>
      <c r="E113" s="72">
        <f>INDEX(Rohdaten_tab5!$1:$1048576,ROW(Rohdaten_tab5!D99),COLUMN(Rohdaten_tab5!D99)+(10*(Steuerung!$A$3-1)))</f>
        <v>376</v>
      </c>
      <c r="F113" s="72">
        <f>INDEX(Rohdaten_tab5!$1:$1048576,ROW(Rohdaten_tab5!E99),COLUMN(Rohdaten_tab5!E99)+(10*(Steuerung!$A$3-1)))</f>
        <v>13</v>
      </c>
      <c r="G113" s="72">
        <f>INDEX(Rohdaten_tab5!$1:$1048576,ROW(Rohdaten_tab5!F99),COLUMN(Rohdaten_tab5!F99)+(10*(Steuerung!$A$3-1)))</f>
        <v>149</v>
      </c>
      <c r="H113" s="72">
        <f>INDEX(Rohdaten_tab5!$1:$1048576,ROW(Rohdaten_tab5!G99),COLUMN(Rohdaten_tab5!G99)+(10*(Steuerung!$A$3-1)))</f>
        <v>20</v>
      </c>
      <c r="I113" s="72">
        <f>INDEX(Rohdaten_tab5!$1:$1048576,ROW(Rohdaten_tab5!H99),COLUMN(Rohdaten_tab5!H99)+(10*(Steuerung!$A$3-1)))</f>
        <v>27</v>
      </c>
      <c r="J113" s="72">
        <f>INDEX(Rohdaten_tab5!$1:$1048576,ROW(Rohdaten_tab5!I99),COLUMN(Rohdaten_tab5!I99)+(10*(Steuerung!$A$3-1)))</f>
        <v>0</v>
      </c>
      <c r="K113" s="72">
        <f>INDEX(Rohdaten_tab5!$1:$1048576,ROW(Rohdaten_tab5!J99),COLUMN(Rohdaten_tab5!J99)+(10*(Steuerung!$A$3-1)))</f>
        <v>12</v>
      </c>
      <c r="L113" s="73">
        <f>INDEX(Rohdaten_tab5!$1:$1048576,ROW(Rohdaten_tab5!K99),COLUMN(Rohdaten_tab5!K99)+(10*(Steuerung!$A$3-1)))</f>
        <v>65</v>
      </c>
    </row>
    <row r="114" spans="1:12" ht="15" customHeight="1" x14ac:dyDescent="0.25">
      <c r="A114" s="63" t="s">
        <v>262</v>
      </c>
      <c r="B114" s="43"/>
      <c r="C114" s="71">
        <f>INDEX(Rohdaten_tab5!$1:$1048576,ROW(Rohdaten_tab5!B100),COLUMN(Rohdaten_tab5!B100)+(10*(Steuerung!$A$3-1)))</f>
        <v>651</v>
      </c>
      <c r="D114" s="72">
        <f>INDEX(Rohdaten_tab5!$1:$1048576,ROW(Rohdaten_tab5!C100),COLUMN(Rohdaten_tab5!C100)+(10*(Steuerung!$A$3-1)))</f>
        <v>642</v>
      </c>
      <c r="E114" s="72">
        <f>INDEX(Rohdaten_tab5!$1:$1048576,ROW(Rohdaten_tab5!D100),COLUMN(Rohdaten_tab5!D100)+(10*(Steuerung!$A$3-1)))</f>
        <v>353</v>
      </c>
      <c r="F114" s="72">
        <f>INDEX(Rohdaten_tab5!$1:$1048576,ROW(Rohdaten_tab5!E100),COLUMN(Rohdaten_tab5!E100)+(10*(Steuerung!$A$3-1)))</f>
        <v>17</v>
      </c>
      <c r="G114" s="72">
        <f>INDEX(Rohdaten_tab5!$1:$1048576,ROW(Rohdaten_tab5!F100),COLUMN(Rohdaten_tab5!F100)+(10*(Steuerung!$A$3-1)))</f>
        <v>164</v>
      </c>
      <c r="H114" s="72">
        <f>INDEX(Rohdaten_tab5!$1:$1048576,ROW(Rohdaten_tab5!G100),COLUMN(Rohdaten_tab5!G100)+(10*(Steuerung!$A$3-1)))</f>
        <v>27</v>
      </c>
      <c r="I114" s="72">
        <f>INDEX(Rohdaten_tab5!$1:$1048576,ROW(Rohdaten_tab5!H100),COLUMN(Rohdaten_tab5!H100)+(10*(Steuerung!$A$3-1)))</f>
        <v>12</v>
      </c>
      <c r="J114" s="72">
        <f>INDEX(Rohdaten_tab5!$1:$1048576,ROW(Rohdaten_tab5!I100),COLUMN(Rohdaten_tab5!I100)+(10*(Steuerung!$A$3-1)))</f>
        <v>0</v>
      </c>
      <c r="K114" s="72">
        <f>INDEX(Rohdaten_tab5!$1:$1048576,ROW(Rohdaten_tab5!J100),COLUMN(Rohdaten_tab5!J100)+(10*(Steuerung!$A$3-1)))</f>
        <v>7</v>
      </c>
      <c r="L114" s="73">
        <f>INDEX(Rohdaten_tab5!$1:$1048576,ROW(Rohdaten_tab5!K100),COLUMN(Rohdaten_tab5!K100)+(10*(Steuerung!$A$3-1)))</f>
        <v>62</v>
      </c>
    </row>
    <row r="115" spans="1:12" ht="15" customHeight="1" x14ac:dyDescent="0.25">
      <c r="A115" s="63" t="s">
        <v>263</v>
      </c>
      <c r="B115" s="43"/>
      <c r="C115" s="71">
        <f>INDEX(Rohdaten_tab5!$1:$1048576,ROW(Rohdaten_tab5!B101),COLUMN(Rohdaten_tab5!B101)+(10*(Steuerung!$A$3-1)))</f>
        <v>710</v>
      </c>
      <c r="D115" s="72">
        <f>INDEX(Rohdaten_tab5!$1:$1048576,ROW(Rohdaten_tab5!C101),COLUMN(Rohdaten_tab5!C101)+(10*(Steuerung!$A$3-1)))</f>
        <v>706</v>
      </c>
      <c r="E115" s="72">
        <f>INDEX(Rohdaten_tab5!$1:$1048576,ROW(Rohdaten_tab5!D101),COLUMN(Rohdaten_tab5!D101)+(10*(Steuerung!$A$3-1)))</f>
        <v>409</v>
      </c>
      <c r="F115" s="72" t="str">
        <f>INDEX(Rohdaten_tab5!$1:$1048576,ROW(Rohdaten_tab5!E101),COLUMN(Rohdaten_tab5!E101)+(10*(Steuerung!$A$3-1)))</f>
        <v>*</v>
      </c>
      <c r="G115" s="72">
        <f>INDEX(Rohdaten_tab5!$1:$1048576,ROW(Rohdaten_tab5!F101),COLUMN(Rohdaten_tab5!F101)+(10*(Steuerung!$A$3-1)))</f>
        <v>180</v>
      </c>
      <c r="H115" s="72">
        <f>INDEX(Rohdaten_tab5!$1:$1048576,ROW(Rohdaten_tab5!G101),COLUMN(Rohdaten_tab5!G101)+(10*(Steuerung!$A$3-1)))</f>
        <v>34</v>
      </c>
      <c r="I115" s="72">
        <f>INDEX(Rohdaten_tab5!$1:$1048576,ROW(Rohdaten_tab5!H101),COLUMN(Rohdaten_tab5!H101)+(10*(Steuerung!$A$3-1)))</f>
        <v>20</v>
      </c>
      <c r="J115" s="72" t="str">
        <f>INDEX(Rohdaten_tab5!$1:$1048576,ROW(Rohdaten_tab5!I101),COLUMN(Rohdaten_tab5!I101)+(10*(Steuerung!$A$3-1)))</f>
        <v>*</v>
      </c>
      <c r="K115" s="72">
        <f>INDEX(Rohdaten_tab5!$1:$1048576,ROW(Rohdaten_tab5!J101),COLUMN(Rohdaten_tab5!J101)+(10*(Steuerung!$A$3-1)))</f>
        <v>12</v>
      </c>
      <c r="L115" s="73">
        <f>INDEX(Rohdaten_tab5!$1:$1048576,ROW(Rohdaten_tab5!K101),COLUMN(Rohdaten_tab5!K101)+(10*(Steuerung!$A$3-1)))</f>
        <v>40</v>
      </c>
    </row>
    <row r="116" spans="1:12" ht="15" customHeight="1" x14ac:dyDescent="0.25">
      <c r="A116" s="63" t="s">
        <v>264</v>
      </c>
      <c r="B116" s="43"/>
      <c r="C116" s="71">
        <f>INDEX(Rohdaten_tab5!$1:$1048576,ROW(Rohdaten_tab5!B102),COLUMN(Rohdaten_tab5!B102)+(10*(Steuerung!$A$3-1)))</f>
        <v>738</v>
      </c>
      <c r="D116" s="72">
        <f>INDEX(Rohdaten_tab5!$1:$1048576,ROW(Rohdaten_tab5!C102),COLUMN(Rohdaten_tab5!C102)+(10*(Steuerung!$A$3-1)))</f>
        <v>728</v>
      </c>
      <c r="E116" s="72">
        <f>INDEX(Rohdaten_tab5!$1:$1048576,ROW(Rohdaten_tab5!D102),COLUMN(Rohdaten_tab5!D102)+(10*(Steuerung!$A$3-1)))</f>
        <v>410</v>
      </c>
      <c r="F116" s="72">
        <f>INDEX(Rohdaten_tab5!$1:$1048576,ROW(Rohdaten_tab5!E102),COLUMN(Rohdaten_tab5!E102)+(10*(Steuerung!$A$3-1)))</f>
        <v>25</v>
      </c>
      <c r="G116" s="72">
        <f>INDEX(Rohdaten_tab5!$1:$1048576,ROW(Rohdaten_tab5!F102),COLUMN(Rohdaten_tab5!F102)+(10*(Steuerung!$A$3-1)))</f>
        <v>153</v>
      </c>
      <c r="H116" s="72">
        <f>INDEX(Rohdaten_tab5!$1:$1048576,ROW(Rohdaten_tab5!G102),COLUMN(Rohdaten_tab5!G102)+(10*(Steuerung!$A$3-1)))</f>
        <v>34</v>
      </c>
      <c r="I116" s="72">
        <f>INDEX(Rohdaten_tab5!$1:$1048576,ROW(Rohdaten_tab5!H102),COLUMN(Rohdaten_tab5!H102)+(10*(Steuerung!$A$3-1)))</f>
        <v>22</v>
      </c>
      <c r="J116" s="72">
        <f>INDEX(Rohdaten_tab5!$1:$1048576,ROW(Rohdaten_tab5!I102),COLUMN(Rohdaten_tab5!I102)+(10*(Steuerung!$A$3-1)))</f>
        <v>36</v>
      </c>
      <c r="K116" s="72">
        <f>INDEX(Rohdaten_tab5!$1:$1048576,ROW(Rohdaten_tab5!J102),COLUMN(Rohdaten_tab5!J102)+(10*(Steuerung!$A$3-1)))</f>
        <v>11</v>
      </c>
      <c r="L116" s="73">
        <f>INDEX(Rohdaten_tab5!$1:$1048576,ROW(Rohdaten_tab5!K102),COLUMN(Rohdaten_tab5!K102)+(10*(Steuerung!$A$3-1)))</f>
        <v>37</v>
      </c>
    </row>
    <row r="117" spans="1:12" ht="15" customHeight="1" x14ac:dyDescent="0.25">
      <c r="A117" s="63" t="s">
        <v>265</v>
      </c>
      <c r="B117" s="43"/>
      <c r="C117" s="71">
        <f>INDEX(Rohdaten_tab5!$1:$1048576,ROW(Rohdaten_tab5!B103),COLUMN(Rohdaten_tab5!B103)+(10*(Steuerung!$A$3-1)))</f>
        <v>675</v>
      </c>
      <c r="D117" s="72">
        <f>INDEX(Rohdaten_tab5!$1:$1048576,ROW(Rohdaten_tab5!C103),COLUMN(Rohdaten_tab5!C103)+(10*(Steuerung!$A$3-1)))</f>
        <v>667</v>
      </c>
      <c r="E117" s="72">
        <f>INDEX(Rohdaten_tab5!$1:$1048576,ROW(Rohdaten_tab5!D103),COLUMN(Rohdaten_tab5!D103)+(10*(Steuerung!$A$3-1)))</f>
        <v>357</v>
      </c>
      <c r="F117" s="72" t="str">
        <f>INDEX(Rohdaten_tab5!$1:$1048576,ROW(Rohdaten_tab5!E103),COLUMN(Rohdaten_tab5!E103)+(10*(Steuerung!$A$3-1)))</f>
        <v>*</v>
      </c>
      <c r="G117" s="72">
        <f>INDEX(Rohdaten_tab5!$1:$1048576,ROW(Rohdaten_tab5!F103),COLUMN(Rohdaten_tab5!F103)+(10*(Steuerung!$A$3-1)))</f>
        <v>157</v>
      </c>
      <c r="H117" s="72">
        <f>INDEX(Rohdaten_tab5!$1:$1048576,ROW(Rohdaten_tab5!G103),COLUMN(Rohdaten_tab5!G103)+(10*(Steuerung!$A$3-1)))</f>
        <v>16</v>
      </c>
      <c r="I117" s="72">
        <f>INDEX(Rohdaten_tab5!$1:$1048576,ROW(Rohdaten_tab5!H103),COLUMN(Rohdaten_tab5!H103)+(10*(Steuerung!$A$3-1)))</f>
        <v>23</v>
      </c>
      <c r="J117" s="72" t="str">
        <f>INDEX(Rohdaten_tab5!$1:$1048576,ROW(Rohdaten_tab5!I103),COLUMN(Rohdaten_tab5!I103)+(10*(Steuerung!$A$3-1)))</f>
        <v>*</v>
      </c>
      <c r="K117" s="72">
        <f>INDEX(Rohdaten_tab5!$1:$1048576,ROW(Rohdaten_tab5!J103),COLUMN(Rohdaten_tab5!J103)+(10*(Steuerung!$A$3-1)))</f>
        <v>16</v>
      </c>
      <c r="L117" s="73">
        <f>INDEX(Rohdaten_tab5!$1:$1048576,ROW(Rohdaten_tab5!K103),COLUMN(Rohdaten_tab5!K103)+(10*(Steuerung!$A$3-1)))</f>
        <v>59</v>
      </c>
    </row>
    <row r="118" spans="1:12" ht="15" customHeight="1" x14ac:dyDescent="0.25">
      <c r="A118" s="63" t="s">
        <v>266</v>
      </c>
      <c r="B118" s="43"/>
      <c r="C118" s="71">
        <f>INDEX(Rohdaten_tab5!$1:$1048576,ROW(Rohdaten_tab5!B104),COLUMN(Rohdaten_tab5!B104)+(10*(Steuerung!$A$3-1)))</f>
        <v>529</v>
      </c>
      <c r="D118" s="72">
        <f>INDEX(Rohdaten_tab5!$1:$1048576,ROW(Rohdaten_tab5!C104),COLUMN(Rohdaten_tab5!C104)+(10*(Steuerung!$A$3-1)))</f>
        <v>518</v>
      </c>
      <c r="E118" s="72">
        <f>INDEX(Rohdaten_tab5!$1:$1048576,ROW(Rohdaten_tab5!D104),COLUMN(Rohdaten_tab5!D104)+(10*(Steuerung!$A$3-1)))</f>
        <v>258</v>
      </c>
      <c r="F118" s="72">
        <f>INDEX(Rohdaten_tab5!$1:$1048576,ROW(Rohdaten_tab5!E104),COLUMN(Rohdaten_tab5!E104)+(10*(Steuerung!$A$3-1)))</f>
        <v>10</v>
      </c>
      <c r="G118" s="72">
        <f>INDEX(Rohdaten_tab5!$1:$1048576,ROW(Rohdaten_tab5!F104),COLUMN(Rohdaten_tab5!F104)+(10*(Steuerung!$A$3-1)))</f>
        <v>136</v>
      </c>
      <c r="H118" s="72">
        <f>INDEX(Rohdaten_tab5!$1:$1048576,ROW(Rohdaten_tab5!G104),COLUMN(Rohdaten_tab5!G104)+(10*(Steuerung!$A$3-1)))</f>
        <v>25</v>
      </c>
      <c r="I118" s="72">
        <f>INDEX(Rohdaten_tab5!$1:$1048576,ROW(Rohdaten_tab5!H104),COLUMN(Rohdaten_tab5!H104)+(10*(Steuerung!$A$3-1)))</f>
        <v>22</v>
      </c>
      <c r="J118" s="72">
        <f>INDEX(Rohdaten_tab5!$1:$1048576,ROW(Rohdaten_tab5!I104),COLUMN(Rohdaten_tab5!I104)+(10*(Steuerung!$A$3-1)))</f>
        <v>0</v>
      </c>
      <c r="K118" s="72">
        <f>INDEX(Rohdaten_tab5!$1:$1048576,ROW(Rohdaten_tab5!J104),COLUMN(Rohdaten_tab5!J104)+(10*(Steuerung!$A$3-1)))</f>
        <v>7</v>
      </c>
      <c r="L118" s="73">
        <f>INDEX(Rohdaten_tab5!$1:$1048576,ROW(Rohdaten_tab5!K104),COLUMN(Rohdaten_tab5!K104)+(10*(Steuerung!$A$3-1)))</f>
        <v>60</v>
      </c>
    </row>
    <row r="119" spans="1:12" ht="15" customHeight="1" x14ac:dyDescent="0.25">
      <c r="A119" s="63" t="s">
        <v>267</v>
      </c>
      <c r="B119" s="43"/>
      <c r="C119" s="71">
        <f>INDEX(Rohdaten_tab5!$1:$1048576,ROW(Rohdaten_tab5!B105),COLUMN(Rohdaten_tab5!B105)+(10*(Steuerung!$A$3-1)))</f>
        <v>595</v>
      </c>
      <c r="D119" s="72">
        <f>INDEX(Rohdaten_tab5!$1:$1048576,ROW(Rohdaten_tab5!C105),COLUMN(Rohdaten_tab5!C105)+(10*(Steuerung!$A$3-1)))</f>
        <v>584</v>
      </c>
      <c r="E119" s="72">
        <f>INDEX(Rohdaten_tab5!$1:$1048576,ROW(Rohdaten_tab5!D105),COLUMN(Rohdaten_tab5!D105)+(10*(Steuerung!$A$3-1)))</f>
        <v>270</v>
      </c>
      <c r="F119" s="72" t="str">
        <f>INDEX(Rohdaten_tab5!$1:$1048576,ROW(Rohdaten_tab5!E105),COLUMN(Rohdaten_tab5!E105)+(10*(Steuerung!$A$3-1)))</f>
        <v>*</v>
      </c>
      <c r="G119" s="72">
        <f>INDEX(Rohdaten_tab5!$1:$1048576,ROW(Rohdaten_tab5!F105),COLUMN(Rohdaten_tab5!F105)+(10*(Steuerung!$A$3-1)))</f>
        <v>200</v>
      </c>
      <c r="H119" s="72">
        <f>INDEX(Rohdaten_tab5!$1:$1048576,ROW(Rohdaten_tab5!G105),COLUMN(Rohdaten_tab5!G105)+(10*(Steuerung!$A$3-1)))</f>
        <v>20</v>
      </c>
      <c r="I119" s="72">
        <f>INDEX(Rohdaten_tab5!$1:$1048576,ROW(Rohdaten_tab5!H105),COLUMN(Rohdaten_tab5!H105)+(10*(Steuerung!$A$3-1)))</f>
        <v>21</v>
      </c>
      <c r="J119" s="72">
        <f>INDEX(Rohdaten_tab5!$1:$1048576,ROW(Rohdaten_tab5!I105),COLUMN(Rohdaten_tab5!I105)+(10*(Steuerung!$A$3-1)))</f>
        <v>0</v>
      </c>
      <c r="K119" s="72" t="str">
        <f>INDEX(Rohdaten_tab5!$1:$1048576,ROW(Rohdaten_tab5!J105),COLUMN(Rohdaten_tab5!J105)+(10*(Steuerung!$A$3-1)))</f>
        <v>*</v>
      </c>
      <c r="L119" s="73">
        <f>INDEX(Rohdaten_tab5!$1:$1048576,ROW(Rohdaten_tab5!K105),COLUMN(Rohdaten_tab5!K105)+(10*(Steuerung!$A$3-1)))</f>
        <v>58</v>
      </c>
    </row>
    <row r="120" spans="1:12" ht="15" customHeight="1" x14ac:dyDescent="0.25">
      <c r="A120" s="63" t="s">
        <v>268</v>
      </c>
      <c r="B120" s="43"/>
      <c r="C120" s="71">
        <f>INDEX(Rohdaten_tab5!$1:$1048576,ROW(Rohdaten_tab5!B106),COLUMN(Rohdaten_tab5!B106)+(10*(Steuerung!$A$3-1)))</f>
        <v>775</v>
      </c>
      <c r="D120" s="72">
        <f>INDEX(Rohdaten_tab5!$1:$1048576,ROW(Rohdaten_tab5!C106),COLUMN(Rohdaten_tab5!C106)+(10*(Steuerung!$A$3-1)))</f>
        <v>768</v>
      </c>
      <c r="E120" s="72">
        <f>INDEX(Rohdaten_tab5!$1:$1048576,ROW(Rohdaten_tab5!D106),COLUMN(Rohdaten_tab5!D106)+(10*(Steuerung!$A$3-1)))</f>
        <v>397</v>
      </c>
      <c r="F120" s="72">
        <f>INDEX(Rohdaten_tab5!$1:$1048576,ROW(Rohdaten_tab5!E106),COLUMN(Rohdaten_tab5!E106)+(10*(Steuerung!$A$3-1)))</f>
        <v>27</v>
      </c>
      <c r="G120" s="72">
        <f>INDEX(Rohdaten_tab5!$1:$1048576,ROW(Rohdaten_tab5!F106),COLUMN(Rohdaten_tab5!F106)+(10*(Steuerung!$A$3-1)))</f>
        <v>239</v>
      </c>
      <c r="H120" s="72">
        <f>INDEX(Rohdaten_tab5!$1:$1048576,ROW(Rohdaten_tab5!G106),COLUMN(Rohdaten_tab5!G106)+(10*(Steuerung!$A$3-1)))</f>
        <v>13</v>
      </c>
      <c r="I120" s="72">
        <f>INDEX(Rohdaten_tab5!$1:$1048576,ROW(Rohdaten_tab5!H106),COLUMN(Rohdaten_tab5!H106)+(10*(Steuerung!$A$3-1)))</f>
        <v>26</v>
      </c>
      <c r="J120" s="72">
        <f>INDEX(Rohdaten_tab5!$1:$1048576,ROW(Rohdaten_tab5!I106),COLUMN(Rohdaten_tab5!I106)+(10*(Steuerung!$A$3-1)))</f>
        <v>3</v>
      </c>
      <c r="K120" s="72">
        <f>INDEX(Rohdaten_tab5!$1:$1048576,ROW(Rohdaten_tab5!J106),COLUMN(Rohdaten_tab5!J106)+(10*(Steuerung!$A$3-1)))</f>
        <v>7</v>
      </c>
      <c r="L120" s="73">
        <f>INDEX(Rohdaten_tab5!$1:$1048576,ROW(Rohdaten_tab5!K106),COLUMN(Rohdaten_tab5!K106)+(10*(Steuerung!$A$3-1)))</f>
        <v>56</v>
      </c>
    </row>
    <row r="121" spans="1:12" ht="15" customHeight="1" x14ac:dyDescent="0.25">
      <c r="A121" s="63" t="s">
        <v>269</v>
      </c>
      <c r="B121" s="43"/>
      <c r="C121" s="71">
        <f>INDEX(Rohdaten_tab5!$1:$1048576,ROW(Rohdaten_tab5!B107),COLUMN(Rohdaten_tab5!B107)+(10*(Steuerung!$A$3-1)))</f>
        <v>699</v>
      </c>
      <c r="D121" s="72">
        <f>INDEX(Rohdaten_tab5!$1:$1048576,ROW(Rohdaten_tab5!C107),COLUMN(Rohdaten_tab5!C107)+(10*(Steuerung!$A$3-1)))</f>
        <v>686</v>
      </c>
      <c r="E121" s="72">
        <f>INDEX(Rohdaten_tab5!$1:$1048576,ROW(Rohdaten_tab5!D107),COLUMN(Rohdaten_tab5!D107)+(10*(Steuerung!$A$3-1)))</f>
        <v>416</v>
      </c>
      <c r="F121" s="72">
        <f>INDEX(Rohdaten_tab5!$1:$1048576,ROW(Rohdaten_tab5!E107),COLUMN(Rohdaten_tab5!E107)+(10*(Steuerung!$A$3-1)))</f>
        <v>15</v>
      </c>
      <c r="G121" s="72">
        <f>INDEX(Rohdaten_tab5!$1:$1048576,ROW(Rohdaten_tab5!F107),COLUMN(Rohdaten_tab5!F107)+(10*(Steuerung!$A$3-1)))</f>
        <v>159</v>
      </c>
      <c r="H121" s="72">
        <f>INDEX(Rohdaten_tab5!$1:$1048576,ROW(Rohdaten_tab5!G107),COLUMN(Rohdaten_tab5!G107)+(10*(Steuerung!$A$3-1)))</f>
        <v>15</v>
      </c>
      <c r="I121" s="72">
        <f>INDEX(Rohdaten_tab5!$1:$1048576,ROW(Rohdaten_tab5!H107),COLUMN(Rohdaten_tab5!H107)+(10*(Steuerung!$A$3-1)))</f>
        <v>16</v>
      </c>
      <c r="J121" s="72" t="str">
        <f>INDEX(Rohdaten_tab5!$1:$1048576,ROW(Rohdaten_tab5!I107),COLUMN(Rohdaten_tab5!I107)+(10*(Steuerung!$A$3-1)))</f>
        <v>*</v>
      </c>
      <c r="K121" s="72" t="str">
        <f>INDEX(Rohdaten_tab5!$1:$1048576,ROW(Rohdaten_tab5!J107),COLUMN(Rohdaten_tab5!J107)+(10*(Steuerung!$A$3-1)))</f>
        <v>*</v>
      </c>
      <c r="L121" s="73">
        <f>INDEX(Rohdaten_tab5!$1:$1048576,ROW(Rohdaten_tab5!K107),COLUMN(Rohdaten_tab5!K107)+(10*(Steuerung!$A$3-1)))</f>
        <v>55</v>
      </c>
    </row>
    <row r="122" spans="1:12" ht="15" customHeight="1" x14ac:dyDescent="0.25">
      <c r="A122" s="63" t="s">
        <v>270</v>
      </c>
      <c r="B122" s="43"/>
      <c r="C122" s="71">
        <f>INDEX(Rohdaten_tab5!$1:$1048576,ROW(Rohdaten_tab5!B108),COLUMN(Rohdaten_tab5!B108)+(10*(Steuerung!$A$3-1)))</f>
        <v>1193</v>
      </c>
      <c r="D122" s="72">
        <f>INDEX(Rohdaten_tab5!$1:$1048576,ROW(Rohdaten_tab5!C108),COLUMN(Rohdaten_tab5!C108)+(10*(Steuerung!$A$3-1)))</f>
        <v>1184</v>
      </c>
      <c r="E122" s="72">
        <f>INDEX(Rohdaten_tab5!$1:$1048576,ROW(Rohdaten_tab5!D108),COLUMN(Rohdaten_tab5!D108)+(10*(Steuerung!$A$3-1)))</f>
        <v>838</v>
      </c>
      <c r="F122" s="72">
        <f>INDEX(Rohdaten_tab5!$1:$1048576,ROW(Rohdaten_tab5!E108),COLUMN(Rohdaten_tab5!E108)+(10*(Steuerung!$A$3-1)))</f>
        <v>30</v>
      </c>
      <c r="G122" s="72">
        <f>INDEX(Rohdaten_tab5!$1:$1048576,ROW(Rohdaten_tab5!F108),COLUMN(Rohdaten_tab5!F108)+(10*(Steuerung!$A$3-1)))</f>
        <v>190</v>
      </c>
      <c r="H122" s="72">
        <f>INDEX(Rohdaten_tab5!$1:$1048576,ROW(Rohdaten_tab5!G108),COLUMN(Rohdaten_tab5!G108)+(10*(Steuerung!$A$3-1)))</f>
        <v>35</v>
      </c>
      <c r="I122" s="72">
        <f>INDEX(Rohdaten_tab5!$1:$1048576,ROW(Rohdaten_tab5!H108),COLUMN(Rohdaten_tab5!H108)+(10*(Steuerung!$A$3-1)))</f>
        <v>30</v>
      </c>
      <c r="J122" s="72" t="str">
        <f>INDEX(Rohdaten_tab5!$1:$1048576,ROW(Rohdaten_tab5!I108),COLUMN(Rohdaten_tab5!I108)+(10*(Steuerung!$A$3-1)))</f>
        <v>*</v>
      </c>
      <c r="K122" s="72" t="str">
        <f>INDEX(Rohdaten_tab5!$1:$1048576,ROW(Rohdaten_tab5!J108),COLUMN(Rohdaten_tab5!J108)+(10*(Steuerung!$A$3-1)))</f>
        <v>*</v>
      </c>
      <c r="L122" s="73">
        <f>INDEX(Rohdaten_tab5!$1:$1048576,ROW(Rohdaten_tab5!K108),COLUMN(Rohdaten_tab5!K108)+(10*(Steuerung!$A$3-1)))</f>
        <v>50</v>
      </c>
    </row>
    <row r="123" spans="1:12" ht="15" customHeight="1" x14ac:dyDescent="0.25">
      <c r="A123" s="63" t="s">
        <v>271</v>
      </c>
      <c r="B123" s="43"/>
      <c r="C123" s="71">
        <f>INDEX(Rohdaten_tab5!$1:$1048576,ROW(Rohdaten_tab5!B109),COLUMN(Rohdaten_tab5!B109)+(10*(Steuerung!$A$3-1)))</f>
        <v>1345</v>
      </c>
      <c r="D123" s="72">
        <f>INDEX(Rohdaten_tab5!$1:$1048576,ROW(Rohdaten_tab5!C109),COLUMN(Rohdaten_tab5!C109)+(10*(Steuerung!$A$3-1)))</f>
        <v>1331</v>
      </c>
      <c r="E123" s="72">
        <f>INDEX(Rohdaten_tab5!$1:$1048576,ROW(Rohdaten_tab5!D109),COLUMN(Rohdaten_tab5!D109)+(10*(Steuerung!$A$3-1)))</f>
        <v>1009</v>
      </c>
      <c r="F123" s="72">
        <f>INDEX(Rohdaten_tab5!$1:$1048576,ROW(Rohdaten_tab5!E109),COLUMN(Rohdaten_tab5!E109)+(10*(Steuerung!$A$3-1)))</f>
        <v>32</v>
      </c>
      <c r="G123" s="72">
        <f>INDEX(Rohdaten_tab5!$1:$1048576,ROW(Rohdaten_tab5!F109),COLUMN(Rohdaten_tab5!F109)+(10*(Steuerung!$A$3-1)))</f>
        <v>195</v>
      </c>
      <c r="H123" s="72">
        <f>INDEX(Rohdaten_tab5!$1:$1048576,ROW(Rohdaten_tab5!G109),COLUMN(Rohdaten_tab5!G109)+(10*(Steuerung!$A$3-1)))</f>
        <v>23</v>
      </c>
      <c r="I123" s="72">
        <f>INDEX(Rohdaten_tab5!$1:$1048576,ROW(Rohdaten_tab5!H109),COLUMN(Rohdaten_tab5!H109)+(10*(Steuerung!$A$3-1)))</f>
        <v>18</v>
      </c>
      <c r="J123" s="72">
        <f>INDEX(Rohdaten_tab5!$1:$1048576,ROW(Rohdaten_tab5!I109),COLUMN(Rohdaten_tab5!I109)+(10*(Steuerung!$A$3-1)))</f>
        <v>0</v>
      </c>
      <c r="K123" s="72">
        <f>INDEX(Rohdaten_tab5!$1:$1048576,ROW(Rohdaten_tab5!J109),COLUMN(Rohdaten_tab5!J109)+(10*(Steuerung!$A$3-1)))</f>
        <v>7</v>
      </c>
      <c r="L123" s="73">
        <f>INDEX(Rohdaten_tab5!$1:$1048576,ROW(Rohdaten_tab5!K109),COLUMN(Rohdaten_tab5!K109)+(10*(Steuerung!$A$3-1)))</f>
        <v>47</v>
      </c>
    </row>
    <row r="124" spans="1:12" ht="15" customHeight="1" x14ac:dyDescent="0.25">
      <c r="A124" s="63" t="s">
        <v>272</v>
      </c>
      <c r="B124" s="43"/>
      <c r="C124" s="71">
        <f>INDEX(Rohdaten_tab5!$1:$1048576,ROW(Rohdaten_tab5!B110),COLUMN(Rohdaten_tab5!B110)+(10*(Steuerung!$A$3-1)))</f>
        <v>1188</v>
      </c>
      <c r="D124" s="72">
        <f>INDEX(Rohdaten_tab5!$1:$1048576,ROW(Rohdaten_tab5!C110),COLUMN(Rohdaten_tab5!C110)+(10*(Steuerung!$A$3-1)))</f>
        <v>1176</v>
      </c>
      <c r="E124" s="72">
        <f>INDEX(Rohdaten_tab5!$1:$1048576,ROW(Rohdaten_tab5!D110),COLUMN(Rohdaten_tab5!D110)+(10*(Steuerung!$A$3-1)))</f>
        <v>828</v>
      </c>
      <c r="F124" s="72">
        <f>INDEX(Rohdaten_tab5!$1:$1048576,ROW(Rohdaten_tab5!E110),COLUMN(Rohdaten_tab5!E110)+(10*(Steuerung!$A$3-1)))</f>
        <v>30</v>
      </c>
      <c r="G124" s="72">
        <f>INDEX(Rohdaten_tab5!$1:$1048576,ROW(Rohdaten_tab5!F110),COLUMN(Rohdaten_tab5!F110)+(10*(Steuerung!$A$3-1)))</f>
        <v>202</v>
      </c>
      <c r="H124" s="72">
        <f>INDEX(Rohdaten_tab5!$1:$1048576,ROW(Rohdaten_tab5!G110),COLUMN(Rohdaten_tab5!G110)+(10*(Steuerung!$A$3-1)))</f>
        <v>29</v>
      </c>
      <c r="I124" s="72">
        <f>INDEX(Rohdaten_tab5!$1:$1048576,ROW(Rohdaten_tab5!H110),COLUMN(Rohdaten_tab5!H110)+(10*(Steuerung!$A$3-1)))</f>
        <v>19</v>
      </c>
      <c r="J124" s="72">
        <f>INDEX(Rohdaten_tab5!$1:$1048576,ROW(Rohdaten_tab5!I110),COLUMN(Rohdaten_tab5!I110)+(10*(Steuerung!$A$3-1)))</f>
        <v>0</v>
      </c>
      <c r="K124" s="72">
        <f>INDEX(Rohdaten_tab5!$1:$1048576,ROW(Rohdaten_tab5!J110),COLUMN(Rohdaten_tab5!J110)+(10*(Steuerung!$A$3-1)))</f>
        <v>16</v>
      </c>
      <c r="L124" s="73">
        <f>INDEX(Rohdaten_tab5!$1:$1048576,ROW(Rohdaten_tab5!K110),COLUMN(Rohdaten_tab5!K110)+(10*(Steuerung!$A$3-1)))</f>
        <v>52</v>
      </c>
    </row>
    <row r="125" spans="1:12" ht="15" customHeight="1" x14ac:dyDescent="0.25">
      <c r="A125" s="63" t="s">
        <v>273</v>
      </c>
      <c r="B125" s="43"/>
      <c r="C125" s="71">
        <f>INDEX(Rohdaten_tab5!$1:$1048576,ROW(Rohdaten_tab5!B111),COLUMN(Rohdaten_tab5!B111)+(10*(Steuerung!$A$3-1)))</f>
        <v>761</v>
      </c>
      <c r="D125" s="72">
        <f>INDEX(Rohdaten_tab5!$1:$1048576,ROW(Rohdaten_tab5!C111),COLUMN(Rohdaten_tab5!C111)+(10*(Steuerung!$A$3-1)))</f>
        <v>749</v>
      </c>
      <c r="E125" s="72">
        <f>INDEX(Rohdaten_tab5!$1:$1048576,ROW(Rohdaten_tab5!D111),COLUMN(Rohdaten_tab5!D111)+(10*(Steuerung!$A$3-1)))</f>
        <v>436</v>
      </c>
      <c r="F125" s="72">
        <f>INDEX(Rohdaten_tab5!$1:$1048576,ROW(Rohdaten_tab5!E111),COLUMN(Rohdaten_tab5!E111)+(10*(Steuerung!$A$3-1)))</f>
        <v>26</v>
      </c>
      <c r="G125" s="72">
        <f>INDEX(Rohdaten_tab5!$1:$1048576,ROW(Rohdaten_tab5!F111),COLUMN(Rohdaten_tab5!F111)+(10*(Steuerung!$A$3-1)))</f>
        <v>194</v>
      </c>
      <c r="H125" s="72">
        <f>INDEX(Rohdaten_tab5!$1:$1048576,ROW(Rohdaten_tab5!G111),COLUMN(Rohdaten_tab5!G111)+(10*(Steuerung!$A$3-1)))</f>
        <v>23</v>
      </c>
      <c r="I125" s="72">
        <f>INDEX(Rohdaten_tab5!$1:$1048576,ROW(Rohdaten_tab5!H111),COLUMN(Rohdaten_tab5!H111)+(10*(Steuerung!$A$3-1)))</f>
        <v>25</v>
      </c>
      <c r="J125" s="72">
        <f>INDEX(Rohdaten_tab5!$1:$1048576,ROW(Rohdaten_tab5!I111),COLUMN(Rohdaten_tab5!I111)+(10*(Steuerung!$A$3-1)))</f>
        <v>0</v>
      </c>
      <c r="K125" s="72">
        <f>INDEX(Rohdaten_tab5!$1:$1048576,ROW(Rohdaten_tab5!J111),COLUMN(Rohdaten_tab5!J111)+(10*(Steuerung!$A$3-1)))</f>
        <v>4</v>
      </c>
      <c r="L125" s="73">
        <f>INDEX(Rohdaten_tab5!$1:$1048576,ROW(Rohdaten_tab5!K111),COLUMN(Rohdaten_tab5!K111)+(10*(Steuerung!$A$3-1)))</f>
        <v>41</v>
      </c>
    </row>
    <row r="126" spans="1:12" ht="15" customHeight="1" x14ac:dyDescent="0.25">
      <c r="A126" s="63" t="s">
        <v>274</v>
      </c>
      <c r="B126" s="43"/>
      <c r="C126" s="71">
        <f>INDEX(Rohdaten_tab5!$1:$1048576,ROW(Rohdaten_tab5!B112),COLUMN(Rohdaten_tab5!B112)+(10*(Steuerung!$A$3-1)))</f>
        <v>662</v>
      </c>
      <c r="D126" s="72">
        <f>INDEX(Rohdaten_tab5!$1:$1048576,ROW(Rohdaten_tab5!C112),COLUMN(Rohdaten_tab5!C112)+(10*(Steuerung!$A$3-1)))</f>
        <v>648</v>
      </c>
      <c r="E126" s="72">
        <f>INDEX(Rohdaten_tab5!$1:$1048576,ROW(Rohdaten_tab5!D112),COLUMN(Rohdaten_tab5!D112)+(10*(Steuerung!$A$3-1)))</f>
        <v>367</v>
      </c>
      <c r="F126" s="72">
        <f>INDEX(Rohdaten_tab5!$1:$1048576,ROW(Rohdaten_tab5!E112),COLUMN(Rohdaten_tab5!E112)+(10*(Steuerung!$A$3-1)))</f>
        <v>16</v>
      </c>
      <c r="G126" s="72">
        <f>INDEX(Rohdaten_tab5!$1:$1048576,ROW(Rohdaten_tab5!F112),COLUMN(Rohdaten_tab5!F112)+(10*(Steuerung!$A$3-1)))</f>
        <v>162</v>
      </c>
      <c r="H126" s="72">
        <f>INDEX(Rohdaten_tab5!$1:$1048576,ROW(Rohdaten_tab5!G112),COLUMN(Rohdaten_tab5!G112)+(10*(Steuerung!$A$3-1)))</f>
        <v>29</v>
      </c>
      <c r="I126" s="72">
        <f>INDEX(Rohdaten_tab5!$1:$1048576,ROW(Rohdaten_tab5!H112),COLUMN(Rohdaten_tab5!H112)+(10*(Steuerung!$A$3-1)))</f>
        <v>23</v>
      </c>
      <c r="J126" s="72" t="str">
        <f>INDEX(Rohdaten_tab5!$1:$1048576,ROW(Rohdaten_tab5!I112),COLUMN(Rohdaten_tab5!I112)+(10*(Steuerung!$A$3-1)))</f>
        <v>*</v>
      </c>
      <c r="K126" s="72" t="str">
        <f>INDEX(Rohdaten_tab5!$1:$1048576,ROW(Rohdaten_tab5!J112),COLUMN(Rohdaten_tab5!J112)+(10*(Steuerung!$A$3-1)))</f>
        <v>*</v>
      </c>
      <c r="L126" s="73">
        <f>INDEX(Rohdaten_tab5!$1:$1048576,ROW(Rohdaten_tab5!K112),COLUMN(Rohdaten_tab5!K112)+(10*(Steuerung!$A$3-1)))</f>
        <v>40</v>
      </c>
    </row>
    <row r="127" spans="1:12" ht="15" customHeight="1" x14ac:dyDescent="0.25">
      <c r="A127" s="63" t="s">
        <v>275</v>
      </c>
      <c r="B127" s="43"/>
      <c r="C127" s="71">
        <f>INDEX(Rohdaten_tab5!$1:$1048576,ROW(Rohdaten_tab5!B113),COLUMN(Rohdaten_tab5!B113)+(10*(Steuerung!$A$3-1)))</f>
        <v>745</v>
      </c>
      <c r="D127" s="72">
        <f>INDEX(Rohdaten_tab5!$1:$1048576,ROW(Rohdaten_tab5!C113),COLUMN(Rohdaten_tab5!C113)+(10*(Steuerung!$A$3-1)))</f>
        <v>733</v>
      </c>
      <c r="E127" s="72">
        <f>INDEX(Rohdaten_tab5!$1:$1048576,ROW(Rohdaten_tab5!D113),COLUMN(Rohdaten_tab5!D113)+(10*(Steuerung!$A$3-1)))</f>
        <v>446</v>
      </c>
      <c r="F127" s="72" t="str">
        <f>INDEX(Rohdaten_tab5!$1:$1048576,ROW(Rohdaten_tab5!E113),COLUMN(Rohdaten_tab5!E113)+(10*(Steuerung!$A$3-1)))</f>
        <v>*</v>
      </c>
      <c r="G127" s="72">
        <f>INDEX(Rohdaten_tab5!$1:$1048576,ROW(Rohdaten_tab5!F113),COLUMN(Rohdaten_tab5!F113)+(10*(Steuerung!$A$3-1)))</f>
        <v>158</v>
      </c>
      <c r="H127" s="72">
        <f>INDEX(Rohdaten_tab5!$1:$1048576,ROW(Rohdaten_tab5!G113),COLUMN(Rohdaten_tab5!G113)+(10*(Steuerung!$A$3-1)))</f>
        <v>23</v>
      </c>
      <c r="I127" s="72">
        <f>INDEX(Rohdaten_tab5!$1:$1048576,ROW(Rohdaten_tab5!H113),COLUMN(Rohdaten_tab5!H113)+(10*(Steuerung!$A$3-1)))</f>
        <v>29</v>
      </c>
      <c r="J127" s="72" t="str">
        <f>INDEX(Rohdaten_tab5!$1:$1048576,ROW(Rohdaten_tab5!I113),COLUMN(Rohdaten_tab5!I113)+(10*(Steuerung!$A$3-1)))</f>
        <v>*</v>
      </c>
      <c r="K127" s="72">
        <f>INDEX(Rohdaten_tab5!$1:$1048576,ROW(Rohdaten_tab5!J113),COLUMN(Rohdaten_tab5!J113)+(10*(Steuerung!$A$3-1)))</f>
        <v>18</v>
      </c>
      <c r="L127" s="73">
        <f>INDEX(Rohdaten_tab5!$1:$1048576,ROW(Rohdaten_tab5!K113),COLUMN(Rohdaten_tab5!K113)+(10*(Steuerung!$A$3-1)))</f>
        <v>45</v>
      </c>
    </row>
    <row r="128" spans="1:12" ht="15" customHeight="1" x14ac:dyDescent="0.25">
      <c r="A128" s="63" t="s">
        <v>276</v>
      </c>
      <c r="B128" s="43"/>
      <c r="C128" s="71">
        <f>INDEX(Rohdaten_tab5!$1:$1048576,ROW(Rohdaten_tab5!B114),COLUMN(Rohdaten_tab5!B114)+(10*(Steuerung!$A$3-1)))</f>
        <v>679</v>
      </c>
      <c r="D128" s="72">
        <f>INDEX(Rohdaten_tab5!$1:$1048576,ROW(Rohdaten_tab5!C114),COLUMN(Rohdaten_tab5!C114)+(10*(Steuerung!$A$3-1)))</f>
        <v>658</v>
      </c>
      <c r="E128" s="72">
        <f>INDEX(Rohdaten_tab5!$1:$1048576,ROW(Rohdaten_tab5!D114),COLUMN(Rohdaten_tab5!D114)+(10*(Steuerung!$A$3-1)))</f>
        <v>342</v>
      </c>
      <c r="F128" s="72">
        <f>INDEX(Rohdaten_tab5!$1:$1048576,ROW(Rohdaten_tab5!E114),COLUMN(Rohdaten_tab5!E114)+(10*(Steuerung!$A$3-1)))</f>
        <v>9</v>
      </c>
      <c r="G128" s="72">
        <f>INDEX(Rohdaten_tab5!$1:$1048576,ROW(Rohdaten_tab5!F114),COLUMN(Rohdaten_tab5!F114)+(10*(Steuerung!$A$3-1)))</f>
        <v>177</v>
      </c>
      <c r="H128" s="72">
        <f>INDEX(Rohdaten_tab5!$1:$1048576,ROW(Rohdaten_tab5!G114),COLUMN(Rohdaten_tab5!G114)+(10*(Steuerung!$A$3-1)))</f>
        <v>20</v>
      </c>
      <c r="I128" s="72">
        <f>INDEX(Rohdaten_tab5!$1:$1048576,ROW(Rohdaten_tab5!H114),COLUMN(Rohdaten_tab5!H114)+(10*(Steuerung!$A$3-1)))</f>
        <v>31</v>
      </c>
      <c r="J128" s="72">
        <f>INDEX(Rohdaten_tab5!$1:$1048576,ROW(Rohdaten_tab5!I114),COLUMN(Rohdaten_tab5!I114)+(10*(Steuerung!$A$3-1)))</f>
        <v>26</v>
      </c>
      <c r="K128" s="72">
        <f>INDEX(Rohdaten_tab5!$1:$1048576,ROW(Rohdaten_tab5!J114),COLUMN(Rohdaten_tab5!J114)+(10*(Steuerung!$A$3-1)))</f>
        <v>20</v>
      </c>
      <c r="L128" s="73">
        <f>INDEX(Rohdaten_tab5!$1:$1048576,ROW(Rohdaten_tab5!K114),COLUMN(Rohdaten_tab5!K114)+(10*(Steuerung!$A$3-1)))</f>
        <v>33</v>
      </c>
    </row>
    <row r="129" spans="1:12" ht="15" customHeight="1" x14ac:dyDescent="0.25">
      <c r="A129" s="63" t="s">
        <v>277</v>
      </c>
      <c r="B129" s="43"/>
      <c r="C129" s="71">
        <f>INDEX(Rohdaten_tab5!$1:$1048576,ROW(Rohdaten_tab5!B115),COLUMN(Rohdaten_tab5!B115)+(10*(Steuerung!$A$3-1)))</f>
        <v>648</v>
      </c>
      <c r="D129" s="72">
        <f>INDEX(Rohdaten_tab5!$1:$1048576,ROW(Rohdaten_tab5!C115),COLUMN(Rohdaten_tab5!C115)+(10*(Steuerung!$A$3-1)))</f>
        <v>637</v>
      </c>
      <c r="E129" s="72">
        <f>INDEX(Rohdaten_tab5!$1:$1048576,ROW(Rohdaten_tab5!D115),COLUMN(Rohdaten_tab5!D115)+(10*(Steuerung!$A$3-1)))</f>
        <v>320</v>
      </c>
      <c r="F129" s="72">
        <f>INDEX(Rohdaten_tab5!$1:$1048576,ROW(Rohdaten_tab5!E115),COLUMN(Rohdaten_tab5!E115)+(10*(Steuerung!$A$3-1)))</f>
        <v>17</v>
      </c>
      <c r="G129" s="72">
        <f>INDEX(Rohdaten_tab5!$1:$1048576,ROW(Rohdaten_tab5!F115),COLUMN(Rohdaten_tab5!F115)+(10*(Steuerung!$A$3-1)))</f>
        <v>179</v>
      </c>
      <c r="H129" s="72">
        <f>INDEX(Rohdaten_tab5!$1:$1048576,ROW(Rohdaten_tab5!G115),COLUMN(Rohdaten_tab5!G115)+(10*(Steuerung!$A$3-1)))</f>
        <v>20</v>
      </c>
      <c r="I129" s="72">
        <f>INDEX(Rohdaten_tab5!$1:$1048576,ROW(Rohdaten_tab5!H115),COLUMN(Rohdaten_tab5!H115)+(10*(Steuerung!$A$3-1)))</f>
        <v>25</v>
      </c>
      <c r="J129" s="72">
        <f>INDEX(Rohdaten_tab5!$1:$1048576,ROW(Rohdaten_tab5!I115),COLUMN(Rohdaten_tab5!I115)+(10*(Steuerung!$A$3-1)))</f>
        <v>13</v>
      </c>
      <c r="K129" s="72">
        <f>INDEX(Rohdaten_tab5!$1:$1048576,ROW(Rohdaten_tab5!J115),COLUMN(Rohdaten_tab5!J115)+(10*(Steuerung!$A$3-1)))</f>
        <v>22</v>
      </c>
      <c r="L129" s="73">
        <f>INDEX(Rohdaten_tab5!$1:$1048576,ROW(Rohdaten_tab5!K115),COLUMN(Rohdaten_tab5!K115)+(10*(Steuerung!$A$3-1)))</f>
        <v>41</v>
      </c>
    </row>
    <row r="130" spans="1:12" ht="15" customHeight="1" x14ac:dyDescent="0.25">
      <c r="A130" s="63" t="s">
        <v>278</v>
      </c>
      <c r="B130" s="43"/>
      <c r="C130" s="71">
        <f>INDEX(Rohdaten_tab5!$1:$1048576,ROW(Rohdaten_tab5!B116),COLUMN(Rohdaten_tab5!B116)+(10*(Steuerung!$A$3-1)))</f>
        <v>494</v>
      </c>
      <c r="D130" s="72">
        <f>INDEX(Rohdaten_tab5!$1:$1048576,ROW(Rohdaten_tab5!C116),COLUMN(Rohdaten_tab5!C116)+(10*(Steuerung!$A$3-1)))</f>
        <v>487</v>
      </c>
      <c r="E130" s="72">
        <f>INDEX(Rohdaten_tab5!$1:$1048576,ROW(Rohdaten_tab5!D116),COLUMN(Rohdaten_tab5!D116)+(10*(Steuerung!$A$3-1)))</f>
        <v>258</v>
      </c>
      <c r="F130" s="72">
        <f>INDEX(Rohdaten_tab5!$1:$1048576,ROW(Rohdaten_tab5!E116),COLUMN(Rohdaten_tab5!E116)+(10*(Steuerung!$A$3-1)))</f>
        <v>12</v>
      </c>
      <c r="G130" s="72">
        <f>INDEX(Rohdaten_tab5!$1:$1048576,ROW(Rohdaten_tab5!F116),COLUMN(Rohdaten_tab5!F116)+(10*(Steuerung!$A$3-1)))</f>
        <v>123</v>
      </c>
      <c r="H130" s="72">
        <f>INDEX(Rohdaten_tab5!$1:$1048576,ROW(Rohdaten_tab5!G116),COLUMN(Rohdaten_tab5!G116)+(10*(Steuerung!$A$3-1)))</f>
        <v>24</v>
      </c>
      <c r="I130" s="72">
        <f>INDEX(Rohdaten_tab5!$1:$1048576,ROW(Rohdaten_tab5!H116),COLUMN(Rohdaten_tab5!H116)+(10*(Steuerung!$A$3-1)))</f>
        <v>24</v>
      </c>
      <c r="J130" s="72">
        <f>INDEX(Rohdaten_tab5!$1:$1048576,ROW(Rohdaten_tab5!I116),COLUMN(Rohdaten_tab5!I116)+(10*(Steuerung!$A$3-1)))</f>
        <v>0</v>
      </c>
      <c r="K130" s="72">
        <f>INDEX(Rohdaten_tab5!$1:$1048576,ROW(Rohdaten_tab5!J116),COLUMN(Rohdaten_tab5!J116)+(10*(Steuerung!$A$3-1)))</f>
        <v>7</v>
      </c>
      <c r="L130" s="73">
        <f>INDEX(Rohdaten_tab5!$1:$1048576,ROW(Rohdaten_tab5!K116),COLUMN(Rohdaten_tab5!K116)+(10*(Steuerung!$A$3-1)))</f>
        <v>39</v>
      </c>
    </row>
    <row r="131" spans="1:12" ht="15" customHeight="1" x14ac:dyDescent="0.25">
      <c r="A131" s="63" t="s">
        <v>279</v>
      </c>
      <c r="B131" s="43"/>
      <c r="C131" s="71">
        <f>INDEX(Rohdaten_tab5!$1:$1048576,ROW(Rohdaten_tab5!B117),COLUMN(Rohdaten_tab5!B117)+(10*(Steuerung!$A$3-1)))</f>
        <v>511</v>
      </c>
      <c r="D131" s="72">
        <f>INDEX(Rohdaten_tab5!$1:$1048576,ROW(Rohdaten_tab5!C117),COLUMN(Rohdaten_tab5!C117)+(10*(Steuerung!$A$3-1)))</f>
        <v>505</v>
      </c>
      <c r="E131" s="72">
        <f>INDEX(Rohdaten_tab5!$1:$1048576,ROW(Rohdaten_tab5!D117),COLUMN(Rohdaten_tab5!D117)+(10*(Steuerung!$A$3-1)))</f>
        <v>241</v>
      </c>
      <c r="F131" s="72" t="str">
        <f>INDEX(Rohdaten_tab5!$1:$1048576,ROW(Rohdaten_tab5!E117),COLUMN(Rohdaten_tab5!E117)+(10*(Steuerung!$A$3-1)))</f>
        <v>*</v>
      </c>
      <c r="G131" s="72">
        <f>INDEX(Rohdaten_tab5!$1:$1048576,ROW(Rohdaten_tab5!F117),COLUMN(Rohdaten_tab5!F117)+(10*(Steuerung!$A$3-1)))</f>
        <v>164</v>
      </c>
      <c r="H131" s="72">
        <f>INDEX(Rohdaten_tab5!$1:$1048576,ROW(Rohdaten_tab5!G117),COLUMN(Rohdaten_tab5!G117)+(10*(Steuerung!$A$3-1)))</f>
        <v>15</v>
      </c>
      <c r="I131" s="72">
        <f>INDEX(Rohdaten_tab5!$1:$1048576,ROW(Rohdaten_tab5!H117),COLUMN(Rohdaten_tab5!H117)+(10*(Steuerung!$A$3-1)))</f>
        <v>22</v>
      </c>
      <c r="J131" s="72" t="str">
        <f>INDEX(Rohdaten_tab5!$1:$1048576,ROW(Rohdaten_tab5!I117),COLUMN(Rohdaten_tab5!I117)+(10*(Steuerung!$A$3-1)))</f>
        <v>*</v>
      </c>
      <c r="K131" s="72">
        <f>INDEX(Rohdaten_tab5!$1:$1048576,ROW(Rohdaten_tab5!J117),COLUMN(Rohdaten_tab5!J117)+(10*(Steuerung!$A$3-1)))</f>
        <v>7</v>
      </c>
      <c r="L131" s="73">
        <f>INDEX(Rohdaten_tab5!$1:$1048576,ROW(Rohdaten_tab5!K117),COLUMN(Rohdaten_tab5!K117)+(10*(Steuerung!$A$3-1)))</f>
        <v>48</v>
      </c>
    </row>
    <row r="132" spans="1:12" ht="15" customHeight="1" x14ac:dyDescent="0.25">
      <c r="A132" s="63" t="s">
        <v>280</v>
      </c>
      <c r="B132" s="43"/>
      <c r="C132" s="71">
        <f>INDEX(Rohdaten_tab5!$1:$1048576,ROW(Rohdaten_tab5!B118),COLUMN(Rohdaten_tab5!B118)+(10*(Steuerung!$A$3-1)))</f>
        <v>699</v>
      </c>
      <c r="D132" s="72">
        <f>INDEX(Rohdaten_tab5!$1:$1048576,ROW(Rohdaten_tab5!C118),COLUMN(Rohdaten_tab5!C118)+(10*(Steuerung!$A$3-1)))</f>
        <v>686</v>
      </c>
      <c r="E132" s="72">
        <f>INDEX(Rohdaten_tab5!$1:$1048576,ROW(Rohdaten_tab5!D118),COLUMN(Rohdaten_tab5!D118)+(10*(Steuerung!$A$3-1)))</f>
        <v>348</v>
      </c>
      <c r="F132" s="72" t="str">
        <f>INDEX(Rohdaten_tab5!$1:$1048576,ROW(Rohdaten_tab5!E118),COLUMN(Rohdaten_tab5!E118)+(10*(Steuerung!$A$3-1)))</f>
        <v>*</v>
      </c>
      <c r="G132" s="72">
        <f>INDEX(Rohdaten_tab5!$1:$1048576,ROW(Rohdaten_tab5!F118),COLUMN(Rohdaten_tab5!F118)+(10*(Steuerung!$A$3-1)))</f>
        <v>209</v>
      </c>
      <c r="H132" s="72">
        <f>INDEX(Rohdaten_tab5!$1:$1048576,ROW(Rohdaten_tab5!G118),COLUMN(Rohdaten_tab5!G118)+(10*(Steuerung!$A$3-1)))</f>
        <v>32</v>
      </c>
      <c r="I132" s="72">
        <f>INDEX(Rohdaten_tab5!$1:$1048576,ROW(Rohdaten_tab5!H118),COLUMN(Rohdaten_tab5!H118)+(10*(Steuerung!$A$3-1)))</f>
        <v>37</v>
      </c>
      <c r="J132" s="72" t="str">
        <f>INDEX(Rohdaten_tab5!$1:$1048576,ROW(Rohdaten_tab5!I118),COLUMN(Rohdaten_tab5!I118)+(10*(Steuerung!$A$3-1)))</f>
        <v>*</v>
      </c>
      <c r="K132" s="72">
        <f>INDEX(Rohdaten_tab5!$1:$1048576,ROW(Rohdaten_tab5!J118),COLUMN(Rohdaten_tab5!J118)+(10*(Steuerung!$A$3-1)))</f>
        <v>13</v>
      </c>
      <c r="L132" s="73">
        <f>INDEX(Rohdaten_tab5!$1:$1048576,ROW(Rohdaten_tab5!K118),COLUMN(Rohdaten_tab5!K118)+(10*(Steuerung!$A$3-1)))</f>
        <v>33</v>
      </c>
    </row>
    <row r="133" spans="1:12" ht="15" customHeight="1" x14ac:dyDescent="0.25">
      <c r="A133" s="63" t="s">
        <v>281</v>
      </c>
      <c r="B133" s="43"/>
      <c r="C133" s="71">
        <f>INDEX(Rohdaten_tab5!$1:$1048576,ROW(Rohdaten_tab5!B119),COLUMN(Rohdaten_tab5!B119)+(10*(Steuerung!$A$3-1)))</f>
        <v>584</v>
      </c>
      <c r="D133" s="72">
        <f>INDEX(Rohdaten_tab5!$1:$1048576,ROW(Rohdaten_tab5!C119),COLUMN(Rohdaten_tab5!C119)+(10*(Steuerung!$A$3-1)))</f>
        <v>580</v>
      </c>
      <c r="E133" s="72">
        <f>INDEX(Rohdaten_tab5!$1:$1048576,ROW(Rohdaten_tab5!D119),COLUMN(Rohdaten_tab5!D119)+(10*(Steuerung!$A$3-1)))</f>
        <v>346</v>
      </c>
      <c r="F133" s="72">
        <f>INDEX(Rohdaten_tab5!$1:$1048576,ROW(Rohdaten_tab5!E119),COLUMN(Rohdaten_tab5!E119)+(10*(Steuerung!$A$3-1)))</f>
        <v>11</v>
      </c>
      <c r="G133" s="72">
        <f>INDEX(Rohdaten_tab5!$1:$1048576,ROW(Rohdaten_tab5!F119),COLUMN(Rohdaten_tab5!F119)+(10*(Steuerung!$A$3-1)))</f>
        <v>140</v>
      </c>
      <c r="H133" s="72">
        <f>INDEX(Rohdaten_tab5!$1:$1048576,ROW(Rohdaten_tab5!G119),COLUMN(Rohdaten_tab5!G119)+(10*(Steuerung!$A$3-1)))</f>
        <v>15</v>
      </c>
      <c r="I133" s="72">
        <f>INDEX(Rohdaten_tab5!$1:$1048576,ROW(Rohdaten_tab5!H119),COLUMN(Rohdaten_tab5!H119)+(10*(Steuerung!$A$3-1)))</f>
        <v>23</v>
      </c>
      <c r="J133" s="72" t="str">
        <f>INDEX(Rohdaten_tab5!$1:$1048576,ROW(Rohdaten_tab5!I119),COLUMN(Rohdaten_tab5!I119)+(10*(Steuerung!$A$3-1)))</f>
        <v>*</v>
      </c>
      <c r="K133" s="72" t="str">
        <f>INDEX(Rohdaten_tab5!$1:$1048576,ROW(Rohdaten_tab5!J119),COLUMN(Rohdaten_tab5!J119)+(10*(Steuerung!$A$3-1)))</f>
        <v>*</v>
      </c>
      <c r="L133" s="73">
        <f>INDEX(Rohdaten_tab5!$1:$1048576,ROW(Rohdaten_tab5!K119),COLUMN(Rohdaten_tab5!K119)+(10*(Steuerung!$A$3-1)))</f>
        <v>39</v>
      </c>
    </row>
    <row r="134" spans="1:12" ht="15" customHeight="1" x14ac:dyDescent="0.25">
      <c r="A134" s="63" t="s">
        <v>282</v>
      </c>
      <c r="B134" s="43"/>
      <c r="C134" s="71">
        <f>INDEX(Rohdaten_tab5!$1:$1048576,ROW(Rohdaten_tab5!B120),COLUMN(Rohdaten_tab5!B120)+(10*(Steuerung!$A$3-1)))</f>
        <v>1223</v>
      </c>
      <c r="D134" s="72">
        <f>INDEX(Rohdaten_tab5!$1:$1048576,ROW(Rohdaten_tab5!C120),COLUMN(Rohdaten_tab5!C120)+(10*(Steuerung!$A$3-1)))</f>
        <v>1206</v>
      </c>
      <c r="E134" s="72">
        <f>INDEX(Rohdaten_tab5!$1:$1048576,ROW(Rohdaten_tab5!D120),COLUMN(Rohdaten_tab5!D120)+(10*(Steuerung!$A$3-1)))</f>
        <v>876</v>
      </c>
      <c r="F134" s="72">
        <f>INDEX(Rohdaten_tab5!$1:$1048576,ROW(Rohdaten_tab5!E120),COLUMN(Rohdaten_tab5!E120)+(10*(Steuerung!$A$3-1)))</f>
        <v>24</v>
      </c>
      <c r="G134" s="72">
        <f>INDEX(Rohdaten_tab5!$1:$1048576,ROW(Rohdaten_tab5!F120),COLUMN(Rohdaten_tab5!F120)+(10*(Steuerung!$A$3-1)))</f>
        <v>213</v>
      </c>
      <c r="H134" s="72">
        <f>INDEX(Rohdaten_tab5!$1:$1048576,ROW(Rohdaten_tab5!G120),COLUMN(Rohdaten_tab5!G120)+(10*(Steuerung!$A$3-1)))</f>
        <v>27</v>
      </c>
      <c r="I134" s="72">
        <f>INDEX(Rohdaten_tab5!$1:$1048576,ROW(Rohdaten_tab5!H120),COLUMN(Rohdaten_tab5!H120)+(10*(Steuerung!$A$3-1)))</f>
        <v>27</v>
      </c>
      <c r="J134" s="72">
        <f>INDEX(Rohdaten_tab5!$1:$1048576,ROW(Rohdaten_tab5!I120),COLUMN(Rohdaten_tab5!I120)+(10*(Steuerung!$A$3-1)))</f>
        <v>0</v>
      </c>
      <c r="K134" s="72">
        <f>INDEX(Rohdaten_tab5!$1:$1048576,ROW(Rohdaten_tab5!J120),COLUMN(Rohdaten_tab5!J120)+(10*(Steuerung!$A$3-1)))</f>
        <v>7</v>
      </c>
      <c r="L134" s="73">
        <f>INDEX(Rohdaten_tab5!$1:$1048576,ROW(Rohdaten_tab5!K120),COLUMN(Rohdaten_tab5!K120)+(10*(Steuerung!$A$3-1)))</f>
        <v>32</v>
      </c>
    </row>
    <row r="135" spans="1:12" ht="15" customHeight="1" x14ac:dyDescent="0.25">
      <c r="A135" s="63" t="s">
        <v>283</v>
      </c>
      <c r="B135" s="43"/>
      <c r="C135" s="71">
        <f>INDEX(Rohdaten_tab5!$1:$1048576,ROW(Rohdaten_tab5!B121),COLUMN(Rohdaten_tab5!B121)+(10*(Steuerung!$A$3-1)))</f>
        <v>1356</v>
      </c>
      <c r="D135" s="72">
        <f>INDEX(Rohdaten_tab5!$1:$1048576,ROW(Rohdaten_tab5!C121),COLUMN(Rohdaten_tab5!C121)+(10*(Steuerung!$A$3-1)))</f>
        <v>1340</v>
      </c>
      <c r="E135" s="72">
        <f>INDEX(Rohdaten_tab5!$1:$1048576,ROW(Rohdaten_tab5!D121),COLUMN(Rohdaten_tab5!D121)+(10*(Steuerung!$A$3-1)))</f>
        <v>1014</v>
      </c>
      <c r="F135" s="72">
        <f>INDEX(Rohdaten_tab5!$1:$1048576,ROW(Rohdaten_tab5!E121),COLUMN(Rohdaten_tab5!E121)+(10*(Steuerung!$A$3-1)))</f>
        <v>37</v>
      </c>
      <c r="G135" s="72">
        <f>INDEX(Rohdaten_tab5!$1:$1048576,ROW(Rohdaten_tab5!F121),COLUMN(Rohdaten_tab5!F121)+(10*(Steuerung!$A$3-1)))</f>
        <v>175</v>
      </c>
      <c r="H135" s="72">
        <f>INDEX(Rohdaten_tab5!$1:$1048576,ROW(Rohdaten_tab5!G121),COLUMN(Rohdaten_tab5!G121)+(10*(Steuerung!$A$3-1)))</f>
        <v>26</v>
      </c>
      <c r="I135" s="72">
        <f>INDEX(Rohdaten_tab5!$1:$1048576,ROW(Rohdaten_tab5!H121),COLUMN(Rohdaten_tab5!H121)+(10*(Steuerung!$A$3-1)))</f>
        <v>33</v>
      </c>
      <c r="J135" s="72" t="str">
        <f>INDEX(Rohdaten_tab5!$1:$1048576,ROW(Rohdaten_tab5!I121),COLUMN(Rohdaten_tab5!I121)+(10*(Steuerung!$A$3-1)))</f>
        <v>*</v>
      </c>
      <c r="K135" s="72" t="str">
        <f>INDEX(Rohdaten_tab5!$1:$1048576,ROW(Rohdaten_tab5!J121),COLUMN(Rohdaten_tab5!J121)+(10*(Steuerung!$A$3-1)))</f>
        <v>*</v>
      </c>
      <c r="L135" s="73">
        <f>INDEX(Rohdaten_tab5!$1:$1048576,ROW(Rohdaten_tab5!K121),COLUMN(Rohdaten_tab5!K121)+(10*(Steuerung!$A$3-1)))</f>
        <v>49</v>
      </c>
    </row>
    <row r="136" spans="1:12" ht="15" customHeight="1" x14ac:dyDescent="0.25">
      <c r="A136" s="63" t="s">
        <v>284</v>
      </c>
      <c r="B136" s="43"/>
      <c r="C136" s="71">
        <f>INDEX(Rohdaten_tab5!$1:$1048576,ROW(Rohdaten_tab5!B122),COLUMN(Rohdaten_tab5!B122)+(10*(Steuerung!$A$3-1)))</f>
        <v>907</v>
      </c>
      <c r="D136" s="72">
        <f>INDEX(Rohdaten_tab5!$1:$1048576,ROW(Rohdaten_tab5!C122),COLUMN(Rohdaten_tab5!C122)+(10*(Steuerung!$A$3-1)))</f>
        <v>892</v>
      </c>
      <c r="E136" s="72">
        <f>INDEX(Rohdaten_tab5!$1:$1048576,ROW(Rohdaten_tab5!D122),COLUMN(Rohdaten_tab5!D122)+(10*(Steuerung!$A$3-1)))</f>
        <v>588</v>
      </c>
      <c r="F136" s="72">
        <f>INDEX(Rohdaten_tab5!$1:$1048576,ROW(Rohdaten_tab5!E122),COLUMN(Rohdaten_tab5!E122)+(10*(Steuerung!$A$3-1)))</f>
        <v>26</v>
      </c>
      <c r="G136" s="72">
        <f>INDEX(Rohdaten_tab5!$1:$1048576,ROW(Rohdaten_tab5!F122),COLUMN(Rohdaten_tab5!F122)+(10*(Steuerung!$A$3-1)))</f>
        <v>193</v>
      </c>
      <c r="H136" s="72">
        <f>INDEX(Rohdaten_tab5!$1:$1048576,ROW(Rohdaten_tab5!G122),COLUMN(Rohdaten_tab5!G122)+(10*(Steuerung!$A$3-1)))</f>
        <v>20</v>
      </c>
      <c r="I136" s="72">
        <f>INDEX(Rohdaten_tab5!$1:$1048576,ROW(Rohdaten_tab5!H122),COLUMN(Rohdaten_tab5!H122)+(10*(Steuerung!$A$3-1)))</f>
        <v>16</v>
      </c>
      <c r="J136" s="72" t="str">
        <f>INDEX(Rohdaten_tab5!$1:$1048576,ROW(Rohdaten_tab5!I122),COLUMN(Rohdaten_tab5!I122)+(10*(Steuerung!$A$3-1)))</f>
        <v>*</v>
      </c>
      <c r="K136" s="72" t="str">
        <f>INDEX(Rohdaten_tab5!$1:$1048576,ROW(Rohdaten_tab5!J122),COLUMN(Rohdaten_tab5!J122)+(10*(Steuerung!$A$3-1)))</f>
        <v>*</v>
      </c>
      <c r="L136" s="73">
        <f>INDEX(Rohdaten_tab5!$1:$1048576,ROW(Rohdaten_tab5!K122),COLUMN(Rohdaten_tab5!K122)+(10*(Steuerung!$A$3-1)))</f>
        <v>37</v>
      </c>
    </row>
    <row r="137" spans="1:12" ht="15" customHeight="1" x14ac:dyDescent="0.25">
      <c r="A137" s="63" t="s">
        <v>285</v>
      </c>
      <c r="B137" s="43"/>
      <c r="C137" s="71">
        <f>INDEX(Rohdaten_tab5!$1:$1048576,ROW(Rohdaten_tab5!B123),COLUMN(Rohdaten_tab5!B123)+(10*(Steuerung!$A$3-1)))</f>
        <v>621</v>
      </c>
      <c r="D137" s="72">
        <f>INDEX(Rohdaten_tab5!$1:$1048576,ROW(Rohdaten_tab5!C123),COLUMN(Rohdaten_tab5!C123)+(10*(Steuerung!$A$3-1)))</f>
        <v>609</v>
      </c>
      <c r="E137" s="72">
        <f>INDEX(Rohdaten_tab5!$1:$1048576,ROW(Rohdaten_tab5!D123),COLUMN(Rohdaten_tab5!D123)+(10*(Steuerung!$A$3-1)))</f>
        <v>374</v>
      </c>
      <c r="F137" s="72">
        <f>INDEX(Rohdaten_tab5!$1:$1048576,ROW(Rohdaten_tab5!E123),COLUMN(Rohdaten_tab5!E123)+(10*(Steuerung!$A$3-1)))</f>
        <v>11</v>
      </c>
      <c r="G137" s="72">
        <f>INDEX(Rohdaten_tab5!$1:$1048576,ROW(Rohdaten_tab5!F123),COLUMN(Rohdaten_tab5!F123)+(10*(Steuerung!$A$3-1)))</f>
        <v>139</v>
      </c>
      <c r="H137" s="72">
        <f>INDEX(Rohdaten_tab5!$1:$1048576,ROW(Rohdaten_tab5!G123),COLUMN(Rohdaten_tab5!G123)+(10*(Steuerung!$A$3-1)))</f>
        <v>21</v>
      </c>
      <c r="I137" s="72">
        <f>INDEX(Rohdaten_tab5!$1:$1048576,ROW(Rohdaten_tab5!H123),COLUMN(Rohdaten_tab5!H123)+(10*(Steuerung!$A$3-1)))</f>
        <v>25</v>
      </c>
      <c r="J137" s="72">
        <f>INDEX(Rohdaten_tab5!$1:$1048576,ROW(Rohdaten_tab5!I123),COLUMN(Rohdaten_tab5!I123)+(10*(Steuerung!$A$3-1)))</f>
        <v>0</v>
      </c>
      <c r="K137" s="72">
        <f>INDEX(Rohdaten_tab5!$1:$1048576,ROW(Rohdaten_tab5!J123),COLUMN(Rohdaten_tab5!J123)+(10*(Steuerung!$A$3-1)))</f>
        <v>5</v>
      </c>
      <c r="L137" s="73">
        <f>INDEX(Rohdaten_tab5!$1:$1048576,ROW(Rohdaten_tab5!K123),COLUMN(Rohdaten_tab5!K123)+(10*(Steuerung!$A$3-1)))</f>
        <v>34</v>
      </c>
    </row>
    <row r="138" spans="1:12" ht="15" customHeight="1" x14ac:dyDescent="0.25">
      <c r="A138" s="63" t="s">
        <v>286</v>
      </c>
      <c r="B138" s="43"/>
      <c r="C138" s="71">
        <f>INDEX(Rohdaten_tab5!$1:$1048576,ROW(Rohdaten_tab5!B124),COLUMN(Rohdaten_tab5!B124)+(10*(Steuerung!$A$3-1)))</f>
        <v>709</v>
      </c>
      <c r="D138" s="72">
        <f>INDEX(Rohdaten_tab5!$1:$1048576,ROW(Rohdaten_tab5!C124),COLUMN(Rohdaten_tab5!C124)+(10*(Steuerung!$A$3-1)))</f>
        <v>698</v>
      </c>
      <c r="E138" s="72">
        <f>INDEX(Rohdaten_tab5!$1:$1048576,ROW(Rohdaten_tab5!D124),COLUMN(Rohdaten_tab5!D124)+(10*(Steuerung!$A$3-1)))</f>
        <v>383</v>
      </c>
      <c r="F138" s="72">
        <f>INDEX(Rohdaten_tab5!$1:$1048576,ROW(Rohdaten_tab5!E124),COLUMN(Rohdaten_tab5!E124)+(10*(Steuerung!$A$3-1)))</f>
        <v>19</v>
      </c>
      <c r="G138" s="72">
        <f>INDEX(Rohdaten_tab5!$1:$1048576,ROW(Rohdaten_tab5!F124),COLUMN(Rohdaten_tab5!F124)+(10*(Steuerung!$A$3-1)))</f>
        <v>174</v>
      </c>
      <c r="H138" s="72">
        <f>INDEX(Rohdaten_tab5!$1:$1048576,ROW(Rohdaten_tab5!G124),COLUMN(Rohdaten_tab5!G124)+(10*(Steuerung!$A$3-1)))</f>
        <v>23</v>
      </c>
      <c r="I138" s="72">
        <f>INDEX(Rohdaten_tab5!$1:$1048576,ROW(Rohdaten_tab5!H124),COLUMN(Rohdaten_tab5!H124)+(10*(Steuerung!$A$3-1)))</f>
        <v>44</v>
      </c>
      <c r="J138" s="72">
        <f>INDEX(Rohdaten_tab5!$1:$1048576,ROW(Rohdaten_tab5!I124),COLUMN(Rohdaten_tab5!I124)+(10*(Steuerung!$A$3-1)))</f>
        <v>0</v>
      </c>
      <c r="K138" s="72">
        <f>INDEX(Rohdaten_tab5!$1:$1048576,ROW(Rohdaten_tab5!J124),COLUMN(Rohdaten_tab5!J124)+(10*(Steuerung!$A$3-1)))</f>
        <v>19</v>
      </c>
      <c r="L138" s="73">
        <f>INDEX(Rohdaten_tab5!$1:$1048576,ROW(Rohdaten_tab5!K124),COLUMN(Rohdaten_tab5!K124)+(10*(Steuerung!$A$3-1)))</f>
        <v>36</v>
      </c>
    </row>
    <row r="139" spans="1:12" ht="15" customHeight="1" x14ac:dyDescent="0.25">
      <c r="A139" s="63" t="s">
        <v>287</v>
      </c>
      <c r="B139" s="43"/>
      <c r="C139" s="71">
        <f>INDEX(Rohdaten_tab5!$1:$1048576,ROW(Rohdaten_tab5!B125),COLUMN(Rohdaten_tab5!B125)+(10*(Steuerung!$A$3-1)))</f>
        <v>599</v>
      </c>
      <c r="D139" s="72">
        <f>INDEX(Rohdaten_tab5!$1:$1048576,ROW(Rohdaten_tab5!C125),COLUMN(Rohdaten_tab5!C125)+(10*(Steuerung!$A$3-1)))</f>
        <v>588</v>
      </c>
      <c r="E139" s="72">
        <f>INDEX(Rohdaten_tab5!$1:$1048576,ROW(Rohdaten_tab5!D125),COLUMN(Rohdaten_tab5!D125)+(10*(Steuerung!$A$3-1)))</f>
        <v>322</v>
      </c>
      <c r="F139" s="72">
        <f>INDEX(Rohdaten_tab5!$1:$1048576,ROW(Rohdaten_tab5!E125),COLUMN(Rohdaten_tab5!E125)+(10*(Steuerung!$A$3-1)))</f>
        <v>16</v>
      </c>
      <c r="G139" s="72">
        <f>INDEX(Rohdaten_tab5!$1:$1048576,ROW(Rohdaten_tab5!F125),COLUMN(Rohdaten_tab5!F125)+(10*(Steuerung!$A$3-1)))</f>
        <v>134</v>
      </c>
      <c r="H139" s="72">
        <f>INDEX(Rohdaten_tab5!$1:$1048576,ROW(Rohdaten_tab5!G125),COLUMN(Rohdaten_tab5!G125)+(10*(Steuerung!$A$3-1)))</f>
        <v>24</v>
      </c>
      <c r="I139" s="72">
        <f>INDEX(Rohdaten_tab5!$1:$1048576,ROW(Rohdaten_tab5!H125),COLUMN(Rohdaten_tab5!H125)+(10*(Steuerung!$A$3-1)))</f>
        <v>31</v>
      </c>
      <c r="J139" s="72" t="str">
        <f>INDEX(Rohdaten_tab5!$1:$1048576,ROW(Rohdaten_tab5!I125),COLUMN(Rohdaten_tab5!I125)+(10*(Steuerung!$A$3-1)))</f>
        <v>*</v>
      </c>
      <c r="K139" s="72" t="str">
        <f>INDEX(Rohdaten_tab5!$1:$1048576,ROW(Rohdaten_tab5!J125),COLUMN(Rohdaten_tab5!J125)+(10*(Steuerung!$A$3-1)))</f>
        <v>*</v>
      </c>
      <c r="L139" s="73">
        <f>INDEX(Rohdaten_tab5!$1:$1048576,ROW(Rohdaten_tab5!K125),COLUMN(Rohdaten_tab5!K125)+(10*(Steuerung!$A$3-1)))</f>
        <v>48</v>
      </c>
    </row>
    <row r="140" spans="1:12" ht="15" customHeight="1" x14ac:dyDescent="0.25">
      <c r="A140" s="63" t="s">
        <v>288</v>
      </c>
      <c r="B140" s="43"/>
      <c r="C140" s="71">
        <f>INDEX(Rohdaten_tab5!$1:$1048576,ROW(Rohdaten_tab5!B126),COLUMN(Rohdaten_tab5!B126)+(10*(Steuerung!$A$3-1)))</f>
        <v>687</v>
      </c>
      <c r="D140" s="72">
        <f>INDEX(Rohdaten_tab5!$1:$1048576,ROW(Rohdaten_tab5!C126),COLUMN(Rohdaten_tab5!C126)+(10*(Steuerung!$A$3-1)))</f>
        <v>677</v>
      </c>
      <c r="E140" s="72">
        <f>INDEX(Rohdaten_tab5!$1:$1048576,ROW(Rohdaten_tab5!D126),COLUMN(Rohdaten_tab5!D126)+(10*(Steuerung!$A$3-1)))</f>
        <v>375</v>
      </c>
      <c r="F140" s="72">
        <f>INDEX(Rohdaten_tab5!$1:$1048576,ROW(Rohdaten_tab5!E126),COLUMN(Rohdaten_tab5!E126)+(10*(Steuerung!$A$3-1)))</f>
        <v>14</v>
      </c>
      <c r="G140" s="72">
        <f>INDEX(Rohdaten_tab5!$1:$1048576,ROW(Rohdaten_tab5!F126),COLUMN(Rohdaten_tab5!F126)+(10*(Steuerung!$A$3-1)))</f>
        <v>141</v>
      </c>
      <c r="H140" s="72">
        <f>INDEX(Rohdaten_tab5!$1:$1048576,ROW(Rohdaten_tab5!G126),COLUMN(Rohdaten_tab5!G126)+(10*(Steuerung!$A$3-1)))</f>
        <v>24</v>
      </c>
      <c r="I140" s="72">
        <f>INDEX(Rohdaten_tab5!$1:$1048576,ROW(Rohdaten_tab5!H126),COLUMN(Rohdaten_tab5!H126)+(10*(Steuerung!$A$3-1)))</f>
        <v>42</v>
      </c>
      <c r="J140" s="72">
        <f>INDEX(Rohdaten_tab5!$1:$1048576,ROW(Rohdaten_tab5!I126),COLUMN(Rohdaten_tab5!I126)+(10*(Steuerung!$A$3-1)))</f>
        <v>19</v>
      </c>
      <c r="K140" s="72">
        <f>INDEX(Rohdaten_tab5!$1:$1048576,ROW(Rohdaten_tab5!J126),COLUMN(Rohdaten_tab5!J126)+(10*(Steuerung!$A$3-1)))</f>
        <v>16</v>
      </c>
      <c r="L140" s="73">
        <f>INDEX(Rohdaten_tab5!$1:$1048576,ROW(Rohdaten_tab5!K126),COLUMN(Rohdaten_tab5!K126)+(10*(Steuerung!$A$3-1)))</f>
        <v>46</v>
      </c>
    </row>
    <row r="141" spans="1:12" ht="15" customHeight="1" x14ac:dyDescent="0.25">
      <c r="A141" s="63" t="s">
        <v>289</v>
      </c>
      <c r="B141" s="43"/>
      <c r="C141" s="71">
        <f>INDEX(Rohdaten_tab5!$1:$1048576,ROW(Rohdaten_tab5!B127),COLUMN(Rohdaten_tab5!B127)+(10*(Steuerung!$A$3-1)))</f>
        <v>619</v>
      </c>
      <c r="D141" s="72">
        <f>INDEX(Rohdaten_tab5!$1:$1048576,ROW(Rohdaten_tab5!C127),COLUMN(Rohdaten_tab5!C127)+(10*(Steuerung!$A$3-1)))</f>
        <v>603</v>
      </c>
      <c r="E141" s="72">
        <f>INDEX(Rohdaten_tab5!$1:$1048576,ROW(Rohdaten_tab5!D127),COLUMN(Rohdaten_tab5!D127)+(10*(Steuerung!$A$3-1)))</f>
        <v>297</v>
      </c>
      <c r="F141" s="72">
        <f>INDEX(Rohdaten_tab5!$1:$1048576,ROW(Rohdaten_tab5!E127),COLUMN(Rohdaten_tab5!E127)+(10*(Steuerung!$A$3-1)))</f>
        <v>18</v>
      </c>
      <c r="G141" s="72">
        <f>INDEX(Rohdaten_tab5!$1:$1048576,ROW(Rohdaten_tab5!F127),COLUMN(Rohdaten_tab5!F127)+(10*(Steuerung!$A$3-1)))</f>
        <v>135</v>
      </c>
      <c r="H141" s="72">
        <f>INDEX(Rohdaten_tab5!$1:$1048576,ROW(Rohdaten_tab5!G127),COLUMN(Rohdaten_tab5!G127)+(10*(Steuerung!$A$3-1)))</f>
        <v>24</v>
      </c>
      <c r="I141" s="72">
        <f>INDEX(Rohdaten_tab5!$1:$1048576,ROW(Rohdaten_tab5!H127),COLUMN(Rohdaten_tab5!H127)+(10*(Steuerung!$A$3-1)))</f>
        <v>38</v>
      </c>
      <c r="J141" s="72">
        <f>INDEX(Rohdaten_tab5!$1:$1048576,ROW(Rohdaten_tab5!I127),COLUMN(Rohdaten_tab5!I127)+(10*(Steuerung!$A$3-1)))</f>
        <v>17</v>
      </c>
      <c r="K141" s="72">
        <f>INDEX(Rohdaten_tab5!$1:$1048576,ROW(Rohdaten_tab5!J127),COLUMN(Rohdaten_tab5!J127)+(10*(Steuerung!$A$3-1)))</f>
        <v>12</v>
      </c>
      <c r="L141" s="73">
        <f>INDEX(Rohdaten_tab5!$1:$1048576,ROW(Rohdaten_tab5!K127),COLUMN(Rohdaten_tab5!K127)+(10*(Steuerung!$A$3-1)))</f>
        <v>62</v>
      </c>
    </row>
    <row r="142" spans="1:12" ht="15" customHeight="1" x14ac:dyDescent="0.25">
      <c r="A142" s="63" t="s">
        <v>290</v>
      </c>
      <c r="B142" s="43"/>
      <c r="C142" s="71">
        <f>INDEX(Rohdaten_tab5!$1:$1048576,ROW(Rohdaten_tab5!B128),COLUMN(Rohdaten_tab5!B128)+(10*(Steuerung!$A$3-1)))</f>
        <v>507</v>
      </c>
      <c r="D142" s="72">
        <f>INDEX(Rohdaten_tab5!$1:$1048576,ROW(Rohdaten_tab5!C128),COLUMN(Rohdaten_tab5!C128)+(10*(Steuerung!$A$3-1)))</f>
        <v>499</v>
      </c>
      <c r="E142" s="72">
        <f>INDEX(Rohdaten_tab5!$1:$1048576,ROW(Rohdaten_tab5!D128),COLUMN(Rohdaten_tab5!D128)+(10*(Steuerung!$A$3-1)))</f>
        <v>269</v>
      </c>
      <c r="F142" s="72">
        <f>INDEX(Rohdaten_tab5!$1:$1048576,ROW(Rohdaten_tab5!E128),COLUMN(Rohdaten_tab5!E128)+(10*(Steuerung!$A$3-1)))</f>
        <v>14</v>
      </c>
      <c r="G142" s="72">
        <f>INDEX(Rohdaten_tab5!$1:$1048576,ROW(Rohdaten_tab5!F128),COLUMN(Rohdaten_tab5!F128)+(10*(Steuerung!$A$3-1)))</f>
        <v>137</v>
      </c>
      <c r="H142" s="72">
        <f>INDEX(Rohdaten_tab5!$1:$1048576,ROW(Rohdaten_tab5!G128),COLUMN(Rohdaten_tab5!G128)+(10*(Steuerung!$A$3-1)))</f>
        <v>15</v>
      </c>
      <c r="I142" s="72">
        <f>INDEX(Rohdaten_tab5!$1:$1048576,ROW(Rohdaten_tab5!H128),COLUMN(Rohdaten_tab5!H128)+(10*(Steuerung!$A$3-1)))</f>
        <v>29</v>
      </c>
      <c r="J142" s="72">
        <f>INDEX(Rohdaten_tab5!$1:$1048576,ROW(Rohdaten_tab5!I128),COLUMN(Rohdaten_tab5!I128)+(10*(Steuerung!$A$3-1)))</f>
        <v>0</v>
      </c>
      <c r="K142" s="72">
        <f>INDEX(Rohdaten_tab5!$1:$1048576,ROW(Rohdaten_tab5!J128),COLUMN(Rohdaten_tab5!J128)+(10*(Steuerung!$A$3-1)))</f>
        <v>6</v>
      </c>
      <c r="L142" s="73">
        <f>INDEX(Rohdaten_tab5!$1:$1048576,ROW(Rohdaten_tab5!K128),COLUMN(Rohdaten_tab5!K128)+(10*(Steuerung!$A$3-1)))</f>
        <v>29</v>
      </c>
    </row>
    <row r="143" spans="1:12" ht="15" customHeight="1" x14ac:dyDescent="0.25">
      <c r="A143" s="63" t="s">
        <v>291</v>
      </c>
      <c r="B143" s="43"/>
      <c r="C143" s="71">
        <f>INDEX(Rohdaten_tab5!$1:$1048576,ROW(Rohdaten_tab5!B129),COLUMN(Rohdaten_tab5!B129)+(10*(Steuerung!$A$3-1)))</f>
        <v>487</v>
      </c>
      <c r="D143" s="72">
        <f>INDEX(Rohdaten_tab5!$1:$1048576,ROW(Rohdaten_tab5!C129),COLUMN(Rohdaten_tab5!C129)+(10*(Steuerung!$A$3-1)))</f>
        <v>478</v>
      </c>
      <c r="E143" s="72">
        <f>INDEX(Rohdaten_tab5!$1:$1048576,ROW(Rohdaten_tab5!D129),COLUMN(Rohdaten_tab5!D129)+(10*(Steuerung!$A$3-1)))</f>
        <v>230</v>
      </c>
      <c r="F143" s="72" t="str">
        <f>INDEX(Rohdaten_tab5!$1:$1048576,ROW(Rohdaten_tab5!E129),COLUMN(Rohdaten_tab5!E129)+(10*(Steuerung!$A$3-1)))</f>
        <v>*</v>
      </c>
      <c r="G143" s="72">
        <f>INDEX(Rohdaten_tab5!$1:$1048576,ROW(Rohdaten_tab5!F129),COLUMN(Rohdaten_tab5!F129)+(10*(Steuerung!$A$3-1)))</f>
        <v>127</v>
      </c>
      <c r="H143" s="72">
        <f>INDEX(Rohdaten_tab5!$1:$1048576,ROW(Rohdaten_tab5!G129),COLUMN(Rohdaten_tab5!G129)+(10*(Steuerung!$A$3-1)))</f>
        <v>29</v>
      </c>
      <c r="I143" s="72">
        <f>INDEX(Rohdaten_tab5!$1:$1048576,ROW(Rohdaten_tab5!H129),COLUMN(Rohdaten_tab5!H129)+(10*(Steuerung!$A$3-1)))</f>
        <v>36</v>
      </c>
      <c r="J143" s="72" t="str">
        <f>INDEX(Rohdaten_tab5!$1:$1048576,ROW(Rohdaten_tab5!I129),COLUMN(Rohdaten_tab5!I129)+(10*(Steuerung!$A$3-1)))</f>
        <v>*</v>
      </c>
      <c r="K143" s="72" t="str">
        <f>INDEX(Rohdaten_tab5!$1:$1048576,ROW(Rohdaten_tab5!J129),COLUMN(Rohdaten_tab5!J129)+(10*(Steuerung!$A$3-1)))</f>
        <v>*</v>
      </c>
      <c r="L143" s="73">
        <f>INDEX(Rohdaten_tab5!$1:$1048576,ROW(Rohdaten_tab5!K129),COLUMN(Rohdaten_tab5!K129)+(10*(Steuerung!$A$3-1)))</f>
        <v>41</v>
      </c>
    </row>
    <row r="144" spans="1:12" ht="15" customHeight="1" x14ac:dyDescent="0.25">
      <c r="A144" s="63" t="s">
        <v>292</v>
      </c>
      <c r="B144" s="43"/>
      <c r="C144" s="71">
        <f>INDEX(Rohdaten_tab5!$1:$1048576,ROW(Rohdaten_tab5!B130),COLUMN(Rohdaten_tab5!B130)+(10*(Steuerung!$A$3-1)))</f>
        <v>652</v>
      </c>
      <c r="D144" s="72">
        <f>INDEX(Rohdaten_tab5!$1:$1048576,ROW(Rohdaten_tab5!C130),COLUMN(Rohdaten_tab5!C130)+(10*(Steuerung!$A$3-1)))</f>
        <v>644</v>
      </c>
      <c r="E144" s="72">
        <f>INDEX(Rohdaten_tab5!$1:$1048576,ROW(Rohdaten_tab5!D130),COLUMN(Rohdaten_tab5!D130)+(10*(Steuerung!$A$3-1)))</f>
        <v>347</v>
      </c>
      <c r="F144" s="72">
        <f>INDEX(Rohdaten_tab5!$1:$1048576,ROW(Rohdaten_tab5!E130),COLUMN(Rohdaten_tab5!E130)+(10*(Steuerung!$A$3-1)))</f>
        <v>15</v>
      </c>
      <c r="G144" s="72">
        <f>INDEX(Rohdaten_tab5!$1:$1048576,ROW(Rohdaten_tab5!F130),COLUMN(Rohdaten_tab5!F130)+(10*(Steuerung!$A$3-1)))</f>
        <v>195</v>
      </c>
      <c r="H144" s="72">
        <f>INDEX(Rohdaten_tab5!$1:$1048576,ROW(Rohdaten_tab5!G130),COLUMN(Rohdaten_tab5!G130)+(10*(Steuerung!$A$3-1)))</f>
        <v>16</v>
      </c>
      <c r="I144" s="72">
        <f>INDEX(Rohdaten_tab5!$1:$1048576,ROW(Rohdaten_tab5!H130),COLUMN(Rohdaten_tab5!H130)+(10*(Steuerung!$A$3-1)))</f>
        <v>32</v>
      </c>
      <c r="J144" s="72">
        <f>INDEX(Rohdaten_tab5!$1:$1048576,ROW(Rohdaten_tab5!I130),COLUMN(Rohdaten_tab5!I130)+(10*(Steuerung!$A$3-1)))</f>
        <v>0</v>
      </c>
      <c r="K144" s="72">
        <f>INDEX(Rohdaten_tab5!$1:$1048576,ROW(Rohdaten_tab5!J130),COLUMN(Rohdaten_tab5!J130)+(10*(Steuerung!$A$3-1)))</f>
        <v>9</v>
      </c>
      <c r="L144" s="73">
        <f>INDEX(Rohdaten_tab5!$1:$1048576,ROW(Rohdaten_tab5!K130),COLUMN(Rohdaten_tab5!K130)+(10*(Steuerung!$A$3-1)))</f>
        <v>30</v>
      </c>
    </row>
    <row r="145" spans="1:12" ht="15" customHeight="1" x14ac:dyDescent="0.25">
      <c r="A145" s="63" t="s">
        <v>293</v>
      </c>
      <c r="B145" s="43"/>
      <c r="C145" s="71">
        <f>INDEX(Rohdaten_tab5!$1:$1048576,ROW(Rohdaten_tab5!B131),COLUMN(Rohdaten_tab5!B131)+(10*(Steuerung!$A$3-1)))</f>
        <v>636</v>
      </c>
      <c r="D145" s="72">
        <f>INDEX(Rohdaten_tab5!$1:$1048576,ROW(Rohdaten_tab5!C131),COLUMN(Rohdaten_tab5!C131)+(10*(Steuerung!$A$3-1)))</f>
        <v>630</v>
      </c>
      <c r="E145" s="72">
        <f>INDEX(Rohdaten_tab5!$1:$1048576,ROW(Rohdaten_tab5!D131),COLUMN(Rohdaten_tab5!D131)+(10*(Steuerung!$A$3-1)))</f>
        <v>376</v>
      </c>
      <c r="F145" s="72">
        <f>INDEX(Rohdaten_tab5!$1:$1048576,ROW(Rohdaten_tab5!E131),COLUMN(Rohdaten_tab5!E131)+(10*(Steuerung!$A$3-1)))</f>
        <v>12</v>
      </c>
      <c r="G145" s="72">
        <f>INDEX(Rohdaten_tab5!$1:$1048576,ROW(Rohdaten_tab5!F131),COLUMN(Rohdaten_tab5!F131)+(10*(Steuerung!$A$3-1)))</f>
        <v>138</v>
      </c>
      <c r="H145" s="72">
        <f>INDEX(Rohdaten_tab5!$1:$1048576,ROW(Rohdaten_tab5!G131),COLUMN(Rohdaten_tab5!G131)+(10*(Steuerung!$A$3-1)))</f>
        <v>18</v>
      </c>
      <c r="I145" s="72">
        <f>INDEX(Rohdaten_tab5!$1:$1048576,ROW(Rohdaten_tab5!H131),COLUMN(Rohdaten_tab5!H131)+(10*(Steuerung!$A$3-1)))</f>
        <v>32</v>
      </c>
      <c r="J145" s="72" t="str">
        <f>INDEX(Rohdaten_tab5!$1:$1048576,ROW(Rohdaten_tab5!I131),COLUMN(Rohdaten_tab5!I131)+(10*(Steuerung!$A$3-1)))</f>
        <v>*</v>
      </c>
      <c r="K145" s="72" t="str">
        <f>INDEX(Rohdaten_tab5!$1:$1048576,ROW(Rohdaten_tab5!J131),COLUMN(Rohdaten_tab5!J131)+(10*(Steuerung!$A$3-1)))</f>
        <v>*</v>
      </c>
      <c r="L145" s="73">
        <f>INDEX(Rohdaten_tab5!$1:$1048576,ROW(Rohdaten_tab5!K131),COLUMN(Rohdaten_tab5!K131)+(10*(Steuerung!$A$3-1)))</f>
        <v>42</v>
      </c>
    </row>
    <row r="146" spans="1:12" ht="15" customHeight="1" x14ac:dyDescent="0.25">
      <c r="A146" s="63" t="s">
        <v>294</v>
      </c>
      <c r="B146" s="43"/>
      <c r="C146" s="71">
        <f>INDEX(Rohdaten_tab5!$1:$1048576,ROW(Rohdaten_tab5!B132),COLUMN(Rohdaten_tab5!B132)+(10*(Steuerung!$A$3-1)))</f>
        <v>1141</v>
      </c>
      <c r="D146" s="72">
        <f>INDEX(Rohdaten_tab5!$1:$1048576,ROW(Rohdaten_tab5!C132),COLUMN(Rohdaten_tab5!C132)+(10*(Steuerung!$A$3-1)))</f>
        <v>1135</v>
      </c>
      <c r="E146" s="72">
        <f>INDEX(Rohdaten_tab5!$1:$1048576,ROW(Rohdaten_tab5!D132),COLUMN(Rohdaten_tab5!D132)+(10*(Steuerung!$A$3-1)))</f>
        <v>800</v>
      </c>
      <c r="F146" s="72">
        <f>INDEX(Rohdaten_tab5!$1:$1048576,ROW(Rohdaten_tab5!E132),COLUMN(Rohdaten_tab5!E132)+(10*(Steuerung!$A$3-1)))</f>
        <v>15</v>
      </c>
      <c r="G146" s="72">
        <f>INDEX(Rohdaten_tab5!$1:$1048576,ROW(Rohdaten_tab5!F132),COLUMN(Rohdaten_tab5!F132)+(10*(Steuerung!$A$3-1)))</f>
        <v>185</v>
      </c>
      <c r="H146" s="72">
        <f>INDEX(Rohdaten_tab5!$1:$1048576,ROW(Rohdaten_tab5!G132),COLUMN(Rohdaten_tab5!G132)+(10*(Steuerung!$A$3-1)))</f>
        <v>38</v>
      </c>
      <c r="I146" s="72">
        <f>INDEX(Rohdaten_tab5!$1:$1048576,ROW(Rohdaten_tab5!H132),COLUMN(Rohdaten_tab5!H132)+(10*(Steuerung!$A$3-1)))</f>
        <v>39</v>
      </c>
      <c r="J146" s="72" t="str">
        <f>INDEX(Rohdaten_tab5!$1:$1048576,ROW(Rohdaten_tab5!I132),COLUMN(Rohdaten_tab5!I132)+(10*(Steuerung!$A$3-1)))</f>
        <v>*</v>
      </c>
      <c r="K146" s="72" t="str">
        <f>INDEX(Rohdaten_tab5!$1:$1048576,ROW(Rohdaten_tab5!J132),COLUMN(Rohdaten_tab5!J132)+(10*(Steuerung!$A$3-1)))</f>
        <v>*</v>
      </c>
      <c r="L146" s="73">
        <f>INDEX(Rohdaten_tab5!$1:$1048576,ROW(Rohdaten_tab5!K132),COLUMN(Rohdaten_tab5!K132)+(10*(Steuerung!$A$3-1)))</f>
        <v>47</v>
      </c>
    </row>
    <row r="147" spans="1:12" ht="15" customHeight="1" x14ac:dyDescent="0.25">
      <c r="A147" s="63" t="s">
        <v>295</v>
      </c>
      <c r="B147" s="43"/>
      <c r="C147" s="71">
        <f>INDEX(Rohdaten_tab5!$1:$1048576,ROW(Rohdaten_tab5!B133),COLUMN(Rohdaten_tab5!B133)+(10*(Steuerung!$A$3-1)))</f>
        <v>1311</v>
      </c>
      <c r="D147" s="72">
        <f>INDEX(Rohdaten_tab5!$1:$1048576,ROW(Rohdaten_tab5!C133),COLUMN(Rohdaten_tab5!C133)+(10*(Steuerung!$A$3-1)))</f>
        <v>1297</v>
      </c>
      <c r="E147" s="72">
        <f>INDEX(Rohdaten_tab5!$1:$1048576,ROW(Rohdaten_tab5!D133),COLUMN(Rohdaten_tab5!D133)+(10*(Steuerung!$A$3-1)))</f>
        <v>984</v>
      </c>
      <c r="F147" s="72">
        <f>INDEX(Rohdaten_tab5!$1:$1048576,ROW(Rohdaten_tab5!E133),COLUMN(Rohdaten_tab5!E133)+(10*(Steuerung!$A$3-1)))</f>
        <v>32</v>
      </c>
      <c r="G147" s="72">
        <f>INDEX(Rohdaten_tab5!$1:$1048576,ROW(Rohdaten_tab5!F133),COLUMN(Rohdaten_tab5!F133)+(10*(Steuerung!$A$3-1)))</f>
        <v>159</v>
      </c>
      <c r="H147" s="72">
        <f>INDEX(Rohdaten_tab5!$1:$1048576,ROW(Rohdaten_tab5!G133),COLUMN(Rohdaten_tab5!G133)+(10*(Steuerung!$A$3-1)))</f>
        <v>30</v>
      </c>
      <c r="I147" s="72">
        <f>INDEX(Rohdaten_tab5!$1:$1048576,ROW(Rohdaten_tab5!H133),COLUMN(Rohdaten_tab5!H133)+(10*(Steuerung!$A$3-1)))</f>
        <v>32</v>
      </c>
      <c r="J147" s="72">
        <f>INDEX(Rohdaten_tab5!$1:$1048576,ROW(Rohdaten_tab5!I133),COLUMN(Rohdaten_tab5!I133)+(10*(Steuerung!$A$3-1)))</f>
        <v>4</v>
      </c>
      <c r="K147" s="72">
        <f>INDEX(Rohdaten_tab5!$1:$1048576,ROW(Rohdaten_tab5!J133),COLUMN(Rohdaten_tab5!J133)+(10*(Steuerung!$A$3-1)))</f>
        <v>14</v>
      </c>
      <c r="L147" s="73">
        <f>INDEX(Rohdaten_tab5!$1:$1048576,ROW(Rohdaten_tab5!K133),COLUMN(Rohdaten_tab5!K133)+(10*(Steuerung!$A$3-1)))</f>
        <v>42</v>
      </c>
    </row>
    <row r="148" spans="1:12" ht="15" customHeight="1" x14ac:dyDescent="0.25">
      <c r="A148" s="63" t="s">
        <v>296</v>
      </c>
      <c r="B148" s="43"/>
      <c r="C148" s="71">
        <f>INDEX(Rohdaten_tab5!$1:$1048576,ROW(Rohdaten_tab5!B134),COLUMN(Rohdaten_tab5!B134)+(10*(Steuerung!$A$3-1)))</f>
        <v>684</v>
      </c>
      <c r="D148" s="72">
        <f>INDEX(Rohdaten_tab5!$1:$1048576,ROW(Rohdaten_tab5!C134),COLUMN(Rohdaten_tab5!C134)+(10*(Steuerung!$A$3-1)))</f>
        <v>679</v>
      </c>
      <c r="E148" s="72">
        <f>INDEX(Rohdaten_tab5!$1:$1048576,ROW(Rohdaten_tab5!D134),COLUMN(Rohdaten_tab5!D134)+(10*(Steuerung!$A$3-1)))</f>
        <v>467</v>
      </c>
      <c r="F148" s="72">
        <f>INDEX(Rohdaten_tab5!$1:$1048576,ROW(Rohdaten_tab5!E134),COLUMN(Rohdaten_tab5!E134)+(10*(Steuerung!$A$3-1)))</f>
        <v>14</v>
      </c>
      <c r="G148" s="72">
        <f>INDEX(Rohdaten_tab5!$1:$1048576,ROW(Rohdaten_tab5!F134),COLUMN(Rohdaten_tab5!F134)+(10*(Steuerung!$A$3-1)))</f>
        <v>117</v>
      </c>
      <c r="H148" s="72">
        <f>INDEX(Rohdaten_tab5!$1:$1048576,ROW(Rohdaten_tab5!G134),COLUMN(Rohdaten_tab5!G134)+(10*(Steuerung!$A$3-1)))</f>
        <v>24</v>
      </c>
      <c r="I148" s="72">
        <f>INDEX(Rohdaten_tab5!$1:$1048576,ROW(Rohdaten_tab5!H134),COLUMN(Rohdaten_tab5!H134)+(10*(Steuerung!$A$3-1)))</f>
        <v>28</v>
      </c>
      <c r="J148" s="72">
        <f>INDEX(Rohdaten_tab5!$1:$1048576,ROW(Rohdaten_tab5!I134),COLUMN(Rohdaten_tab5!I134)+(10*(Steuerung!$A$3-1)))</f>
        <v>0</v>
      </c>
      <c r="K148" s="72">
        <f>INDEX(Rohdaten_tab5!$1:$1048576,ROW(Rohdaten_tab5!J134),COLUMN(Rohdaten_tab5!J134)+(10*(Steuerung!$A$3-1)))</f>
        <v>3</v>
      </c>
      <c r="L148" s="73">
        <f>INDEX(Rohdaten_tab5!$1:$1048576,ROW(Rohdaten_tab5!K134),COLUMN(Rohdaten_tab5!K134)+(10*(Steuerung!$A$3-1)))</f>
        <v>26</v>
      </c>
    </row>
    <row r="149" spans="1:12" ht="15" customHeight="1" x14ac:dyDescent="0.25">
      <c r="A149" s="63" t="s">
        <v>297</v>
      </c>
      <c r="B149" s="43"/>
      <c r="C149" s="71">
        <f>INDEX(Rohdaten_tab5!$1:$1048576,ROW(Rohdaten_tab5!B135),COLUMN(Rohdaten_tab5!B135)+(10*(Steuerung!$A$3-1)))</f>
        <v>633</v>
      </c>
      <c r="D149" s="72">
        <f>INDEX(Rohdaten_tab5!$1:$1048576,ROW(Rohdaten_tab5!C135),COLUMN(Rohdaten_tab5!C135)+(10*(Steuerung!$A$3-1)))</f>
        <v>620</v>
      </c>
      <c r="E149" s="72">
        <f>INDEX(Rohdaten_tab5!$1:$1048576,ROW(Rohdaten_tab5!D135),COLUMN(Rohdaten_tab5!D135)+(10*(Steuerung!$A$3-1)))</f>
        <v>374</v>
      </c>
      <c r="F149" s="72">
        <f>INDEX(Rohdaten_tab5!$1:$1048576,ROW(Rohdaten_tab5!E135),COLUMN(Rohdaten_tab5!E135)+(10*(Steuerung!$A$3-1)))</f>
        <v>16</v>
      </c>
      <c r="G149" s="72">
        <f>INDEX(Rohdaten_tab5!$1:$1048576,ROW(Rohdaten_tab5!F135),COLUMN(Rohdaten_tab5!F135)+(10*(Steuerung!$A$3-1)))</f>
        <v>137</v>
      </c>
      <c r="H149" s="72">
        <f>INDEX(Rohdaten_tab5!$1:$1048576,ROW(Rohdaten_tab5!G135),COLUMN(Rohdaten_tab5!G135)+(10*(Steuerung!$A$3-1)))</f>
        <v>26</v>
      </c>
      <c r="I149" s="72">
        <f>INDEX(Rohdaten_tab5!$1:$1048576,ROW(Rohdaten_tab5!H135),COLUMN(Rohdaten_tab5!H135)+(10*(Steuerung!$A$3-1)))</f>
        <v>26</v>
      </c>
      <c r="J149" s="72">
        <f>INDEX(Rohdaten_tab5!$1:$1048576,ROW(Rohdaten_tab5!I135),COLUMN(Rohdaten_tab5!I135)+(10*(Steuerung!$A$3-1)))</f>
        <v>0</v>
      </c>
      <c r="K149" s="72">
        <f>INDEX(Rohdaten_tab5!$1:$1048576,ROW(Rohdaten_tab5!J135),COLUMN(Rohdaten_tab5!J135)+(10*(Steuerung!$A$3-1)))</f>
        <v>7</v>
      </c>
      <c r="L149" s="73">
        <f>INDEX(Rohdaten_tab5!$1:$1048576,ROW(Rohdaten_tab5!K135),COLUMN(Rohdaten_tab5!K135)+(10*(Steuerung!$A$3-1)))</f>
        <v>34</v>
      </c>
    </row>
    <row r="150" spans="1:12" ht="15" customHeight="1" x14ac:dyDescent="0.25">
      <c r="A150" s="63" t="s">
        <v>298</v>
      </c>
      <c r="B150" s="43"/>
      <c r="C150" s="71">
        <f>INDEX(Rohdaten_tab5!$1:$1048576,ROW(Rohdaten_tab5!B136),COLUMN(Rohdaten_tab5!B136)+(10*(Steuerung!$A$3-1)))</f>
        <v>524</v>
      </c>
      <c r="D150" s="72">
        <f>INDEX(Rohdaten_tab5!$1:$1048576,ROW(Rohdaten_tab5!C136),COLUMN(Rohdaten_tab5!C136)+(10*(Steuerung!$A$3-1)))</f>
        <v>507</v>
      </c>
      <c r="E150" s="72">
        <f>INDEX(Rohdaten_tab5!$1:$1048576,ROW(Rohdaten_tab5!D136),COLUMN(Rohdaten_tab5!D136)+(10*(Steuerung!$A$3-1)))</f>
        <v>279</v>
      </c>
      <c r="F150" s="72">
        <f>INDEX(Rohdaten_tab5!$1:$1048576,ROW(Rohdaten_tab5!E136),COLUMN(Rohdaten_tab5!E136)+(10*(Steuerung!$A$3-1)))</f>
        <v>11</v>
      </c>
      <c r="G150" s="72">
        <f>INDEX(Rohdaten_tab5!$1:$1048576,ROW(Rohdaten_tab5!F136),COLUMN(Rohdaten_tab5!F136)+(10*(Steuerung!$A$3-1)))</f>
        <v>125</v>
      </c>
      <c r="H150" s="72">
        <f>INDEX(Rohdaten_tab5!$1:$1048576,ROW(Rohdaten_tab5!G136),COLUMN(Rohdaten_tab5!G136)+(10*(Steuerung!$A$3-1)))</f>
        <v>23</v>
      </c>
      <c r="I150" s="72">
        <f>INDEX(Rohdaten_tab5!$1:$1048576,ROW(Rohdaten_tab5!H136),COLUMN(Rohdaten_tab5!H136)+(10*(Steuerung!$A$3-1)))</f>
        <v>29</v>
      </c>
      <c r="J150" s="72">
        <f>INDEX(Rohdaten_tab5!$1:$1048576,ROW(Rohdaten_tab5!I136),COLUMN(Rohdaten_tab5!I136)+(10*(Steuerung!$A$3-1)))</f>
        <v>0</v>
      </c>
      <c r="K150" s="72">
        <f>INDEX(Rohdaten_tab5!$1:$1048576,ROW(Rohdaten_tab5!J136),COLUMN(Rohdaten_tab5!J136)+(10*(Steuerung!$A$3-1)))</f>
        <v>11</v>
      </c>
      <c r="L150" s="73">
        <f>INDEX(Rohdaten_tab5!$1:$1048576,ROW(Rohdaten_tab5!K136),COLUMN(Rohdaten_tab5!K136)+(10*(Steuerung!$A$3-1)))</f>
        <v>29</v>
      </c>
    </row>
    <row r="151" spans="1:12" ht="15" customHeight="1" x14ac:dyDescent="0.25">
      <c r="A151" s="63" t="s">
        <v>299</v>
      </c>
      <c r="B151" s="43"/>
      <c r="C151" s="71">
        <f>INDEX(Rohdaten_tab5!$1:$1048576,ROW(Rohdaten_tab5!B137),COLUMN(Rohdaten_tab5!B137)+(10*(Steuerung!$A$3-1)))</f>
        <v>490</v>
      </c>
      <c r="D151" s="72">
        <f>INDEX(Rohdaten_tab5!$1:$1048576,ROW(Rohdaten_tab5!C137),COLUMN(Rohdaten_tab5!C137)+(10*(Steuerung!$A$3-1)))</f>
        <v>486</v>
      </c>
      <c r="E151" s="72">
        <f>INDEX(Rohdaten_tab5!$1:$1048576,ROW(Rohdaten_tab5!D137),COLUMN(Rohdaten_tab5!D137)+(10*(Steuerung!$A$3-1)))</f>
        <v>262</v>
      </c>
      <c r="F151" s="72">
        <f>INDEX(Rohdaten_tab5!$1:$1048576,ROW(Rohdaten_tab5!E137),COLUMN(Rohdaten_tab5!E137)+(10*(Steuerung!$A$3-1)))</f>
        <v>10</v>
      </c>
      <c r="G151" s="72">
        <f>INDEX(Rohdaten_tab5!$1:$1048576,ROW(Rohdaten_tab5!F137),COLUMN(Rohdaten_tab5!F137)+(10*(Steuerung!$A$3-1)))</f>
        <v>123</v>
      </c>
      <c r="H151" s="72">
        <f>INDEX(Rohdaten_tab5!$1:$1048576,ROW(Rohdaten_tab5!G137),COLUMN(Rohdaten_tab5!G137)+(10*(Steuerung!$A$3-1)))</f>
        <v>22</v>
      </c>
      <c r="I151" s="72">
        <f>INDEX(Rohdaten_tab5!$1:$1048576,ROW(Rohdaten_tab5!H137),COLUMN(Rohdaten_tab5!H137)+(10*(Steuerung!$A$3-1)))</f>
        <v>28</v>
      </c>
      <c r="J151" s="72" t="str">
        <f>INDEX(Rohdaten_tab5!$1:$1048576,ROW(Rohdaten_tab5!I137),COLUMN(Rohdaten_tab5!I137)+(10*(Steuerung!$A$3-1)))</f>
        <v>*</v>
      </c>
      <c r="K151" s="72" t="str">
        <f>INDEX(Rohdaten_tab5!$1:$1048576,ROW(Rohdaten_tab5!J137),COLUMN(Rohdaten_tab5!J137)+(10*(Steuerung!$A$3-1)))</f>
        <v>*</v>
      </c>
      <c r="L151" s="73">
        <f>INDEX(Rohdaten_tab5!$1:$1048576,ROW(Rohdaten_tab5!K137),COLUMN(Rohdaten_tab5!K137)+(10*(Steuerung!$A$3-1)))</f>
        <v>30</v>
      </c>
    </row>
    <row r="152" spans="1:12" ht="15" customHeight="1" x14ac:dyDescent="0.25">
      <c r="A152" s="63" t="s">
        <v>300</v>
      </c>
      <c r="B152" s="43"/>
      <c r="C152" s="71">
        <f>INDEX(Rohdaten_tab5!$1:$1048576,ROW(Rohdaten_tab5!B138),COLUMN(Rohdaten_tab5!B138)+(10*(Steuerung!$A$3-1)))</f>
        <v>651</v>
      </c>
      <c r="D152" s="72">
        <f>INDEX(Rohdaten_tab5!$1:$1048576,ROW(Rohdaten_tab5!C138),COLUMN(Rohdaten_tab5!C138)+(10*(Steuerung!$A$3-1)))</f>
        <v>641</v>
      </c>
      <c r="E152" s="72">
        <f>INDEX(Rohdaten_tab5!$1:$1048576,ROW(Rohdaten_tab5!D138),COLUMN(Rohdaten_tab5!D138)+(10*(Steuerung!$A$3-1)))</f>
        <v>379</v>
      </c>
      <c r="F152" s="72">
        <f>INDEX(Rohdaten_tab5!$1:$1048576,ROW(Rohdaten_tab5!E138),COLUMN(Rohdaten_tab5!E138)+(10*(Steuerung!$A$3-1)))</f>
        <v>13</v>
      </c>
      <c r="G152" s="72">
        <f>INDEX(Rohdaten_tab5!$1:$1048576,ROW(Rohdaten_tab5!F138),COLUMN(Rohdaten_tab5!F138)+(10*(Steuerung!$A$3-1)))</f>
        <v>136</v>
      </c>
      <c r="H152" s="72">
        <f>INDEX(Rohdaten_tab5!$1:$1048576,ROW(Rohdaten_tab5!G138),COLUMN(Rohdaten_tab5!G138)+(10*(Steuerung!$A$3-1)))</f>
        <v>25</v>
      </c>
      <c r="I152" s="72">
        <f>INDEX(Rohdaten_tab5!$1:$1048576,ROW(Rohdaten_tab5!H138),COLUMN(Rohdaten_tab5!H138)+(10*(Steuerung!$A$3-1)))</f>
        <v>31</v>
      </c>
      <c r="J152" s="72">
        <f>INDEX(Rohdaten_tab5!$1:$1048576,ROW(Rohdaten_tab5!I138),COLUMN(Rohdaten_tab5!I138)+(10*(Steuerung!$A$3-1)))</f>
        <v>13</v>
      </c>
      <c r="K152" s="72">
        <f>INDEX(Rohdaten_tab5!$1:$1048576,ROW(Rohdaten_tab5!J138),COLUMN(Rohdaten_tab5!J138)+(10*(Steuerung!$A$3-1)))</f>
        <v>12</v>
      </c>
      <c r="L152" s="73">
        <f>INDEX(Rohdaten_tab5!$1:$1048576,ROW(Rohdaten_tab5!K138),COLUMN(Rohdaten_tab5!K138)+(10*(Steuerung!$A$3-1)))</f>
        <v>32</v>
      </c>
    </row>
    <row r="153" spans="1:12" ht="15" customHeight="1" x14ac:dyDescent="0.25">
      <c r="A153" s="63" t="s">
        <v>301</v>
      </c>
      <c r="B153" s="43"/>
      <c r="C153" s="71">
        <f>INDEX(Rohdaten_tab5!$1:$1048576,ROW(Rohdaten_tab5!B139),COLUMN(Rohdaten_tab5!B139)+(10*(Steuerung!$A$3-1)))</f>
        <v>522</v>
      </c>
      <c r="D153" s="72">
        <f>INDEX(Rohdaten_tab5!$1:$1048576,ROW(Rohdaten_tab5!C139),COLUMN(Rohdaten_tab5!C139)+(10*(Steuerung!$A$3-1)))</f>
        <v>513</v>
      </c>
      <c r="E153" s="72">
        <f>INDEX(Rohdaten_tab5!$1:$1048576,ROW(Rohdaten_tab5!D139),COLUMN(Rohdaten_tab5!D139)+(10*(Steuerung!$A$3-1)))</f>
        <v>279</v>
      </c>
      <c r="F153" s="72">
        <f>INDEX(Rohdaten_tab5!$1:$1048576,ROW(Rohdaten_tab5!E139),COLUMN(Rohdaten_tab5!E139)+(10*(Steuerung!$A$3-1)))</f>
        <v>9</v>
      </c>
      <c r="G153" s="72">
        <f>INDEX(Rohdaten_tab5!$1:$1048576,ROW(Rohdaten_tab5!F139),COLUMN(Rohdaten_tab5!F139)+(10*(Steuerung!$A$3-1)))</f>
        <v>112</v>
      </c>
      <c r="H153" s="72">
        <f>INDEX(Rohdaten_tab5!$1:$1048576,ROW(Rohdaten_tab5!G139),COLUMN(Rohdaten_tab5!G139)+(10*(Steuerung!$A$3-1)))</f>
        <v>14</v>
      </c>
      <c r="I153" s="72">
        <f>INDEX(Rohdaten_tab5!$1:$1048576,ROW(Rohdaten_tab5!H139),COLUMN(Rohdaten_tab5!H139)+(10*(Steuerung!$A$3-1)))</f>
        <v>25</v>
      </c>
      <c r="J153" s="72">
        <f>INDEX(Rohdaten_tab5!$1:$1048576,ROW(Rohdaten_tab5!I139),COLUMN(Rohdaten_tab5!I139)+(10*(Steuerung!$A$3-1)))</f>
        <v>17</v>
      </c>
      <c r="K153" s="72">
        <f>INDEX(Rohdaten_tab5!$1:$1048576,ROW(Rohdaten_tab5!J139),COLUMN(Rohdaten_tab5!J139)+(10*(Steuerung!$A$3-1)))</f>
        <v>9</v>
      </c>
      <c r="L153" s="73">
        <f>INDEX(Rohdaten_tab5!$1:$1048576,ROW(Rohdaten_tab5!K139),COLUMN(Rohdaten_tab5!K139)+(10*(Steuerung!$A$3-1)))</f>
        <v>48</v>
      </c>
    </row>
    <row r="154" spans="1:12" ht="15" customHeight="1" x14ac:dyDescent="0.25">
      <c r="A154" s="63" t="s">
        <v>302</v>
      </c>
      <c r="B154" s="43"/>
      <c r="C154" s="71">
        <f>INDEX(Rohdaten_tab5!$1:$1048576,ROW(Rohdaten_tab5!B140),COLUMN(Rohdaten_tab5!B140)+(10*(Steuerung!$A$3-1)))</f>
        <v>466</v>
      </c>
      <c r="D154" s="72">
        <f>INDEX(Rohdaten_tab5!$1:$1048576,ROW(Rohdaten_tab5!C140),COLUMN(Rohdaten_tab5!C140)+(10*(Steuerung!$A$3-1)))</f>
        <v>456</v>
      </c>
      <c r="E154" s="72">
        <f>INDEX(Rohdaten_tab5!$1:$1048576,ROW(Rohdaten_tab5!D140),COLUMN(Rohdaten_tab5!D140)+(10*(Steuerung!$A$3-1)))</f>
        <v>234</v>
      </c>
      <c r="F154" s="72">
        <f>INDEX(Rohdaten_tab5!$1:$1048576,ROW(Rohdaten_tab5!E140),COLUMN(Rohdaten_tab5!E140)+(10*(Steuerung!$A$3-1)))</f>
        <v>9</v>
      </c>
      <c r="G154" s="72">
        <f>INDEX(Rohdaten_tab5!$1:$1048576,ROW(Rohdaten_tab5!F140),COLUMN(Rohdaten_tab5!F140)+(10*(Steuerung!$A$3-1)))</f>
        <v>112</v>
      </c>
      <c r="H154" s="72">
        <f>INDEX(Rohdaten_tab5!$1:$1048576,ROW(Rohdaten_tab5!G140),COLUMN(Rohdaten_tab5!G140)+(10*(Steuerung!$A$3-1)))</f>
        <v>36</v>
      </c>
      <c r="I154" s="72">
        <f>INDEX(Rohdaten_tab5!$1:$1048576,ROW(Rohdaten_tab5!H140),COLUMN(Rohdaten_tab5!H140)+(10*(Steuerung!$A$3-1)))</f>
        <v>30</v>
      </c>
      <c r="J154" s="72" t="str">
        <f>INDEX(Rohdaten_tab5!$1:$1048576,ROW(Rohdaten_tab5!I140),COLUMN(Rohdaten_tab5!I140)+(10*(Steuerung!$A$3-1)))</f>
        <v>*</v>
      </c>
      <c r="K154" s="72" t="str">
        <f>INDEX(Rohdaten_tab5!$1:$1048576,ROW(Rohdaten_tab5!J140),COLUMN(Rohdaten_tab5!J140)+(10*(Steuerung!$A$3-1)))</f>
        <v>*</v>
      </c>
      <c r="L154" s="73">
        <f>INDEX(Rohdaten_tab5!$1:$1048576,ROW(Rohdaten_tab5!K140),COLUMN(Rohdaten_tab5!K140)+(10*(Steuerung!$A$3-1)))</f>
        <v>29</v>
      </c>
    </row>
    <row r="155" spans="1:12" ht="15" customHeight="1" x14ac:dyDescent="0.25">
      <c r="A155" s="63" t="s">
        <v>303</v>
      </c>
      <c r="B155" s="43"/>
      <c r="C155" s="71">
        <f>INDEX(Rohdaten_tab5!$1:$1048576,ROW(Rohdaten_tab5!B141),COLUMN(Rohdaten_tab5!B141)+(10*(Steuerung!$A$3-1)))</f>
        <v>417</v>
      </c>
      <c r="D155" s="72">
        <f>INDEX(Rohdaten_tab5!$1:$1048576,ROW(Rohdaten_tab5!C141),COLUMN(Rohdaten_tab5!C141)+(10*(Steuerung!$A$3-1)))</f>
        <v>407</v>
      </c>
      <c r="E155" s="72">
        <f>INDEX(Rohdaten_tab5!$1:$1048576,ROW(Rohdaten_tab5!D141),COLUMN(Rohdaten_tab5!D141)+(10*(Steuerung!$A$3-1)))</f>
        <v>208</v>
      </c>
      <c r="F155" s="72">
        <f>INDEX(Rohdaten_tab5!$1:$1048576,ROW(Rohdaten_tab5!E141),COLUMN(Rohdaten_tab5!E141)+(10*(Steuerung!$A$3-1)))</f>
        <v>8</v>
      </c>
      <c r="G155" s="72">
        <f>INDEX(Rohdaten_tab5!$1:$1048576,ROW(Rohdaten_tab5!F141),COLUMN(Rohdaten_tab5!F141)+(10*(Steuerung!$A$3-1)))</f>
        <v>109</v>
      </c>
      <c r="H155" s="72">
        <f>INDEX(Rohdaten_tab5!$1:$1048576,ROW(Rohdaten_tab5!G141),COLUMN(Rohdaten_tab5!G141)+(10*(Steuerung!$A$3-1)))</f>
        <v>15</v>
      </c>
      <c r="I155" s="72">
        <f>INDEX(Rohdaten_tab5!$1:$1048576,ROW(Rohdaten_tab5!H141),COLUMN(Rohdaten_tab5!H141)+(10*(Steuerung!$A$3-1)))</f>
        <v>33</v>
      </c>
      <c r="J155" s="72">
        <f>INDEX(Rohdaten_tab5!$1:$1048576,ROW(Rohdaten_tab5!I141),COLUMN(Rohdaten_tab5!I141)+(10*(Steuerung!$A$3-1)))</f>
        <v>0</v>
      </c>
      <c r="K155" s="72">
        <f>INDEX(Rohdaten_tab5!$1:$1048576,ROW(Rohdaten_tab5!J141),COLUMN(Rohdaten_tab5!J141)+(10*(Steuerung!$A$3-1)))</f>
        <v>6</v>
      </c>
      <c r="L155" s="73">
        <f>INDEX(Rohdaten_tab5!$1:$1048576,ROW(Rohdaten_tab5!K141),COLUMN(Rohdaten_tab5!K141)+(10*(Steuerung!$A$3-1)))</f>
        <v>28</v>
      </c>
    </row>
    <row r="156" spans="1:12" ht="15" customHeight="1" x14ac:dyDescent="0.25">
      <c r="A156" s="63" t="s">
        <v>304</v>
      </c>
      <c r="B156" s="43"/>
      <c r="C156" s="71">
        <f>INDEX(Rohdaten_tab5!$1:$1048576,ROW(Rohdaten_tab5!B142),COLUMN(Rohdaten_tab5!B142)+(10*(Steuerung!$A$3-1)))</f>
        <v>613</v>
      </c>
      <c r="D156" s="72">
        <f>INDEX(Rohdaten_tab5!$1:$1048576,ROW(Rohdaten_tab5!C142),COLUMN(Rohdaten_tab5!C142)+(10*(Steuerung!$A$3-1)))</f>
        <v>604</v>
      </c>
      <c r="E156" s="72">
        <f>INDEX(Rohdaten_tab5!$1:$1048576,ROW(Rohdaten_tab5!D142),COLUMN(Rohdaten_tab5!D142)+(10*(Steuerung!$A$3-1)))</f>
        <v>305</v>
      </c>
      <c r="F156" s="72">
        <f>INDEX(Rohdaten_tab5!$1:$1048576,ROW(Rohdaten_tab5!E142),COLUMN(Rohdaten_tab5!E142)+(10*(Steuerung!$A$3-1)))</f>
        <v>15</v>
      </c>
      <c r="G156" s="72">
        <f>INDEX(Rohdaten_tab5!$1:$1048576,ROW(Rohdaten_tab5!F142),COLUMN(Rohdaten_tab5!F142)+(10*(Steuerung!$A$3-1)))</f>
        <v>173</v>
      </c>
      <c r="H156" s="72">
        <f>INDEX(Rohdaten_tab5!$1:$1048576,ROW(Rohdaten_tab5!G142),COLUMN(Rohdaten_tab5!G142)+(10*(Steuerung!$A$3-1)))</f>
        <v>17</v>
      </c>
      <c r="I156" s="72">
        <f>INDEX(Rohdaten_tab5!$1:$1048576,ROW(Rohdaten_tab5!H142),COLUMN(Rohdaten_tab5!H142)+(10*(Steuerung!$A$3-1)))</f>
        <v>36</v>
      </c>
      <c r="J156" s="72">
        <f>INDEX(Rohdaten_tab5!$1:$1048576,ROW(Rohdaten_tab5!I142),COLUMN(Rohdaten_tab5!I142)+(10*(Steuerung!$A$3-1)))</f>
        <v>0</v>
      </c>
      <c r="K156" s="72">
        <f>INDEX(Rohdaten_tab5!$1:$1048576,ROW(Rohdaten_tab5!J142),COLUMN(Rohdaten_tab5!J142)+(10*(Steuerung!$A$3-1)))</f>
        <v>8</v>
      </c>
      <c r="L156" s="73">
        <f>INDEX(Rohdaten_tab5!$1:$1048576,ROW(Rohdaten_tab5!K142),COLUMN(Rohdaten_tab5!K142)+(10*(Steuerung!$A$3-1)))</f>
        <v>50</v>
      </c>
    </row>
    <row r="157" spans="1:12" ht="15" customHeight="1" x14ac:dyDescent="0.25">
      <c r="A157" s="63" t="s">
        <v>305</v>
      </c>
      <c r="B157" s="43"/>
      <c r="C157" s="71">
        <f>INDEX(Rohdaten_tab5!$1:$1048576,ROW(Rohdaten_tab5!B143),COLUMN(Rohdaten_tab5!B143)+(10*(Steuerung!$A$3-1)))</f>
        <v>714</v>
      </c>
      <c r="D157" s="72">
        <f>INDEX(Rohdaten_tab5!$1:$1048576,ROW(Rohdaten_tab5!C143),COLUMN(Rohdaten_tab5!C143)+(10*(Steuerung!$A$3-1)))</f>
        <v>705</v>
      </c>
      <c r="E157" s="72">
        <f>INDEX(Rohdaten_tab5!$1:$1048576,ROW(Rohdaten_tab5!D143),COLUMN(Rohdaten_tab5!D143)+(10*(Steuerung!$A$3-1)))</f>
        <v>477</v>
      </c>
      <c r="F157" s="72">
        <f>INDEX(Rohdaten_tab5!$1:$1048576,ROW(Rohdaten_tab5!E143),COLUMN(Rohdaten_tab5!E143)+(10*(Steuerung!$A$3-1)))</f>
        <v>12</v>
      </c>
      <c r="G157" s="72">
        <f>INDEX(Rohdaten_tab5!$1:$1048576,ROW(Rohdaten_tab5!F143),COLUMN(Rohdaten_tab5!F143)+(10*(Steuerung!$A$3-1)))</f>
        <v>131</v>
      </c>
      <c r="H157" s="72">
        <f>INDEX(Rohdaten_tab5!$1:$1048576,ROW(Rohdaten_tab5!G143),COLUMN(Rohdaten_tab5!G143)+(10*(Steuerung!$A$3-1)))</f>
        <v>29</v>
      </c>
      <c r="I157" s="72">
        <f>INDEX(Rohdaten_tab5!$1:$1048576,ROW(Rohdaten_tab5!H143),COLUMN(Rohdaten_tab5!H143)+(10*(Steuerung!$A$3-1)))</f>
        <v>18</v>
      </c>
      <c r="J157" s="72">
        <f>INDEX(Rohdaten_tab5!$1:$1048576,ROW(Rohdaten_tab5!I143),COLUMN(Rohdaten_tab5!I143)+(10*(Steuerung!$A$3-1)))</f>
        <v>0</v>
      </c>
      <c r="K157" s="72">
        <f>INDEX(Rohdaten_tab5!$1:$1048576,ROW(Rohdaten_tab5!J143),COLUMN(Rohdaten_tab5!J143)+(10*(Steuerung!$A$3-1)))</f>
        <v>7</v>
      </c>
      <c r="L157" s="73">
        <f>INDEX(Rohdaten_tab5!$1:$1048576,ROW(Rohdaten_tab5!K143),COLUMN(Rohdaten_tab5!K143)+(10*(Steuerung!$A$3-1)))</f>
        <v>31</v>
      </c>
    </row>
    <row r="158" spans="1:12" ht="15" customHeight="1" x14ac:dyDescent="0.25">
      <c r="A158" s="63" t="s">
        <v>306</v>
      </c>
      <c r="B158" s="43"/>
      <c r="C158" s="71">
        <f>INDEX(Rohdaten_tab5!$1:$1048576,ROW(Rohdaten_tab5!B144),COLUMN(Rohdaten_tab5!B144)+(10*(Steuerung!$A$3-1)))</f>
        <v>1004</v>
      </c>
      <c r="D158" s="72">
        <f>INDEX(Rohdaten_tab5!$1:$1048576,ROW(Rohdaten_tab5!C144),COLUMN(Rohdaten_tab5!C144)+(10*(Steuerung!$A$3-1)))</f>
        <v>997</v>
      </c>
      <c r="E158" s="72">
        <f>INDEX(Rohdaten_tab5!$1:$1048576,ROW(Rohdaten_tab5!D144),COLUMN(Rohdaten_tab5!D144)+(10*(Steuerung!$A$3-1)))</f>
        <v>744</v>
      </c>
      <c r="F158" s="72">
        <f>INDEX(Rohdaten_tab5!$1:$1048576,ROW(Rohdaten_tab5!E144),COLUMN(Rohdaten_tab5!E144)+(10*(Steuerung!$A$3-1)))</f>
        <v>19</v>
      </c>
      <c r="G158" s="72">
        <f>INDEX(Rohdaten_tab5!$1:$1048576,ROW(Rohdaten_tab5!F144),COLUMN(Rohdaten_tab5!F144)+(10*(Steuerung!$A$3-1)))</f>
        <v>151</v>
      </c>
      <c r="H158" s="72">
        <f>INDEX(Rohdaten_tab5!$1:$1048576,ROW(Rohdaten_tab5!G144),COLUMN(Rohdaten_tab5!G144)+(10*(Steuerung!$A$3-1)))</f>
        <v>21</v>
      </c>
      <c r="I158" s="72">
        <f>INDEX(Rohdaten_tab5!$1:$1048576,ROW(Rohdaten_tab5!H144),COLUMN(Rohdaten_tab5!H144)+(10*(Steuerung!$A$3-1)))</f>
        <v>21</v>
      </c>
      <c r="J158" s="72">
        <f>INDEX(Rohdaten_tab5!$1:$1048576,ROW(Rohdaten_tab5!I144),COLUMN(Rohdaten_tab5!I144)+(10*(Steuerung!$A$3-1)))</f>
        <v>0</v>
      </c>
      <c r="K158" s="72">
        <f>INDEX(Rohdaten_tab5!$1:$1048576,ROW(Rohdaten_tab5!J144),COLUMN(Rohdaten_tab5!J144)+(10*(Steuerung!$A$3-1)))</f>
        <v>12</v>
      </c>
      <c r="L158" s="73">
        <f>INDEX(Rohdaten_tab5!$1:$1048576,ROW(Rohdaten_tab5!K144),COLUMN(Rohdaten_tab5!K144)+(10*(Steuerung!$A$3-1)))</f>
        <v>29</v>
      </c>
    </row>
    <row r="159" spans="1:12" ht="15" customHeight="1" x14ac:dyDescent="0.25">
      <c r="A159" s="63" t="s">
        <v>307</v>
      </c>
      <c r="B159" s="43"/>
      <c r="C159" s="71">
        <f>INDEX(Rohdaten_tab5!$1:$1048576,ROW(Rohdaten_tab5!B145),COLUMN(Rohdaten_tab5!B145)+(10*(Steuerung!$A$3-1)))</f>
        <v>1015</v>
      </c>
      <c r="D159" s="72">
        <f>INDEX(Rohdaten_tab5!$1:$1048576,ROW(Rohdaten_tab5!C145),COLUMN(Rohdaten_tab5!C145)+(10*(Steuerung!$A$3-1)))</f>
        <v>1002</v>
      </c>
      <c r="E159" s="72">
        <f>INDEX(Rohdaten_tab5!$1:$1048576,ROW(Rohdaten_tab5!D145),COLUMN(Rohdaten_tab5!D145)+(10*(Steuerung!$A$3-1)))</f>
        <v>755</v>
      </c>
      <c r="F159" s="72">
        <f>INDEX(Rohdaten_tab5!$1:$1048576,ROW(Rohdaten_tab5!E145),COLUMN(Rohdaten_tab5!E145)+(10*(Steuerung!$A$3-1)))</f>
        <v>18</v>
      </c>
      <c r="G159" s="72">
        <f>INDEX(Rohdaten_tab5!$1:$1048576,ROW(Rohdaten_tab5!F145),COLUMN(Rohdaten_tab5!F145)+(10*(Steuerung!$A$3-1)))</f>
        <v>146</v>
      </c>
      <c r="H159" s="72">
        <f>INDEX(Rohdaten_tab5!$1:$1048576,ROW(Rohdaten_tab5!G145),COLUMN(Rohdaten_tab5!G145)+(10*(Steuerung!$A$3-1)))</f>
        <v>15</v>
      </c>
      <c r="I159" s="72">
        <f>INDEX(Rohdaten_tab5!$1:$1048576,ROW(Rohdaten_tab5!H145),COLUMN(Rohdaten_tab5!H145)+(10*(Steuerung!$A$3-1)))</f>
        <v>21</v>
      </c>
      <c r="J159" s="72">
        <f>INDEX(Rohdaten_tab5!$1:$1048576,ROW(Rohdaten_tab5!I145),COLUMN(Rohdaten_tab5!I145)+(10*(Steuerung!$A$3-1)))</f>
        <v>0</v>
      </c>
      <c r="K159" s="72">
        <f>INDEX(Rohdaten_tab5!$1:$1048576,ROW(Rohdaten_tab5!J145),COLUMN(Rohdaten_tab5!J145)+(10*(Steuerung!$A$3-1)))</f>
        <v>9</v>
      </c>
      <c r="L159" s="73">
        <f>INDEX(Rohdaten_tab5!$1:$1048576,ROW(Rohdaten_tab5!K145),COLUMN(Rohdaten_tab5!K145)+(10*(Steuerung!$A$3-1)))</f>
        <v>38</v>
      </c>
    </row>
    <row r="160" spans="1:12" ht="15" customHeight="1" x14ac:dyDescent="0.25">
      <c r="A160" s="63" t="s">
        <v>308</v>
      </c>
      <c r="B160" s="43"/>
      <c r="C160" s="71">
        <f>INDEX(Rohdaten_tab5!$1:$1048576,ROW(Rohdaten_tab5!B146),COLUMN(Rohdaten_tab5!B146)+(10*(Steuerung!$A$3-1)))</f>
        <v>688</v>
      </c>
      <c r="D160" s="72">
        <f>INDEX(Rohdaten_tab5!$1:$1048576,ROW(Rohdaten_tab5!C146),COLUMN(Rohdaten_tab5!C146)+(10*(Steuerung!$A$3-1)))</f>
        <v>675</v>
      </c>
      <c r="E160" s="72">
        <f>INDEX(Rohdaten_tab5!$1:$1048576,ROW(Rohdaten_tab5!D146),COLUMN(Rohdaten_tab5!D146)+(10*(Steuerung!$A$3-1)))</f>
        <v>450</v>
      </c>
      <c r="F160" s="72">
        <f>INDEX(Rohdaten_tab5!$1:$1048576,ROW(Rohdaten_tab5!E146),COLUMN(Rohdaten_tab5!E146)+(10*(Steuerung!$A$3-1)))</f>
        <v>13</v>
      </c>
      <c r="G160" s="72">
        <f>INDEX(Rohdaten_tab5!$1:$1048576,ROW(Rohdaten_tab5!F146),COLUMN(Rohdaten_tab5!F146)+(10*(Steuerung!$A$3-1)))</f>
        <v>121</v>
      </c>
      <c r="H160" s="72">
        <f>INDEX(Rohdaten_tab5!$1:$1048576,ROW(Rohdaten_tab5!G146),COLUMN(Rohdaten_tab5!G146)+(10*(Steuerung!$A$3-1)))</f>
        <v>23</v>
      </c>
      <c r="I160" s="72">
        <f>INDEX(Rohdaten_tab5!$1:$1048576,ROW(Rohdaten_tab5!H146),COLUMN(Rohdaten_tab5!H146)+(10*(Steuerung!$A$3-1)))</f>
        <v>19</v>
      </c>
      <c r="J160" s="72">
        <f>INDEX(Rohdaten_tab5!$1:$1048576,ROW(Rohdaten_tab5!I146),COLUMN(Rohdaten_tab5!I146)+(10*(Steuerung!$A$3-1)))</f>
        <v>0</v>
      </c>
      <c r="K160" s="72">
        <f>INDEX(Rohdaten_tab5!$1:$1048576,ROW(Rohdaten_tab5!J146),COLUMN(Rohdaten_tab5!J146)+(10*(Steuerung!$A$3-1)))</f>
        <v>17</v>
      </c>
      <c r="L160" s="73">
        <f>INDEX(Rohdaten_tab5!$1:$1048576,ROW(Rohdaten_tab5!K146),COLUMN(Rohdaten_tab5!K146)+(10*(Steuerung!$A$3-1)))</f>
        <v>32</v>
      </c>
    </row>
    <row r="161" spans="1:12" ht="15" customHeight="1" x14ac:dyDescent="0.25">
      <c r="A161" s="63" t="s">
        <v>309</v>
      </c>
      <c r="B161" s="43"/>
      <c r="C161" s="71">
        <f>INDEX(Rohdaten_tab5!$1:$1048576,ROW(Rohdaten_tab5!B147),COLUMN(Rohdaten_tab5!B147)+(10*(Steuerung!$A$3-1)))</f>
        <v>607</v>
      </c>
      <c r="D161" s="72">
        <f>INDEX(Rohdaten_tab5!$1:$1048576,ROW(Rohdaten_tab5!C147),COLUMN(Rohdaten_tab5!C147)+(10*(Steuerung!$A$3-1)))</f>
        <v>595</v>
      </c>
      <c r="E161" s="72">
        <f>INDEX(Rohdaten_tab5!$1:$1048576,ROW(Rohdaten_tab5!D147),COLUMN(Rohdaten_tab5!D147)+(10*(Steuerung!$A$3-1)))</f>
        <v>335</v>
      </c>
      <c r="F161" s="72">
        <f>INDEX(Rohdaten_tab5!$1:$1048576,ROW(Rohdaten_tab5!E147),COLUMN(Rohdaten_tab5!E147)+(10*(Steuerung!$A$3-1)))</f>
        <v>13</v>
      </c>
      <c r="G161" s="72">
        <f>INDEX(Rohdaten_tab5!$1:$1048576,ROW(Rohdaten_tab5!F147),COLUMN(Rohdaten_tab5!F147)+(10*(Steuerung!$A$3-1)))</f>
        <v>148</v>
      </c>
      <c r="H161" s="72">
        <f>INDEX(Rohdaten_tab5!$1:$1048576,ROW(Rohdaten_tab5!G147),COLUMN(Rohdaten_tab5!G147)+(10*(Steuerung!$A$3-1)))</f>
        <v>26</v>
      </c>
      <c r="I161" s="72">
        <f>INDEX(Rohdaten_tab5!$1:$1048576,ROW(Rohdaten_tab5!H147),COLUMN(Rohdaten_tab5!H147)+(10*(Steuerung!$A$3-1)))</f>
        <v>22</v>
      </c>
      <c r="J161" s="72">
        <f>INDEX(Rohdaten_tab5!$1:$1048576,ROW(Rohdaten_tab5!I147),COLUMN(Rohdaten_tab5!I147)+(10*(Steuerung!$A$3-1)))</f>
        <v>0</v>
      </c>
      <c r="K161" s="72">
        <f>INDEX(Rohdaten_tab5!$1:$1048576,ROW(Rohdaten_tab5!J147),COLUMN(Rohdaten_tab5!J147)+(10*(Steuerung!$A$3-1)))</f>
        <v>18</v>
      </c>
      <c r="L161" s="73">
        <f>INDEX(Rohdaten_tab5!$1:$1048576,ROW(Rohdaten_tab5!K147),COLUMN(Rohdaten_tab5!K147)+(10*(Steuerung!$A$3-1)))</f>
        <v>33</v>
      </c>
    </row>
    <row r="162" spans="1:12" ht="15" customHeight="1" x14ac:dyDescent="0.25">
      <c r="A162" s="63" t="s">
        <v>310</v>
      </c>
      <c r="B162" s="43"/>
      <c r="C162" s="71">
        <f>INDEX(Rohdaten_tab5!$1:$1048576,ROW(Rohdaten_tab5!B148),COLUMN(Rohdaten_tab5!B148)+(10*(Steuerung!$A$3-1)))</f>
        <v>546</v>
      </c>
      <c r="D162" s="72">
        <f>INDEX(Rohdaten_tab5!$1:$1048576,ROW(Rohdaten_tab5!C148),COLUMN(Rohdaten_tab5!C148)+(10*(Steuerung!$A$3-1)))</f>
        <v>527</v>
      </c>
      <c r="E162" s="72">
        <f>INDEX(Rohdaten_tab5!$1:$1048576,ROW(Rohdaten_tab5!D148),COLUMN(Rohdaten_tab5!D148)+(10*(Steuerung!$A$3-1)))</f>
        <v>277</v>
      </c>
      <c r="F162" s="72">
        <f>INDEX(Rohdaten_tab5!$1:$1048576,ROW(Rohdaten_tab5!E148),COLUMN(Rohdaten_tab5!E148)+(10*(Steuerung!$A$3-1)))</f>
        <v>10</v>
      </c>
      <c r="G162" s="72">
        <f>INDEX(Rohdaten_tab5!$1:$1048576,ROW(Rohdaten_tab5!F148),COLUMN(Rohdaten_tab5!F148)+(10*(Steuerung!$A$3-1)))</f>
        <v>124</v>
      </c>
      <c r="H162" s="72">
        <f>INDEX(Rohdaten_tab5!$1:$1048576,ROW(Rohdaten_tab5!G148),COLUMN(Rohdaten_tab5!G148)+(10*(Steuerung!$A$3-1)))</f>
        <v>20</v>
      </c>
      <c r="I162" s="72">
        <f>INDEX(Rohdaten_tab5!$1:$1048576,ROW(Rohdaten_tab5!H148),COLUMN(Rohdaten_tab5!H148)+(10*(Steuerung!$A$3-1)))</f>
        <v>37</v>
      </c>
      <c r="J162" s="72">
        <f>INDEX(Rohdaten_tab5!$1:$1048576,ROW(Rohdaten_tab5!I148),COLUMN(Rohdaten_tab5!I148)+(10*(Steuerung!$A$3-1)))</f>
        <v>0</v>
      </c>
      <c r="K162" s="72">
        <f>INDEX(Rohdaten_tab5!$1:$1048576,ROW(Rohdaten_tab5!J148),COLUMN(Rohdaten_tab5!J148)+(10*(Steuerung!$A$3-1)))</f>
        <v>16</v>
      </c>
      <c r="L162" s="73">
        <f>INDEX(Rohdaten_tab5!$1:$1048576,ROW(Rohdaten_tab5!K148),COLUMN(Rohdaten_tab5!K148)+(10*(Steuerung!$A$3-1)))</f>
        <v>43</v>
      </c>
    </row>
    <row r="163" spans="1:12" ht="15" customHeight="1" x14ac:dyDescent="0.25">
      <c r="A163" s="63" t="s">
        <v>311</v>
      </c>
      <c r="B163" s="43"/>
      <c r="C163" s="71">
        <f>INDEX(Rohdaten_tab5!$1:$1048576,ROW(Rohdaten_tab5!B149),COLUMN(Rohdaten_tab5!B149)+(10*(Steuerung!$A$3-1)))</f>
        <v>454</v>
      </c>
      <c r="D163" s="72">
        <f>INDEX(Rohdaten_tab5!$1:$1048576,ROW(Rohdaten_tab5!C149),COLUMN(Rohdaten_tab5!C149)+(10*(Steuerung!$A$3-1)))</f>
        <v>446</v>
      </c>
      <c r="E163" s="72">
        <f>INDEX(Rohdaten_tab5!$1:$1048576,ROW(Rohdaten_tab5!D149),COLUMN(Rohdaten_tab5!D149)+(10*(Steuerung!$A$3-1)))</f>
        <v>244</v>
      </c>
      <c r="F163" s="72">
        <f>INDEX(Rohdaten_tab5!$1:$1048576,ROW(Rohdaten_tab5!E149),COLUMN(Rohdaten_tab5!E149)+(10*(Steuerung!$A$3-1)))</f>
        <v>10</v>
      </c>
      <c r="G163" s="72">
        <f>INDEX(Rohdaten_tab5!$1:$1048576,ROW(Rohdaten_tab5!F149),COLUMN(Rohdaten_tab5!F149)+(10*(Steuerung!$A$3-1)))</f>
        <v>98</v>
      </c>
      <c r="H163" s="72">
        <f>INDEX(Rohdaten_tab5!$1:$1048576,ROW(Rohdaten_tab5!G149),COLUMN(Rohdaten_tab5!G149)+(10*(Steuerung!$A$3-1)))</f>
        <v>33</v>
      </c>
      <c r="I163" s="72">
        <f>INDEX(Rohdaten_tab5!$1:$1048576,ROW(Rohdaten_tab5!H149),COLUMN(Rohdaten_tab5!H149)+(10*(Steuerung!$A$3-1)))</f>
        <v>19</v>
      </c>
      <c r="J163" s="72">
        <f>INDEX(Rohdaten_tab5!$1:$1048576,ROW(Rohdaten_tab5!I149),COLUMN(Rohdaten_tab5!I149)+(10*(Steuerung!$A$3-1)))</f>
        <v>0</v>
      </c>
      <c r="K163" s="72">
        <f>INDEX(Rohdaten_tab5!$1:$1048576,ROW(Rohdaten_tab5!J149),COLUMN(Rohdaten_tab5!J149)+(10*(Steuerung!$A$3-1)))</f>
        <v>19</v>
      </c>
      <c r="L163" s="73">
        <f>INDEX(Rohdaten_tab5!$1:$1048576,ROW(Rohdaten_tab5!K149),COLUMN(Rohdaten_tab5!K149)+(10*(Steuerung!$A$3-1)))</f>
        <v>23</v>
      </c>
    </row>
    <row r="164" spans="1:12" ht="15" customHeight="1" x14ac:dyDescent="0.25">
      <c r="A164" s="63" t="s">
        <v>312</v>
      </c>
      <c r="B164" s="43"/>
      <c r="C164" s="71">
        <f>INDEX(Rohdaten_tab5!$1:$1048576,ROW(Rohdaten_tab5!B150),COLUMN(Rohdaten_tab5!B150)+(10*(Steuerung!$A$3-1)))</f>
        <v>583</v>
      </c>
      <c r="D164" s="72">
        <f>INDEX(Rohdaten_tab5!$1:$1048576,ROW(Rohdaten_tab5!C150),COLUMN(Rohdaten_tab5!C150)+(10*(Steuerung!$A$3-1)))</f>
        <v>576</v>
      </c>
      <c r="E164" s="72">
        <f>INDEX(Rohdaten_tab5!$1:$1048576,ROW(Rohdaten_tab5!D150),COLUMN(Rohdaten_tab5!D150)+(10*(Steuerung!$A$3-1)))</f>
        <v>346</v>
      </c>
      <c r="F164" s="72">
        <f>INDEX(Rohdaten_tab5!$1:$1048576,ROW(Rohdaten_tab5!E150),COLUMN(Rohdaten_tab5!E150)+(10*(Steuerung!$A$3-1)))</f>
        <v>11</v>
      </c>
      <c r="G164" s="72">
        <f>INDEX(Rohdaten_tab5!$1:$1048576,ROW(Rohdaten_tab5!F150),COLUMN(Rohdaten_tab5!F150)+(10*(Steuerung!$A$3-1)))</f>
        <v>110</v>
      </c>
      <c r="H164" s="72">
        <f>INDEX(Rohdaten_tab5!$1:$1048576,ROW(Rohdaten_tab5!G150),COLUMN(Rohdaten_tab5!G150)+(10*(Steuerung!$A$3-1)))</f>
        <v>20</v>
      </c>
      <c r="I164" s="72">
        <f>INDEX(Rohdaten_tab5!$1:$1048576,ROW(Rohdaten_tab5!H150),COLUMN(Rohdaten_tab5!H150)+(10*(Steuerung!$A$3-1)))</f>
        <v>25</v>
      </c>
      <c r="J164" s="72">
        <f>INDEX(Rohdaten_tab5!$1:$1048576,ROW(Rohdaten_tab5!I150),COLUMN(Rohdaten_tab5!I150)+(10*(Steuerung!$A$3-1)))</f>
        <v>17</v>
      </c>
      <c r="K164" s="72">
        <f>INDEX(Rohdaten_tab5!$1:$1048576,ROW(Rohdaten_tab5!J150),COLUMN(Rohdaten_tab5!J150)+(10*(Steuerung!$A$3-1)))</f>
        <v>15</v>
      </c>
      <c r="L164" s="73">
        <f>INDEX(Rohdaten_tab5!$1:$1048576,ROW(Rohdaten_tab5!K150),COLUMN(Rohdaten_tab5!K150)+(10*(Steuerung!$A$3-1)))</f>
        <v>32</v>
      </c>
    </row>
    <row r="165" spans="1:12" ht="15" customHeight="1" x14ac:dyDescent="0.25">
      <c r="A165" s="63" t="s">
        <v>313</v>
      </c>
      <c r="B165" s="43"/>
      <c r="C165" s="71">
        <f>INDEX(Rohdaten_tab5!$1:$1048576,ROW(Rohdaten_tab5!B151),COLUMN(Rohdaten_tab5!B151)+(10*(Steuerung!$A$3-1)))</f>
        <v>467</v>
      </c>
      <c r="D165" s="72">
        <f>INDEX(Rohdaten_tab5!$1:$1048576,ROW(Rohdaten_tab5!C151),COLUMN(Rohdaten_tab5!C151)+(10*(Steuerung!$A$3-1)))</f>
        <v>459</v>
      </c>
      <c r="E165" s="72">
        <f>INDEX(Rohdaten_tab5!$1:$1048576,ROW(Rohdaten_tab5!D151),COLUMN(Rohdaten_tab5!D151)+(10*(Steuerung!$A$3-1)))</f>
        <v>242</v>
      </c>
      <c r="F165" s="72">
        <f>INDEX(Rohdaten_tab5!$1:$1048576,ROW(Rohdaten_tab5!E151),COLUMN(Rohdaten_tab5!E151)+(10*(Steuerung!$A$3-1)))</f>
        <v>12</v>
      </c>
      <c r="G165" s="72">
        <f>INDEX(Rohdaten_tab5!$1:$1048576,ROW(Rohdaten_tab5!F151),COLUMN(Rohdaten_tab5!F151)+(10*(Steuerung!$A$3-1)))</f>
        <v>90</v>
      </c>
      <c r="H165" s="72">
        <f>INDEX(Rohdaten_tab5!$1:$1048576,ROW(Rohdaten_tab5!G151),COLUMN(Rohdaten_tab5!G151)+(10*(Steuerung!$A$3-1)))</f>
        <v>13</v>
      </c>
      <c r="I165" s="72">
        <f>INDEX(Rohdaten_tab5!$1:$1048576,ROW(Rohdaten_tab5!H151),COLUMN(Rohdaten_tab5!H151)+(10*(Steuerung!$A$3-1)))</f>
        <v>29</v>
      </c>
      <c r="J165" s="72">
        <f>INDEX(Rohdaten_tab5!$1:$1048576,ROW(Rohdaten_tab5!I151),COLUMN(Rohdaten_tab5!I151)+(10*(Steuerung!$A$3-1)))</f>
        <v>12</v>
      </c>
      <c r="K165" s="72">
        <f>INDEX(Rohdaten_tab5!$1:$1048576,ROW(Rohdaten_tab5!J151),COLUMN(Rohdaten_tab5!J151)+(10*(Steuerung!$A$3-1)))</f>
        <v>18</v>
      </c>
      <c r="L165" s="73">
        <f>INDEX(Rohdaten_tab5!$1:$1048576,ROW(Rohdaten_tab5!K151),COLUMN(Rohdaten_tab5!K151)+(10*(Steuerung!$A$3-1)))</f>
        <v>43</v>
      </c>
    </row>
    <row r="166" spans="1:12" ht="15" customHeight="1" x14ac:dyDescent="0.25">
      <c r="A166" s="63" t="s">
        <v>314</v>
      </c>
      <c r="B166" s="43"/>
      <c r="C166" s="71">
        <f>INDEX(Rohdaten_tab5!$1:$1048576,ROW(Rohdaten_tab5!B152),COLUMN(Rohdaten_tab5!B152)+(10*(Steuerung!$A$3-1)))</f>
        <v>464</v>
      </c>
      <c r="D166" s="72">
        <f>INDEX(Rohdaten_tab5!$1:$1048576,ROW(Rohdaten_tab5!C152),COLUMN(Rohdaten_tab5!C152)+(10*(Steuerung!$A$3-1)))</f>
        <v>459</v>
      </c>
      <c r="E166" s="72">
        <f>INDEX(Rohdaten_tab5!$1:$1048576,ROW(Rohdaten_tab5!D152),COLUMN(Rohdaten_tab5!D152)+(10*(Steuerung!$A$3-1)))</f>
        <v>216</v>
      </c>
      <c r="F166" s="72" t="str">
        <f>INDEX(Rohdaten_tab5!$1:$1048576,ROW(Rohdaten_tab5!E152),COLUMN(Rohdaten_tab5!E152)+(10*(Steuerung!$A$3-1)))</f>
        <v>*</v>
      </c>
      <c r="G166" s="72">
        <f>INDEX(Rohdaten_tab5!$1:$1048576,ROW(Rohdaten_tab5!F152),COLUMN(Rohdaten_tab5!F152)+(10*(Steuerung!$A$3-1)))</f>
        <v>126</v>
      </c>
      <c r="H166" s="72">
        <f>INDEX(Rohdaten_tab5!$1:$1048576,ROW(Rohdaten_tab5!G152),COLUMN(Rohdaten_tab5!G152)+(10*(Steuerung!$A$3-1)))</f>
        <v>31</v>
      </c>
      <c r="I166" s="72">
        <f>INDEX(Rohdaten_tab5!$1:$1048576,ROW(Rohdaten_tab5!H152),COLUMN(Rohdaten_tab5!H152)+(10*(Steuerung!$A$3-1)))</f>
        <v>20</v>
      </c>
      <c r="J166" s="72" t="str">
        <f>INDEX(Rohdaten_tab5!$1:$1048576,ROW(Rohdaten_tab5!I152),COLUMN(Rohdaten_tab5!I152)+(10*(Steuerung!$A$3-1)))</f>
        <v>*</v>
      </c>
      <c r="K166" s="72">
        <f>INDEX(Rohdaten_tab5!$1:$1048576,ROW(Rohdaten_tab5!J152),COLUMN(Rohdaten_tab5!J152)+(10*(Steuerung!$A$3-1)))</f>
        <v>19</v>
      </c>
      <c r="L166" s="73">
        <f>INDEX(Rohdaten_tab5!$1:$1048576,ROW(Rohdaten_tab5!K152),COLUMN(Rohdaten_tab5!K152)+(10*(Steuerung!$A$3-1)))</f>
        <v>37</v>
      </c>
    </row>
    <row r="167" spans="1:12" ht="15" customHeight="1" x14ac:dyDescent="0.25">
      <c r="A167" s="63" t="s">
        <v>315</v>
      </c>
      <c r="B167" s="43"/>
      <c r="C167" s="71">
        <f>INDEX(Rohdaten_tab5!$1:$1048576,ROW(Rohdaten_tab5!B153),COLUMN(Rohdaten_tab5!B153)+(10*(Steuerung!$A$3-1)))</f>
        <v>426</v>
      </c>
      <c r="D167" s="72">
        <f>INDEX(Rohdaten_tab5!$1:$1048576,ROW(Rohdaten_tab5!C153),COLUMN(Rohdaten_tab5!C153)+(10*(Steuerung!$A$3-1)))</f>
        <v>421</v>
      </c>
      <c r="E167" s="72">
        <f>INDEX(Rohdaten_tab5!$1:$1048576,ROW(Rohdaten_tab5!D153),COLUMN(Rohdaten_tab5!D153)+(10*(Steuerung!$A$3-1)))</f>
        <v>180</v>
      </c>
      <c r="F167" s="72" t="str">
        <f>INDEX(Rohdaten_tab5!$1:$1048576,ROW(Rohdaten_tab5!E153),COLUMN(Rohdaten_tab5!E153)+(10*(Steuerung!$A$3-1)))</f>
        <v>*</v>
      </c>
      <c r="G167" s="72">
        <f>INDEX(Rohdaten_tab5!$1:$1048576,ROW(Rohdaten_tab5!F153),COLUMN(Rohdaten_tab5!F153)+(10*(Steuerung!$A$3-1)))</f>
        <v>139</v>
      </c>
      <c r="H167" s="72">
        <f>INDEX(Rohdaten_tab5!$1:$1048576,ROW(Rohdaten_tab5!G153),COLUMN(Rohdaten_tab5!G153)+(10*(Steuerung!$A$3-1)))</f>
        <v>22</v>
      </c>
      <c r="I167" s="72">
        <f>INDEX(Rohdaten_tab5!$1:$1048576,ROW(Rohdaten_tab5!H153),COLUMN(Rohdaten_tab5!H153)+(10*(Steuerung!$A$3-1)))</f>
        <v>21</v>
      </c>
      <c r="J167" s="72" t="str">
        <f>INDEX(Rohdaten_tab5!$1:$1048576,ROW(Rohdaten_tab5!I153),COLUMN(Rohdaten_tab5!I153)+(10*(Steuerung!$A$3-1)))</f>
        <v>*</v>
      </c>
      <c r="K167" s="72">
        <f>INDEX(Rohdaten_tab5!$1:$1048576,ROW(Rohdaten_tab5!J153),COLUMN(Rohdaten_tab5!J153)+(10*(Steuerung!$A$3-1)))</f>
        <v>13</v>
      </c>
      <c r="L167" s="73">
        <f>INDEX(Rohdaten_tab5!$1:$1048576,ROW(Rohdaten_tab5!K153),COLUMN(Rohdaten_tab5!K153)+(10*(Steuerung!$A$3-1)))</f>
        <v>42</v>
      </c>
    </row>
    <row r="168" spans="1:12" ht="15" customHeight="1" x14ac:dyDescent="0.25">
      <c r="A168" s="63" t="s">
        <v>316</v>
      </c>
      <c r="B168" s="43"/>
      <c r="C168" s="71" t="str">
        <f>INDEX(Rohdaten_tab5!$1:$1048576,ROW(Rohdaten_tab5!B154),COLUMN(Rohdaten_tab5!B154)+(10*(Steuerung!$A$3-1)))</f>
        <v>*</v>
      </c>
      <c r="D168" s="72">
        <f>INDEX(Rohdaten_tab5!$1:$1048576,ROW(Rohdaten_tab5!C154),COLUMN(Rohdaten_tab5!C154)+(10*(Steuerung!$A$3-1)))</f>
        <v>508</v>
      </c>
      <c r="E168" s="72">
        <f>INDEX(Rohdaten_tab5!$1:$1048576,ROW(Rohdaten_tab5!D154),COLUMN(Rohdaten_tab5!D154)+(10*(Steuerung!$A$3-1)))</f>
        <v>265</v>
      </c>
      <c r="F168" s="72">
        <f>INDEX(Rohdaten_tab5!$1:$1048576,ROW(Rohdaten_tab5!E154),COLUMN(Rohdaten_tab5!E154)+(10*(Steuerung!$A$3-1)))</f>
        <v>12</v>
      </c>
      <c r="G168" s="72">
        <f>INDEX(Rohdaten_tab5!$1:$1048576,ROW(Rohdaten_tab5!F154),COLUMN(Rohdaten_tab5!F154)+(10*(Steuerung!$A$3-1)))</f>
        <v>112</v>
      </c>
      <c r="H168" s="72">
        <f>INDEX(Rohdaten_tab5!$1:$1048576,ROW(Rohdaten_tab5!G154),COLUMN(Rohdaten_tab5!G154)+(10*(Steuerung!$A$3-1)))</f>
        <v>21</v>
      </c>
      <c r="I168" s="72">
        <f>INDEX(Rohdaten_tab5!$1:$1048576,ROW(Rohdaten_tab5!H154),COLUMN(Rohdaten_tab5!H154)+(10*(Steuerung!$A$3-1)))</f>
        <v>46</v>
      </c>
      <c r="J168" s="72">
        <f>INDEX(Rohdaten_tab5!$1:$1048576,ROW(Rohdaten_tab5!I154),COLUMN(Rohdaten_tab5!I154)+(10*(Steuerung!$A$3-1)))</f>
        <v>0</v>
      </c>
      <c r="K168" s="72">
        <f>INDEX(Rohdaten_tab5!$1:$1048576,ROW(Rohdaten_tab5!J154),COLUMN(Rohdaten_tab5!J154)+(10*(Steuerung!$A$3-1)))</f>
        <v>7</v>
      </c>
      <c r="L168" s="73">
        <f>INDEX(Rohdaten_tab5!$1:$1048576,ROW(Rohdaten_tab5!K154),COLUMN(Rohdaten_tab5!K154)+(10*(Steuerung!$A$3-1)))</f>
        <v>45</v>
      </c>
    </row>
    <row r="169" spans="1:12" ht="15" customHeight="1" x14ac:dyDescent="0.25">
      <c r="A169" s="63" t="s">
        <v>317</v>
      </c>
      <c r="B169" s="43"/>
      <c r="C169" s="71">
        <f>INDEX(Rohdaten_tab5!$1:$1048576,ROW(Rohdaten_tab5!B155),COLUMN(Rohdaten_tab5!B155)+(10*(Steuerung!$A$3-1)))</f>
        <v>567</v>
      </c>
      <c r="D169" s="72">
        <f>INDEX(Rohdaten_tab5!$1:$1048576,ROW(Rohdaten_tab5!C155),COLUMN(Rohdaten_tab5!C155)+(10*(Steuerung!$A$3-1)))</f>
        <v>558</v>
      </c>
      <c r="E169" s="72">
        <f>INDEX(Rohdaten_tab5!$1:$1048576,ROW(Rohdaten_tab5!D155),COLUMN(Rohdaten_tab5!D155)+(10*(Steuerung!$A$3-1)))</f>
        <v>323</v>
      </c>
      <c r="F169" s="72" t="str">
        <f>INDEX(Rohdaten_tab5!$1:$1048576,ROW(Rohdaten_tab5!E155),COLUMN(Rohdaten_tab5!E155)+(10*(Steuerung!$A$3-1)))</f>
        <v>*</v>
      </c>
      <c r="G169" s="72">
        <f>INDEX(Rohdaten_tab5!$1:$1048576,ROW(Rohdaten_tab5!F155),COLUMN(Rohdaten_tab5!F155)+(10*(Steuerung!$A$3-1)))</f>
        <v>121</v>
      </c>
      <c r="H169" s="72">
        <f>INDEX(Rohdaten_tab5!$1:$1048576,ROW(Rohdaten_tab5!G155),COLUMN(Rohdaten_tab5!G155)+(10*(Steuerung!$A$3-1)))</f>
        <v>18</v>
      </c>
      <c r="I169" s="72">
        <f>INDEX(Rohdaten_tab5!$1:$1048576,ROW(Rohdaten_tab5!H155),COLUMN(Rohdaten_tab5!H155)+(10*(Steuerung!$A$3-1)))</f>
        <v>25</v>
      </c>
      <c r="J169" s="72" t="str">
        <f>INDEX(Rohdaten_tab5!$1:$1048576,ROW(Rohdaten_tab5!I155),COLUMN(Rohdaten_tab5!I155)+(10*(Steuerung!$A$3-1)))</f>
        <v>*</v>
      </c>
      <c r="K169" s="72">
        <f>INDEX(Rohdaten_tab5!$1:$1048576,ROW(Rohdaten_tab5!J155),COLUMN(Rohdaten_tab5!J155)+(10*(Steuerung!$A$3-1)))</f>
        <v>16</v>
      </c>
      <c r="L169" s="73">
        <f>INDEX(Rohdaten_tab5!$1:$1048576,ROW(Rohdaten_tab5!K155),COLUMN(Rohdaten_tab5!K155)+(10*(Steuerung!$A$3-1)))</f>
        <v>47</v>
      </c>
    </row>
    <row r="170" spans="1:12" ht="15" customHeight="1" x14ac:dyDescent="0.25">
      <c r="A170" s="63" t="s">
        <v>318</v>
      </c>
      <c r="B170" s="43"/>
      <c r="C170" s="71">
        <f>INDEX(Rohdaten_tab5!$1:$1048576,ROW(Rohdaten_tab5!B156),COLUMN(Rohdaten_tab5!B156)+(10*(Steuerung!$A$3-1)))</f>
        <v>1002</v>
      </c>
      <c r="D170" s="72">
        <f>INDEX(Rohdaten_tab5!$1:$1048576,ROW(Rohdaten_tab5!C156),COLUMN(Rohdaten_tab5!C156)+(10*(Steuerung!$A$3-1)))</f>
        <v>997</v>
      </c>
      <c r="E170" s="72">
        <f>INDEX(Rohdaten_tab5!$1:$1048576,ROW(Rohdaten_tab5!D156),COLUMN(Rohdaten_tab5!D156)+(10*(Steuerung!$A$3-1)))</f>
        <v>703</v>
      </c>
      <c r="F170" s="72" t="str">
        <f>INDEX(Rohdaten_tab5!$1:$1048576,ROW(Rohdaten_tab5!E156),COLUMN(Rohdaten_tab5!E156)+(10*(Steuerung!$A$3-1)))</f>
        <v>*</v>
      </c>
      <c r="G170" s="72">
        <f>INDEX(Rohdaten_tab5!$1:$1048576,ROW(Rohdaten_tab5!F156),COLUMN(Rohdaten_tab5!F156)+(10*(Steuerung!$A$3-1)))</f>
        <v>159</v>
      </c>
      <c r="H170" s="72">
        <f>INDEX(Rohdaten_tab5!$1:$1048576,ROW(Rohdaten_tab5!G156),COLUMN(Rohdaten_tab5!G156)+(10*(Steuerung!$A$3-1)))</f>
        <v>29</v>
      </c>
      <c r="I170" s="72">
        <f>INDEX(Rohdaten_tab5!$1:$1048576,ROW(Rohdaten_tab5!H156),COLUMN(Rohdaten_tab5!H156)+(10*(Steuerung!$A$3-1)))</f>
        <v>34</v>
      </c>
      <c r="J170" s="72" t="str">
        <f>INDEX(Rohdaten_tab5!$1:$1048576,ROW(Rohdaten_tab5!I156),COLUMN(Rohdaten_tab5!I156)+(10*(Steuerung!$A$3-1)))</f>
        <v>*</v>
      </c>
      <c r="K170" s="72">
        <f>INDEX(Rohdaten_tab5!$1:$1048576,ROW(Rohdaten_tab5!J156),COLUMN(Rohdaten_tab5!J156)+(10*(Steuerung!$A$3-1)))</f>
        <v>15</v>
      </c>
      <c r="L170" s="73">
        <f>INDEX(Rohdaten_tab5!$1:$1048576,ROW(Rohdaten_tab5!K156),COLUMN(Rohdaten_tab5!K156)+(10*(Steuerung!$A$3-1)))</f>
        <v>42</v>
      </c>
    </row>
    <row r="171" spans="1:12" ht="15" customHeight="1" x14ac:dyDescent="0.25">
      <c r="A171" s="63" t="s">
        <v>319</v>
      </c>
      <c r="B171" s="43"/>
      <c r="C171" s="71">
        <f>INDEX(Rohdaten_tab5!$1:$1048576,ROW(Rohdaten_tab5!B157),COLUMN(Rohdaten_tab5!B157)+(10*(Steuerung!$A$3-1)))</f>
        <v>998</v>
      </c>
      <c r="D171" s="72">
        <f>INDEX(Rohdaten_tab5!$1:$1048576,ROW(Rohdaten_tab5!C157),COLUMN(Rohdaten_tab5!C157)+(10*(Steuerung!$A$3-1)))</f>
        <v>987</v>
      </c>
      <c r="E171" s="72">
        <f>INDEX(Rohdaten_tab5!$1:$1048576,ROW(Rohdaten_tab5!D157),COLUMN(Rohdaten_tab5!D157)+(10*(Steuerung!$A$3-1)))</f>
        <v>733</v>
      </c>
      <c r="F171" s="72">
        <f>INDEX(Rohdaten_tab5!$1:$1048576,ROW(Rohdaten_tab5!E157),COLUMN(Rohdaten_tab5!E157)+(10*(Steuerung!$A$3-1)))</f>
        <v>18</v>
      </c>
      <c r="G171" s="72">
        <f>INDEX(Rohdaten_tab5!$1:$1048576,ROW(Rohdaten_tab5!F157),COLUMN(Rohdaten_tab5!F157)+(10*(Steuerung!$A$3-1)))</f>
        <v>131</v>
      </c>
      <c r="H171" s="72">
        <f>INDEX(Rohdaten_tab5!$1:$1048576,ROW(Rohdaten_tab5!G157),COLUMN(Rohdaten_tab5!G157)+(10*(Steuerung!$A$3-1)))</f>
        <v>17</v>
      </c>
      <c r="I171" s="72">
        <f>INDEX(Rohdaten_tab5!$1:$1048576,ROW(Rohdaten_tab5!H157),COLUMN(Rohdaten_tab5!H157)+(10*(Steuerung!$A$3-1)))</f>
        <v>24</v>
      </c>
      <c r="J171" s="72">
        <f>INDEX(Rohdaten_tab5!$1:$1048576,ROW(Rohdaten_tab5!I157),COLUMN(Rohdaten_tab5!I157)+(10*(Steuerung!$A$3-1)))</f>
        <v>0</v>
      </c>
      <c r="K171" s="72">
        <f>INDEX(Rohdaten_tab5!$1:$1048576,ROW(Rohdaten_tab5!J157),COLUMN(Rohdaten_tab5!J157)+(10*(Steuerung!$A$3-1)))</f>
        <v>15</v>
      </c>
      <c r="L171" s="73">
        <f>INDEX(Rohdaten_tab5!$1:$1048576,ROW(Rohdaten_tab5!K157),COLUMN(Rohdaten_tab5!K157)+(10*(Steuerung!$A$3-1)))</f>
        <v>49</v>
      </c>
    </row>
    <row r="172" spans="1:12" ht="15" customHeight="1" x14ac:dyDescent="0.25">
      <c r="A172" s="63" t="s">
        <v>320</v>
      </c>
      <c r="B172" s="43"/>
      <c r="C172" s="71" t="str">
        <f>INDEX(Rohdaten_tab5!$1:$1048576,ROW(Rohdaten_tab5!B158),COLUMN(Rohdaten_tab5!B158)+(10*(Steuerung!$A$3-1)))</f>
        <v>*</v>
      </c>
      <c r="D172" s="72">
        <f>INDEX(Rohdaten_tab5!$1:$1048576,ROW(Rohdaten_tab5!C158),COLUMN(Rohdaten_tab5!C158)+(10*(Steuerung!$A$3-1)))</f>
        <v>658</v>
      </c>
      <c r="E172" s="72">
        <f>INDEX(Rohdaten_tab5!$1:$1048576,ROW(Rohdaten_tab5!D158),COLUMN(Rohdaten_tab5!D158)+(10*(Steuerung!$A$3-1)))</f>
        <v>416</v>
      </c>
      <c r="F172" s="72">
        <f>INDEX(Rohdaten_tab5!$1:$1048576,ROW(Rohdaten_tab5!E158),COLUMN(Rohdaten_tab5!E158)+(10*(Steuerung!$A$3-1)))</f>
        <v>14</v>
      </c>
      <c r="G172" s="72">
        <f>INDEX(Rohdaten_tab5!$1:$1048576,ROW(Rohdaten_tab5!F158),COLUMN(Rohdaten_tab5!F158)+(10*(Steuerung!$A$3-1)))</f>
        <v>125</v>
      </c>
      <c r="H172" s="72">
        <f>INDEX(Rohdaten_tab5!$1:$1048576,ROW(Rohdaten_tab5!G158),COLUMN(Rohdaten_tab5!G158)+(10*(Steuerung!$A$3-1)))</f>
        <v>19</v>
      </c>
      <c r="I172" s="72">
        <f>INDEX(Rohdaten_tab5!$1:$1048576,ROW(Rohdaten_tab5!H158),COLUMN(Rohdaten_tab5!H158)+(10*(Steuerung!$A$3-1)))</f>
        <v>25</v>
      </c>
      <c r="J172" s="72">
        <f>INDEX(Rohdaten_tab5!$1:$1048576,ROW(Rohdaten_tab5!I158),COLUMN(Rohdaten_tab5!I158)+(10*(Steuerung!$A$3-1)))</f>
        <v>0</v>
      </c>
      <c r="K172" s="72">
        <f>INDEX(Rohdaten_tab5!$1:$1048576,ROW(Rohdaten_tab5!J158),COLUMN(Rohdaten_tab5!J158)+(10*(Steuerung!$A$3-1)))</f>
        <v>7</v>
      </c>
      <c r="L172" s="73">
        <f>INDEX(Rohdaten_tab5!$1:$1048576,ROW(Rohdaten_tab5!K158),COLUMN(Rohdaten_tab5!K158)+(10*(Steuerung!$A$3-1)))</f>
        <v>52</v>
      </c>
    </row>
    <row r="173" spans="1:12" ht="15" customHeight="1" x14ac:dyDescent="0.25">
      <c r="A173" s="63" t="s">
        <v>321</v>
      </c>
      <c r="B173" s="43"/>
      <c r="C173" s="71">
        <f>INDEX(Rohdaten_tab5!$1:$1048576,ROW(Rohdaten_tab5!B159),COLUMN(Rohdaten_tab5!B159)+(10*(Steuerung!$A$3-1)))</f>
        <v>490</v>
      </c>
      <c r="D173" s="72">
        <f>INDEX(Rohdaten_tab5!$1:$1048576,ROW(Rohdaten_tab5!C159),COLUMN(Rohdaten_tab5!C159)+(10*(Steuerung!$A$3-1)))</f>
        <v>478</v>
      </c>
      <c r="E173" s="72">
        <f>INDEX(Rohdaten_tab5!$1:$1048576,ROW(Rohdaten_tab5!D159),COLUMN(Rohdaten_tab5!D159)+(10*(Steuerung!$A$3-1)))</f>
        <v>254</v>
      </c>
      <c r="F173" s="72">
        <f>INDEX(Rohdaten_tab5!$1:$1048576,ROW(Rohdaten_tab5!E159),COLUMN(Rohdaten_tab5!E159)+(10*(Steuerung!$A$3-1)))</f>
        <v>14</v>
      </c>
      <c r="G173" s="72">
        <f>INDEX(Rohdaten_tab5!$1:$1048576,ROW(Rohdaten_tab5!F159),COLUMN(Rohdaten_tab5!F159)+(10*(Steuerung!$A$3-1)))</f>
        <v>103</v>
      </c>
      <c r="H173" s="72">
        <f>INDEX(Rohdaten_tab5!$1:$1048576,ROW(Rohdaten_tab5!G159),COLUMN(Rohdaten_tab5!G159)+(10*(Steuerung!$A$3-1)))</f>
        <v>21</v>
      </c>
      <c r="I173" s="72">
        <f>INDEX(Rohdaten_tab5!$1:$1048576,ROW(Rohdaten_tab5!H159),COLUMN(Rohdaten_tab5!H159)+(10*(Steuerung!$A$3-1)))</f>
        <v>28</v>
      </c>
      <c r="J173" s="72">
        <f>INDEX(Rohdaten_tab5!$1:$1048576,ROW(Rohdaten_tab5!I159),COLUMN(Rohdaten_tab5!I159)+(10*(Steuerung!$A$3-1)))</f>
        <v>0</v>
      </c>
      <c r="K173" s="72">
        <f>INDEX(Rohdaten_tab5!$1:$1048576,ROW(Rohdaten_tab5!J159),COLUMN(Rohdaten_tab5!J159)+(10*(Steuerung!$A$3-1)))</f>
        <v>7</v>
      </c>
      <c r="L173" s="73">
        <f>INDEX(Rohdaten_tab5!$1:$1048576,ROW(Rohdaten_tab5!K159),COLUMN(Rohdaten_tab5!K159)+(10*(Steuerung!$A$3-1)))</f>
        <v>51</v>
      </c>
    </row>
    <row r="174" spans="1:12" ht="15" customHeight="1" x14ac:dyDescent="0.25">
      <c r="A174" s="63" t="s">
        <v>322</v>
      </c>
      <c r="B174" s="43"/>
      <c r="C174" s="71">
        <f>INDEX(Rohdaten_tab5!$1:$1048576,ROW(Rohdaten_tab5!B160),COLUMN(Rohdaten_tab5!B160)+(10*(Steuerung!$A$3-1)))</f>
        <v>499</v>
      </c>
      <c r="D174" s="72">
        <f>INDEX(Rohdaten_tab5!$1:$1048576,ROW(Rohdaten_tab5!C160),COLUMN(Rohdaten_tab5!C160)+(10*(Steuerung!$A$3-1)))</f>
        <v>490</v>
      </c>
      <c r="E174" s="72">
        <f>INDEX(Rohdaten_tab5!$1:$1048576,ROW(Rohdaten_tab5!D160),COLUMN(Rohdaten_tab5!D160)+(10*(Steuerung!$A$3-1)))</f>
        <v>246</v>
      </c>
      <c r="F174" s="72" t="str">
        <f>INDEX(Rohdaten_tab5!$1:$1048576,ROW(Rohdaten_tab5!E160),COLUMN(Rohdaten_tab5!E160)+(10*(Steuerung!$A$3-1)))</f>
        <v>*</v>
      </c>
      <c r="G174" s="72">
        <f>INDEX(Rohdaten_tab5!$1:$1048576,ROW(Rohdaten_tab5!F160),COLUMN(Rohdaten_tab5!F160)+(10*(Steuerung!$A$3-1)))</f>
        <v>121</v>
      </c>
      <c r="H174" s="72">
        <f>INDEX(Rohdaten_tab5!$1:$1048576,ROW(Rohdaten_tab5!G160),COLUMN(Rohdaten_tab5!G160)+(10*(Steuerung!$A$3-1)))</f>
        <v>28</v>
      </c>
      <c r="I174" s="72">
        <f>INDEX(Rohdaten_tab5!$1:$1048576,ROW(Rohdaten_tab5!H160),COLUMN(Rohdaten_tab5!H160)+(10*(Steuerung!$A$3-1)))</f>
        <v>30</v>
      </c>
      <c r="J174" s="72">
        <f>INDEX(Rohdaten_tab5!$1:$1048576,ROW(Rohdaten_tab5!I160),COLUMN(Rohdaten_tab5!I160)+(10*(Steuerung!$A$3-1)))</f>
        <v>0</v>
      </c>
      <c r="K174" s="72" t="str">
        <f>INDEX(Rohdaten_tab5!$1:$1048576,ROW(Rohdaten_tab5!J160),COLUMN(Rohdaten_tab5!J160)+(10*(Steuerung!$A$3-1)))</f>
        <v>*</v>
      </c>
      <c r="L174" s="73">
        <f>INDEX(Rohdaten_tab5!$1:$1048576,ROW(Rohdaten_tab5!K160),COLUMN(Rohdaten_tab5!K160)+(10*(Steuerung!$A$3-1)))</f>
        <v>44</v>
      </c>
    </row>
    <row r="175" spans="1:12" ht="15" customHeight="1" x14ac:dyDescent="0.25">
      <c r="A175" s="63" t="s">
        <v>323</v>
      </c>
      <c r="B175" s="43"/>
      <c r="C175" s="71">
        <f>INDEX(Rohdaten_tab5!$1:$1048576,ROW(Rohdaten_tab5!B161),COLUMN(Rohdaten_tab5!B161)+(10*(Steuerung!$A$3-1)))</f>
        <v>517</v>
      </c>
      <c r="D175" s="72">
        <f>INDEX(Rohdaten_tab5!$1:$1048576,ROW(Rohdaten_tab5!C161),COLUMN(Rohdaten_tab5!C161)+(10*(Steuerung!$A$3-1)))</f>
        <v>513</v>
      </c>
      <c r="E175" s="72">
        <f>INDEX(Rohdaten_tab5!$1:$1048576,ROW(Rohdaten_tab5!D161),COLUMN(Rohdaten_tab5!D161)+(10*(Steuerung!$A$3-1)))</f>
        <v>280</v>
      </c>
      <c r="F175" s="72">
        <f>INDEX(Rohdaten_tab5!$1:$1048576,ROW(Rohdaten_tab5!E161),COLUMN(Rohdaten_tab5!E161)+(10*(Steuerung!$A$3-1)))</f>
        <v>9</v>
      </c>
      <c r="G175" s="72">
        <f>INDEX(Rohdaten_tab5!$1:$1048576,ROW(Rohdaten_tab5!F161),COLUMN(Rohdaten_tab5!F161)+(10*(Steuerung!$A$3-1)))</f>
        <v>112</v>
      </c>
      <c r="H175" s="72">
        <f>INDEX(Rohdaten_tab5!$1:$1048576,ROW(Rohdaten_tab5!G161),COLUMN(Rohdaten_tab5!G161)+(10*(Steuerung!$A$3-1)))</f>
        <v>11</v>
      </c>
      <c r="I175" s="72">
        <f>INDEX(Rohdaten_tab5!$1:$1048576,ROW(Rohdaten_tab5!H161),COLUMN(Rohdaten_tab5!H161)+(10*(Steuerung!$A$3-1)))</f>
        <v>45</v>
      </c>
      <c r="J175" s="72" t="str">
        <f>INDEX(Rohdaten_tab5!$1:$1048576,ROW(Rohdaten_tab5!I161),COLUMN(Rohdaten_tab5!I161)+(10*(Steuerung!$A$3-1)))</f>
        <v>*</v>
      </c>
      <c r="K175" s="72" t="str">
        <f>INDEX(Rohdaten_tab5!$1:$1048576,ROW(Rohdaten_tab5!J161),COLUMN(Rohdaten_tab5!J161)+(10*(Steuerung!$A$3-1)))</f>
        <v>*</v>
      </c>
      <c r="L175" s="73">
        <f>INDEX(Rohdaten_tab5!$1:$1048576,ROW(Rohdaten_tab5!K161),COLUMN(Rohdaten_tab5!K161)+(10*(Steuerung!$A$3-1)))</f>
        <v>46</v>
      </c>
    </row>
    <row r="176" spans="1:12" ht="15" customHeight="1" x14ac:dyDescent="0.25">
      <c r="A176" s="63" t="s">
        <v>324</v>
      </c>
      <c r="B176" s="43"/>
      <c r="C176" s="71">
        <f>INDEX(Rohdaten_tab5!$1:$1048576,ROW(Rohdaten_tab5!B162),COLUMN(Rohdaten_tab5!B162)+(10*(Steuerung!$A$3-1)))</f>
        <v>528</v>
      </c>
      <c r="D176" s="72">
        <f>INDEX(Rohdaten_tab5!$1:$1048576,ROW(Rohdaten_tab5!C162),COLUMN(Rohdaten_tab5!C162)+(10*(Steuerung!$A$3-1)))</f>
        <v>520</v>
      </c>
      <c r="E176" s="72">
        <f>INDEX(Rohdaten_tab5!$1:$1048576,ROW(Rohdaten_tab5!D162),COLUMN(Rohdaten_tab5!D162)+(10*(Steuerung!$A$3-1)))</f>
        <v>318</v>
      </c>
      <c r="F176" s="72">
        <f>INDEX(Rohdaten_tab5!$1:$1048576,ROW(Rohdaten_tab5!E162),COLUMN(Rohdaten_tab5!E162)+(10*(Steuerung!$A$3-1)))</f>
        <v>9</v>
      </c>
      <c r="G176" s="72">
        <f>INDEX(Rohdaten_tab5!$1:$1048576,ROW(Rohdaten_tab5!F162),COLUMN(Rohdaten_tab5!F162)+(10*(Steuerung!$A$3-1)))</f>
        <v>93</v>
      </c>
      <c r="H176" s="72">
        <f>INDEX(Rohdaten_tab5!$1:$1048576,ROW(Rohdaten_tab5!G162),COLUMN(Rohdaten_tab5!G162)+(10*(Steuerung!$A$3-1)))</f>
        <v>15</v>
      </c>
      <c r="I176" s="72">
        <f>INDEX(Rohdaten_tab5!$1:$1048576,ROW(Rohdaten_tab5!H162),COLUMN(Rohdaten_tab5!H162)+(10*(Steuerung!$A$3-1)))</f>
        <v>36</v>
      </c>
      <c r="J176" s="72">
        <f>INDEX(Rohdaten_tab5!$1:$1048576,ROW(Rohdaten_tab5!I162),COLUMN(Rohdaten_tab5!I162)+(10*(Steuerung!$A$3-1)))</f>
        <v>14</v>
      </c>
      <c r="K176" s="72">
        <f>INDEX(Rohdaten_tab5!$1:$1048576,ROW(Rohdaten_tab5!J162),COLUMN(Rohdaten_tab5!J162)+(10*(Steuerung!$A$3-1)))</f>
        <v>5</v>
      </c>
      <c r="L176" s="73">
        <f>INDEX(Rohdaten_tab5!$1:$1048576,ROW(Rohdaten_tab5!K162),COLUMN(Rohdaten_tab5!K162)+(10*(Steuerung!$A$3-1)))</f>
        <v>30</v>
      </c>
    </row>
    <row r="177" spans="1:12" ht="15" customHeight="1" x14ac:dyDescent="0.25">
      <c r="A177" s="63" t="s">
        <v>325</v>
      </c>
      <c r="B177" s="43"/>
      <c r="C177" s="71">
        <f>INDEX(Rohdaten_tab5!$1:$1048576,ROW(Rohdaten_tab5!B163),COLUMN(Rohdaten_tab5!B163)+(10*(Steuerung!$A$3-1)))</f>
        <v>463</v>
      </c>
      <c r="D177" s="72">
        <f>INDEX(Rohdaten_tab5!$1:$1048576,ROW(Rohdaten_tab5!C163),COLUMN(Rohdaten_tab5!C163)+(10*(Steuerung!$A$3-1)))</f>
        <v>460</v>
      </c>
      <c r="E177" s="72">
        <f>INDEX(Rohdaten_tab5!$1:$1048576,ROW(Rohdaten_tab5!D163),COLUMN(Rohdaten_tab5!D163)+(10*(Steuerung!$A$3-1)))</f>
        <v>237</v>
      </c>
      <c r="F177" s="72">
        <f>INDEX(Rohdaten_tab5!$1:$1048576,ROW(Rohdaten_tab5!E163),COLUMN(Rohdaten_tab5!E163)+(10*(Steuerung!$A$3-1)))</f>
        <v>11</v>
      </c>
      <c r="G177" s="72">
        <f>INDEX(Rohdaten_tab5!$1:$1048576,ROW(Rohdaten_tab5!F163),COLUMN(Rohdaten_tab5!F163)+(10*(Steuerung!$A$3-1)))</f>
        <v>105</v>
      </c>
      <c r="H177" s="72">
        <f>INDEX(Rohdaten_tab5!$1:$1048576,ROW(Rohdaten_tab5!G163),COLUMN(Rohdaten_tab5!G163)+(10*(Steuerung!$A$3-1)))</f>
        <v>15</v>
      </c>
      <c r="I177" s="72">
        <f>INDEX(Rohdaten_tab5!$1:$1048576,ROW(Rohdaten_tab5!H163),COLUMN(Rohdaten_tab5!H163)+(10*(Steuerung!$A$3-1)))</f>
        <v>32</v>
      </c>
      <c r="J177" s="72">
        <f>INDEX(Rohdaten_tab5!$1:$1048576,ROW(Rohdaten_tab5!I163),COLUMN(Rohdaten_tab5!I163)+(10*(Steuerung!$A$3-1)))</f>
        <v>11</v>
      </c>
      <c r="K177" s="72">
        <f>INDEX(Rohdaten_tab5!$1:$1048576,ROW(Rohdaten_tab5!J163),COLUMN(Rohdaten_tab5!J163)+(10*(Steuerung!$A$3-1)))</f>
        <v>13</v>
      </c>
      <c r="L177" s="73">
        <f>INDEX(Rohdaten_tab5!$1:$1048576,ROW(Rohdaten_tab5!K163),COLUMN(Rohdaten_tab5!K163)+(10*(Steuerung!$A$3-1)))</f>
        <v>36</v>
      </c>
    </row>
    <row r="178" spans="1:12" ht="15" customHeight="1" x14ac:dyDescent="0.25">
      <c r="A178" s="63" t="s">
        <v>326</v>
      </c>
      <c r="B178" s="43"/>
      <c r="C178" s="71">
        <f>INDEX(Rohdaten_tab5!$1:$1048576,ROW(Rohdaten_tab5!B164),COLUMN(Rohdaten_tab5!B164)+(10*(Steuerung!$A$3-1)))</f>
        <v>427</v>
      </c>
      <c r="D178" s="72">
        <f>INDEX(Rohdaten_tab5!$1:$1048576,ROW(Rohdaten_tab5!C164),COLUMN(Rohdaten_tab5!C164)+(10*(Steuerung!$A$3-1)))</f>
        <v>418</v>
      </c>
      <c r="E178" s="72">
        <f>INDEX(Rohdaten_tab5!$1:$1048576,ROW(Rohdaten_tab5!D164),COLUMN(Rohdaten_tab5!D164)+(10*(Steuerung!$A$3-1)))</f>
        <v>203</v>
      </c>
      <c r="F178" s="72" t="str">
        <f>INDEX(Rohdaten_tab5!$1:$1048576,ROW(Rohdaten_tab5!E164),COLUMN(Rohdaten_tab5!E164)+(10*(Steuerung!$A$3-1)))</f>
        <v>*</v>
      </c>
      <c r="G178" s="72">
        <f>INDEX(Rohdaten_tab5!$1:$1048576,ROW(Rohdaten_tab5!F164),COLUMN(Rohdaten_tab5!F164)+(10*(Steuerung!$A$3-1)))</f>
        <v>96</v>
      </c>
      <c r="H178" s="72">
        <f>INDEX(Rohdaten_tab5!$1:$1048576,ROW(Rohdaten_tab5!G164),COLUMN(Rohdaten_tab5!G164)+(10*(Steuerung!$A$3-1)))</f>
        <v>22</v>
      </c>
      <c r="I178" s="72">
        <f>INDEX(Rohdaten_tab5!$1:$1048576,ROW(Rohdaten_tab5!H164),COLUMN(Rohdaten_tab5!H164)+(10*(Steuerung!$A$3-1)))</f>
        <v>23</v>
      </c>
      <c r="J178" s="72" t="str">
        <f>INDEX(Rohdaten_tab5!$1:$1048576,ROW(Rohdaten_tab5!I164),COLUMN(Rohdaten_tab5!I164)+(10*(Steuerung!$A$3-1)))</f>
        <v>*</v>
      </c>
      <c r="K178" s="72">
        <f>INDEX(Rohdaten_tab5!$1:$1048576,ROW(Rohdaten_tab5!J164),COLUMN(Rohdaten_tab5!J164)+(10*(Steuerung!$A$3-1)))</f>
        <v>10</v>
      </c>
      <c r="L178" s="73">
        <f>INDEX(Rohdaten_tab5!$1:$1048576,ROW(Rohdaten_tab5!K164),COLUMN(Rohdaten_tab5!K164)+(10*(Steuerung!$A$3-1)))</f>
        <v>54</v>
      </c>
    </row>
    <row r="179" spans="1:12" ht="15" customHeight="1" x14ac:dyDescent="0.25">
      <c r="A179" s="63" t="s">
        <v>327</v>
      </c>
      <c r="B179" s="43"/>
      <c r="C179" s="71">
        <f>INDEX(Rohdaten_tab5!$1:$1048576,ROW(Rohdaten_tab5!B165),COLUMN(Rohdaten_tab5!B165)+(10*(Steuerung!$A$3-1)))</f>
        <v>393</v>
      </c>
      <c r="D179" s="72">
        <f>INDEX(Rohdaten_tab5!$1:$1048576,ROW(Rohdaten_tab5!C165),COLUMN(Rohdaten_tab5!C165)+(10*(Steuerung!$A$3-1)))</f>
        <v>385</v>
      </c>
      <c r="E179" s="72">
        <f>INDEX(Rohdaten_tab5!$1:$1048576,ROW(Rohdaten_tab5!D165),COLUMN(Rohdaten_tab5!D165)+(10*(Steuerung!$A$3-1)))</f>
        <v>186</v>
      </c>
      <c r="F179" s="72" t="str">
        <f>INDEX(Rohdaten_tab5!$1:$1048576,ROW(Rohdaten_tab5!E165),COLUMN(Rohdaten_tab5!E165)+(10*(Steuerung!$A$3-1)))</f>
        <v>*</v>
      </c>
      <c r="G179" s="72">
        <f>INDEX(Rohdaten_tab5!$1:$1048576,ROW(Rohdaten_tab5!F165),COLUMN(Rohdaten_tab5!F165)+(10*(Steuerung!$A$3-1)))</f>
        <v>96</v>
      </c>
      <c r="H179" s="72">
        <f>INDEX(Rohdaten_tab5!$1:$1048576,ROW(Rohdaten_tab5!G165),COLUMN(Rohdaten_tab5!G165)+(10*(Steuerung!$A$3-1)))</f>
        <v>18</v>
      </c>
      <c r="I179" s="72">
        <f>INDEX(Rohdaten_tab5!$1:$1048576,ROW(Rohdaten_tab5!H165),COLUMN(Rohdaten_tab5!H165)+(10*(Steuerung!$A$3-1)))</f>
        <v>25</v>
      </c>
      <c r="J179" s="72" t="str">
        <f>INDEX(Rohdaten_tab5!$1:$1048576,ROW(Rohdaten_tab5!I165),COLUMN(Rohdaten_tab5!I165)+(10*(Steuerung!$A$3-1)))</f>
        <v>*</v>
      </c>
      <c r="K179" s="72">
        <f>INDEX(Rohdaten_tab5!$1:$1048576,ROW(Rohdaten_tab5!J165),COLUMN(Rohdaten_tab5!J165)+(10*(Steuerung!$A$3-1)))</f>
        <v>10</v>
      </c>
      <c r="L179" s="73">
        <f>INDEX(Rohdaten_tab5!$1:$1048576,ROW(Rohdaten_tab5!K165),COLUMN(Rohdaten_tab5!K165)+(10*(Steuerung!$A$3-1)))</f>
        <v>43</v>
      </c>
    </row>
    <row r="180" spans="1:12" ht="15" customHeight="1" x14ac:dyDescent="0.25">
      <c r="A180" s="63" t="s">
        <v>328</v>
      </c>
      <c r="B180" s="43"/>
      <c r="C180" s="71">
        <f>INDEX(Rohdaten_tab5!$1:$1048576,ROW(Rohdaten_tab5!B166),COLUMN(Rohdaten_tab5!B166)+(10*(Steuerung!$A$3-1)))</f>
        <v>475</v>
      </c>
      <c r="D180" s="72">
        <f>INDEX(Rohdaten_tab5!$1:$1048576,ROW(Rohdaten_tab5!C166),COLUMN(Rohdaten_tab5!C166)+(10*(Steuerung!$A$3-1)))</f>
        <v>467</v>
      </c>
      <c r="E180" s="72">
        <f>INDEX(Rohdaten_tab5!$1:$1048576,ROW(Rohdaten_tab5!D166),COLUMN(Rohdaten_tab5!D166)+(10*(Steuerung!$A$3-1)))</f>
        <v>243</v>
      </c>
      <c r="F180" s="72">
        <f>INDEX(Rohdaten_tab5!$1:$1048576,ROW(Rohdaten_tab5!E166),COLUMN(Rohdaten_tab5!E166)+(10*(Steuerung!$A$3-1)))</f>
        <v>16</v>
      </c>
      <c r="G180" s="72">
        <f>INDEX(Rohdaten_tab5!$1:$1048576,ROW(Rohdaten_tab5!F166),COLUMN(Rohdaten_tab5!F166)+(10*(Steuerung!$A$3-1)))</f>
        <v>118</v>
      </c>
      <c r="H180" s="72">
        <f>INDEX(Rohdaten_tab5!$1:$1048576,ROW(Rohdaten_tab5!G166),COLUMN(Rohdaten_tab5!G166)+(10*(Steuerung!$A$3-1)))</f>
        <v>14</v>
      </c>
      <c r="I180" s="72">
        <f>INDEX(Rohdaten_tab5!$1:$1048576,ROW(Rohdaten_tab5!H166),COLUMN(Rohdaten_tab5!H166)+(10*(Steuerung!$A$3-1)))</f>
        <v>35</v>
      </c>
      <c r="J180" s="72" t="str">
        <f>INDEX(Rohdaten_tab5!$1:$1048576,ROW(Rohdaten_tab5!I166),COLUMN(Rohdaten_tab5!I166)+(10*(Steuerung!$A$3-1)))</f>
        <v>*</v>
      </c>
      <c r="K180" s="72" t="str">
        <f>INDEX(Rohdaten_tab5!$1:$1048576,ROW(Rohdaten_tab5!J166),COLUMN(Rohdaten_tab5!J166)+(10*(Steuerung!$A$3-1)))</f>
        <v>*</v>
      </c>
      <c r="L180" s="73">
        <f>INDEX(Rohdaten_tab5!$1:$1048576,ROW(Rohdaten_tab5!K166),COLUMN(Rohdaten_tab5!K166)+(10*(Steuerung!$A$3-1)))</f>
        <v>34</v>
      </c>
    </row>
    <row r="181" spans="1:12" ht="15" customHeight="1" x14ac:dyDescent="0.25">
      <c r="A181" s="63" t="s">
        <v>329</v>
      </c>
      <c r="B181" s="43"/>
      <c r="C181" s="71">
        <f>INDEX(Rohdaten_tab5!$1:$1048576,ROW(Rohdaten_tab5!B167),COLUMN(Rohdaten_tab5!B167)+(10*(Steuerung!$A$3-1)))</f>
        <v>585</v>
      </c>
      <c r="D181" s="72">
        <f>INDEX(Rohdaten_tab5!$1:$1048576,ROW(Rohdaten_tab5!C167),COLUMN(Rohdaten_tab5!C167)+(10*(Steuerung!$A$3-1)))</f>
        <v>582</v>
      </c>
      <c r="E181" s="72">
        <f>INDEX(Rohdaten_tab5!$1:$1048576,ROW(Rohdaten_tab5!D167),COLUMN(Rohdaten_tab5!D167)+(10*(Steuerung!$A$3-1)))</f>
        <v>354</v>
      </c>
      <c r="F181" s="72">
        <f>INDEX(Rohdaten_tab5!$1:$1048576,ROW(Rohdaten_tab5!E167),COLUMN(Rohdaten_tab5!E167)+(10*(Steuerung!$A$3-1)))</f>
        <v>10</v>
      </c>
      <c r="G181" s="72">
        <f>INDEX(Rohdaten_tab5!$1:$1048576,ROW(Rohdaten_tab5!F167),COLUMN(Rohdaten_tab5!F167)+(10*(Steuerung!$A$3-1)))</f>
        <v>106</v>
      </c>
      <c r="H181" s="72">
        <f>INDEX(Rohdaten_tab5!$1:$1048576,ROW(Rohdaten_tab5!G167),COLUMN(Rohdaten_tab5!G167)+(10*(Steuerung!$A$3-1)))</f>
        <v>22</v>
      </c>
      <c r="I181" s="72">
        <f>INDEX(Rohdaten_tab5!$1:$1048576,ROW(Rohdaten_tab5!H167),COLUMN(Rohdaten_tab5!H167)+(10*(Steuerung!$A$3-1)))</f>
        <v>35</v>
      </c>
      <c r="J181" s="72">
        <f>INDEX(Rohdaten_tab5!$1:$1048576,ROW(Rohdaten_tab5!I167),COLUMN(Rohdaten_tab5!I167)+(10*(Steuerung!$A$3-1)))</f>
        <v>0</v>
      </c>
      <c r="K181" s="72">
        <f>INDEX(Rohdaten_tab5!$1:$1048576,ROW(Rohdaten_tab5!J167),COLUMN(Rohdaten_tab5!J167)+(10*(Steuerung!$A$3-1)))</f>
        <v>12</v>
      </c>
      <c r="L181" s="73">
        <f>INDEX(Rohdaten_tab5!$1:$1048576,ROW(Rohdaten_tab5!K167),COLUMN(Rohdaten_tab5!K167)+(10*(Steuerung!$A$3-1)))</f>
        <v>43</v>
      </c>
    </row>
    <row r="182" spans="1:12" ht="15" customHeight="1" x14ac:dyDescent="0.25">
      <c r="A182" s="63" t="s">
        <v>330</v>
      </c>
      <c r="B182" s="43"/>
      <c r="C182" s="71">
        <f>INDEX(Rohdaten_tab5!$1:$1048576,ROW(Rohdaten_tab5!B168),COLUMN(Rohdaten_tab5!B168)+(10*(Steuerung!$A$3-1)))</f>
        <v>799</v>
      </c>
      <c r="D182" s="72">
        <f>INDEX(Rohdaten_tab5!$1:$1048576,ROW(Rohdaten_tab5!C168),COLUMN(Rohdaten_tab5!C168)+(10*(Steuerung!$A$3-1)))</f>
        <v>791</v>
      </c>
      <c r="E182" s="72">
        <f>INDEX(Rohdaten_tab5!$1:$1048576,ROW(Rohdaten_tab5!D168),COLUMN(Rohdaten_tab5!D168)+(10*(Steuerung!$A$3-1)))</f>
        <v>521</v>
      </c>
      <c r="F182" s="72">
        <f>INDEX(Rohdaten_tab5!$1:$1048576,ROW(Rohdaten_tab5!E168),COLUMN(Rohdaten_tab5!E168)+(10*(Steuerung!$A$3-1)))</f>
        <v>12</v>
      </c>
      <c r="G182" s="72">
        <f>INDEX(Rohdaten_tab5!$1:$1048576,ROW(Rohdaten_tab5!F168),COLUMN(Rohdaten_tab5!F168)+(10*(Steuerung!$A$3-1)))</f>
        <v>138</v>
      </c>
      <c r="H182" s="72">
        <f>INDEX(Rohdaten_tab5!$1:$1048576,ROW(Rohdaten_tab5!G168),COLUMN(Rohdaten_tab5!G168)+(10*(Steuerung!$A$3-1)))</f>
        <v>26</v>
      </c>
      <c r="I182" s="72">
        <f>INDEX(Rohdaten_tab5!$1:$1048576,ROW(Rohdaten_tab5!H168),COLUMN(Rohdaten_tab5!H168)+(10*(Steuerung!$A$3-1)))</f>
        <v>29</v>
      </c>
      <c r="J182" s="72">
        <f>INDEX(Rohdaten_tab5!$1:$1048576,ROW(Rohdaten_tab5!I168),COLUMN(Rohdaten_tab5!I168)+(10*(Steuerung!$A$3-1)))</f>
        <v>0</v>
      </c>
      <c r="K182" s="72">
        <f>INDEX(Rohdaten_tab5!$1:$1048576,ROW(Rohdaten_tab5!J168),COLUMN(Rohdaten_tab5!J168)+(10*(Steuerung!$A$3-1)))</f>
        <v>9</v>
      </c>
      <c r="L182" s="73">
        <f>INDEX(Rohdaten_tab5!$1:$1048576,ROW(Rohdaten_tab5!K168),COLUMN(Rohdaten_tab5!K168)+(10*(Steuerung!$A$3-1)))</f>
        <v>56</v>
      </c>
    </row>
    <row r="183" spans="1:12" ht="15" customHeight="1" x14ac:dyDescent="0.25">
      <c r="A183" s="63" t="s">
        <v>331</v>
      </c>
      <c r="B183" s="43"/>
      <c r="C183" s="71">
        <f>INDEX(Rohdaten_tab5!$1:$1048576,ROW(Rohdaten_tab5!B169),COLUMN(Rohdaten_tab5!B169)+(10*(Steuerung!$A$3-1)))</f>
        <v>935</v>
      </c>
      <c r="D183" s="72">
        <f>INDEX(Rohdaten_tab5!$1:$1048576,ROW(Rohdaten_tab5!C169),COLUMN(Rohdaten_tab5!C169)+(10*(Steuerung!$A$3-1)))</f>
        <v>929</v>
      </c>
      <c r="E183" s="72">
        <f>INDEX(Rohdaten_tab5!$1:$1048576,ROW(Rohdaten_tab5!D169),COLUMN(Rohdaten_tab5!D169)+(10*(Steuerung!$A$3-1)))</f>
        <v>687</v>
      </c>
      <c r="F183" s="72">
        <f>INDEX(Rohdaten_tab5!$1:$1048576,ROW(Rohdaten_tab5!E169),COLUMN(Rohdaten_tab5!E169)+(10*(Steuerung!$A$3-1)))</f>
        <v>9</v>
      </c>
      <c r="G183" s="72">
        <f>INDEX(Rohdaten_tab5!$1:$1048576,ROW(Rohdaten_tab5!F169),COLUMN(Rohdaten_tab5!F169)+(10*(Steuerung!$A$3-1)))</f>
        <v>122</v>
      </c>
      <c r="H183" s="72">
        <f>INDEX(Rohdaten_tab5!$1:$1048576,ROW(Rohdaten_tab5!G169),COLUMN(Rohdaten_tab5!G169)+(10*(Steuerung!$A$3-1)))</f>
        <v>22</v>
      </c>
      <c r="I183" s="72">
        <f>INDEX(Rohdaten_tab5!$1:$1048576,ROW(Rohdaten_tab5!H169),COLUMN(Rohdaten_tab5!H169)+(10*(Steuerung!$A$3-1)))</f>
        <v>31</v>
      </c>
      <c r="J183" s="72">
        <f>INDEX(Rohdaten_tab5!$1:$1048576,ROW(Rohdaten_tab5!I169),COLUMN(Rohdaten_tab5!I169)+(10*(Steuerung!$A$3-1)))</f>
        <v>0</v>
      </c>
      <c r="K183" s="72">
        <f>INDEX(Rohdaten_tab5!$1:$1048576,ROW(Rohdaten_tab5!J169),COLUMN(Rohdaten_tab5!J169)+(10*(Steuerung!$A$3-1)))</f>
        <v>14</v>
      </c>
      <c r="L183" s="73">
        <f>INDEX(Rohdaten_tab5!$1:$1048576,ROW(Rohdaten_tab5!K169),COLUMN(Rohdaten_tab5!K169)+(10*(Steuerung!$A$3-1)))</f>
        <v>44</v>
      </c>
    </row>
    <row r="184" spans="1:12" ht="15" customHeight="1" x14ac:dyDescent="0.25">
      <c r="A184" s="63" t="s">
        <v>332</v>
      </c>
      <c r="B184" s="43"/>
      <c r="C184" s="71">
        <f>INDEX(Rohdaten_tab5!$1:$1048576,ROW(Rohdaten_tab5!B170),COLUMN(Rohdaten_tab5!B170)+(10*(Steuerung!$A$3-1)))</f>
        <v>633</v>
      </c>
      <c r="D184" s="72">
        <f>INDEX(Rohdaten_tab5!$1:$1048576,ROW(Rohdaten_tab5!C170),COLUMN(Rohdaten_tab5!C170)+(10*(Steuerung!$A$3-1)))</f>
        <v>625</v>
      </c>
      <c r="E184" s="72">
        <f>INDEX(Rohdaten_tab5!$1:$1048576,ROW(Rohdaten_tab5!D170),COLUMN(Rohdaten_tab5!D170)+(10*(Steuerung!$A$3-1)))</f>
        <v>403</v>
      </c>
      <c r="F184" s="72" t="str">
        <f>INDEX(Rohdaten_tab5!$1:$1048576,ROW(Rohdaten_tab5!E170),COLUMN(Rohdaten_tab5!E170)+(10*(Steuerung!$A$3-1)))</f>
        <v>*</v>
      </c>
      <c r="G184" s="72">
        <f>INDEX(Rohdaten_tab5!$1:$1048576,ROW(Rohdaten_tab5!F170),COLUMN(Rohdaten_tab5!F170)+(10*(Steuerung!$A$3-1)))</f>
        <v>103</v>
      </c>
      <c r="H184" s="72">
        <f>INDEX(Rohdaten_tab5!$1:$1048576,ROW(Rohdaten_tab5!G170),COLUMN(Rohdaten_tab5!G170)+(10*(Steuerung!$A$3-1)))</f>
        <v>26</v>
      </c>
      <c r="I184" s="72">
        <f>INDEX(Rohdaten_tab5!$1:$1048576,ROW(Rohdaten_tab5!H170),COLUMN(Rohdaten_tab5!H170)+(10*(Steuerung!$A$3-1)))</f>
        <v>27</v>
      </c>
      <c r="J184" s="72" t="str">
        <f>INDEX(Rohdaten_tab5!$1:$1048576,ROW(Rohdaten_tab5!I170),COLUMN(Rohdaten_tab5!I170)+(10*(Steuerung!$A$3-1)))</f>
        <v>*</v>
      </c>
      <c r="K184" s="72">
        <f>INDEX(Rohdaten_tab5!$1:$1048576,ROW(Rohdaten_tab5!J170),COLUMN(Rohdaten_tab5!J170)+(10*(Steuerung!$A$3-1)))</f>
        <v>18</v>
      </c>
      <c r="L184" s="73">
        <f>INDEX(Rohdaten_tab5!$1:$1048576,ROW(Rohdaten_tab5!K170),COLUMN(Rohdaten_tab5!K170)+(10*(Steuerung!$A$3-1)))</f>
        <v>35</v>
      </c>
    </row>
    <row r="185" spans="1:12" ht="15" customHeight="1" x14ac:dyDescent="0.25">
      <c r="A185" s="63" t="s">
        <v>333</v>
      </c>
      <c r="B185" s="43"/>
      <c r="C185" s="71">
        <f>INDEX(Rohdaten_tab5!$1:$1048576,ROW(Rohdaten_tab5!B171),COLUMN(Rohdaten_tab5!B171)+(10*(Steuerung!$A$3-1)))</f>
        <v>408</v>
      </c>
      <c r="D185" s="72">
        <f>INDEX(Rohdaten_tab5!$1:$1048576,ROW(Rohdaten_tab5!C171),COLUMN(Rohdaten_tab5!C171)+(10*(Steuerung!$A$3-1)))</f>
        <v>404</v>
      </c>
      <c r="E185" s="72">
        <f>INDEX(Rohdaten_tab5!$1:$1048576,ROW(Rohdaten_tab5!D171),COLUMN(Rohdaten_tab5!D171)+(10*(Steuerung!$A$3-1)))</f>
        <v>230</v>
      </c>
      <c r="F185" s="72">
        <f>INDEX(Rohdaten_tab5!$1:$1048576,ROW(Rohdaten_tab5!E171),COLUMN(Rohdaten_tab5!E171)+(10*(Steuerung!$A$3-1)))</f>
        <v>15</v>
      </c>
      <c r="G185" s="72">
        <f>INDEX(Rohdaten_tab5!$1:$1048576,ROW(Rohdaten_tab5!F171),COLUMN(Rohdaten_tab5!F171)+(10*(Steuerung!$A$3-1)))</f>
        <v>86</v>
      </c>
      <c r="H185" s="72">
        <f>INDEX(Rohdaten_tab5!$1:$1048576,ROW(Rohdaten_tab5!G171),COLUMN(Rohdaten_tab5!G171)+(10*(Steuerung!$A$3-1)))</f>
        <v>15</v>
      </c>
      <c r="I185" s="72">
        <f>INDEX(Rohdaten_tab5!$1:$1048576,ROW(Rohdaten_tab5!H171),COLUMN(Rohdaten_tab5!H171)+(10*(Steuerung!$A$3-1)))</f>
        <v>11</v>
      </c>
      <c r="J185" s="72">
        <f>INDEX(Rohdaten_tab5!$1:$1048576,ROW(Rohdaten_tab5!I171),COLUMN(Rohdaten_tab5!I171)+(10*(Steuerung!$A$3-1)))</f>
        <v>0</v>
      </c>
      <c r="K185" s="72">
        <f>INDEX(Rohdaten_tab5!$1:$1048576,ROW(Rohdaten_tab5!J171),COLUMN(Rohdaten_tab5!J171)+(10*(Steuerung!$A$3-1)))</f>
        <v>9</v>
      </c>
      <c r="L185" s="73">
        <f>INDEX(Rohdaten_tab5!$1:$1048576,ROW(Rohdaten_tab5!K171),COLUMN(Rohdaten_tab5!K171)+(10*(Steuerung!$A$3-1)))</f>
        <v>38</v>
      </c>
    </row>
    <row r="186" spans="1:12" ht="15" customHeight="1" x14ac:dyDescent="0.25">
      <c r="A186" s="63" t="s">
        <v>334</v>
      </c>
      <c r="B186" s="43"/>
      <c r="C186" s="71">
        <f>INDEX(Rohdaten_tab5!$1:$1048576,ROW(Rohdaten_tab5!B172),COLUMN(Rohdaten_tab5!B172)+(10*(Steuerung!$A$3-1)))</f>
        <v>449</v>
      </c>
      <c r="D186" s="72">
        <f>INDEX(Rohdaten_tab5!$1:$1048576,ROW(Rohdaten_tab5!C172),COLUMN(Rohdaten_tab5!C172)+(10*(Steuerung!$A$3-1)))</f>
        <v>443</v>
      </c>
      <c r="E186" s="72">
        <f>INDEX(Rohdaten_tab5!$1:$1048576,ROW(Rohdaten_tab5!D172),COLUMN(Rohdaten_tab5!D172)+(10*(Steuerung!$A$3-1)))</f>
        <v>222</v>
      </c>
      <c r="F186" s="72">
        <f>INDEX(Rohdaten_tab5!$1:$1048576,ROW(Rohdaten_tab5!E172),COLUMN(Rohdaten_tab5!E172)+(10*(Steuerung!$A$3-1)))</f>
        <v>13</v>
      </c>
      <c r="G186" s="72">
        <f>INDEX(Rohdaten_tab5!$1:$1048576,ROW(Rohdaten_tab5!F172),COLUMN(Rohdaten_tab5!F172)+(10*(Steuerung!$A$3-1)))</f>
        <v>112</v>
      </c>
      <c r="H186" s="72">
        <f>INDEX(Rohdaten_tab5!$1:$1048576,ROW(Rohdaten_tab5!G172),COLUMN(Rohdaten_tab5!G172)+(10*(Steuerung!$A$3-1)))</f>
        <v>19</v>
      </c>
      <c r="I186" s="72">
        <f>INDEX(Rohdaten_tab5!$1:$1048576,ROW(Rohdaten_tab5!H172),COLUMN(Rohdaten_tab5!H172)+(10*(Steuerung!$A$3-1)))</f>
        <v>20</v>
      </c>
      <c r="J186" s="72" t="str">
        <f>INDEX(Rohdaten_tab5!$1:$1048576,ROW(Rohdaten_tab5!I172),COLUMN(Rohdaten_tab5!I172)+(10*(Steuerung!$A$3-1)))</f>
        <v>*</v>
      </c>
      <c r="K186" s="72" t="str">
        <f>INDEX(Rohdaten_tab5!$1:$1048576,ROW(Rohdaten_tab5!J172),COLUMN(Rohdaten_tab5!J172)+(10*(Steuerung!$A$3-1)))</f>
        <v>*</v>
      </c>
      <c r="L186" s="73">
        <f>INDEX(Rohdaten_tab5!$1:$1048576,ROW(Rohdaten_tab5!K172),COLUMN(Rohdaten_tab5!K172)+(10*(Steuerung!$A$3-1)))</f>
        <v>44</v>
      </c>
    </row>
    <row r="187" spans="1:12" ht="15" customHeight="1" x14ac:dyDescent="0.25">
      <c r="A187" s="63" t="s">
        <v>335</v>
      </c>
      <c r="B187" s="43"/>
      <c r="C187" s="71">
        <f>INDEX(Rohdaten_tab5!$1:$1048576,ROW(Rohdaten_tab5!B173),COLUMN(Rohdaten_tab5!B173)+(10*(Steuerung!$A$3-1)))</f>
        <v>442</v>
      </c>
      <c r="D187" s="72">
        <f>INDEX(Rohdaten_tab5!$1:$1048576,ROW(Rohdaten_tab5!C173),COLUMN(Rohdaten_tab5!C173)+(10*(Steuerung!$A$3-1)))</f>
        <v>433</v>
      </c>
      <c r="E187" s="72">
        <f>INDEX(Rohdaten_tab5!$1:$1048576,ROW(Rohdaten_tab5!D173),COLUMN(Rohdaten_tab5!D173)+(10*(Steuerung!$A$3-1)))</f>
        <v>243</v>
      </c>
      <c r="F187" s="72" t="str">
        <f>INDEX(Rohdaten_tab5!$1:$1048576,ROW(Rohdaten_tab5!E173),COLUMN(Rohdaten_tab5!E173)+(10*(Steuerung!$A$3-1)))</f>
        <v>*</v>
      </c>
      <c r="G187" s="72">
        <f>INDEX(Rohdaten_tab5!$1:$1048576,ROW(Rohdaten_tab5!F173),COLUMN(Rohdaten_tab5!F173)+(10*(Steuerung!$A$3-1)))</f>
        <v>90</v>
      </c>
      <c r="H187" s="72">
        <f>INDEX(Rohdaten_tab5!$1:$1048576,ROW(Rohdaten_tab5!G173),COLUMN(Rohdaten_tab5!G173)+(10*(Steuerung!$A$3-1)))</f>
        <v>22</v>
      </c>
      <c r="I187" s="72">
        <f>INDEX(Rohdaten_tab5!$1:$1048576,ROW(Rohdaten_tab5!H173),COLUMN(Rohdaten_tab5!H173)+(10*(Steuerung!$A$3-1)))</f>
        <v>29</v>
      </c>
      <c r="J187" s="72" t="str">
        <f>INDEX(Rohdaten_tab5!$1:$1048576,ROW(Rohdaten_tab5!I173),COLUMN(Rohdaten_tab5!I173)+(10*(Steuerung!$A$3-1)))</f>
        <v>*</v>
      </c>
      <c r="K187" s="72" t="str">
        <f>INDEX(Rohdaten_tab5!$1:$1048576,ROW(Rohdaten_tab5!J173),COLUMN(Rohdaten_tab5!J173)+(10*(Steuerung!$A$3-1)))</f>
        <v>*</v>
      </c>
      <c r="L187" s="73">
        <f>INDEX(Rohdaten_tab5!$1:$1048576,ROW(Rohdaten_tab5!K173),COLUMN(Rohdaten_tab5!K173)+(10*(Steuerung!$A$3-1)))</f>
        <v>40</v>
      </c>
    </row>
    <row r="188" spans="1:12" ht="15" customHeight="1" x14ac:dyDescent="0.25">
      <c r="A188" s="63" t="s">
        <v>336</v>
      </c>
      <c r="B188" s="43"/>
      <c r="C188" s="71">
        <f>INDEX(Rohdaten_tab5!$1:$1048576,ROW(Rohdaten_tab5!B174),COLUMN(Rohdaten_tab5!B174)+(10*(Steuerung!$A$3-1)))</f>
        <v>508</v>
      </c>
      <c r="D188" s="72">
        <f>INDEX(Rohdaten_tab5!$1:$1048576,ROW(Rohdaten_tab5!C174),COLUMN(Rohdaten_tab5!C174)+(10*(Steuerung!$A$3-1)))</f>
        <v>503</v>
      </c>
      <c r="E188" s="72">
        <f>INDEX(Rohdaten_tab5!$1:$1048576,ROW(Rohdaten_tab5!D174),COLUMN(Rohdaten_tab5!D174)+(10*(Steuerung!$A$3-1)))</f>
        <v>304</v>
      </c>
      <c r="F188" s="72">
        <f>INDEX(Rohdaten_tab5!$1:$1048576,ROW(Rohdaten_tab5!E174),COLUMN(Rohdaten_tab5!E174)+(10*(Steuerung!$A$3-1)))</f>
        <v>7</v>
      </c>
      <c r="G188" s="72">
        <f>INDEX(Rohdaten_tab5!$1:$1048576,ROW(Rohdaten_tab5!F174),COLUMN(Rohdaten_tab5!F174)+(10*(Steuerung!$A$3-1)))</f>
        <v>97</v>
      </c>
      <c r="H188" s="72">
        <f>INDEX(Rohdaten_tab5!$1:$1048576,ROW(Rohdaten_tab5!G174),COLUMN(Rohdaten_tab5!G174)+(10*(Steuerung!$A$3-1)))</f>
        <v>15</v>
      </c>
      <c r="I188" s="72">
        <f>INDEX(Rohdaten_tab5!$1:$1048576,ROW(Rohdaten_tab5!H174),COLUMN(Rohdaten_tab5!H174)+(10*(Steuerung!$A$3-1)))</f>
        <v>22</v>
      </c>
      <c r="J188" s="72" t="str">
        <f>INDEX(Rohdaten_tab5!$1:$1048576,ROW(Rohdaten_tab5!I174),COLUMN(Rohdaten_tab5!I174)+(10*(Steuerung!$A$3-1)))</f>
        <v>*</v>
      </c>
      <c r="K188" s="72" t="str">
        <f>INDEX(Rohdaten_tab5!$1:$1048576,ROW(Rohdaten_tab5!J174),COLUMN(Rohdaten_tab5!J174)+(10*(Steuerung!$A$3-1)))</f>
        <v>*</v>
      </c>
      <c r="L188" s="73">
        <f>INDEX(Rohdaten_tab5!$1:$1048576,ROW(Rohdaten_tab5!K174),COLUMN(Rohdaten_tab5!K174)+(10*(Steuerung!$A$3-1)))</f>
        <v>44</v>
      </c>
    </row>
    <row r="189" spans="1:12" ht="15" customHeight="1" x14ac:dyDescent="0.25">
      <c r="A189" s="63" t="s">
        <v>337</v>
      </c>
      <c r="B189" s="43"/>
      <c r="C189" s="71">
        <f>INDEX(Rohdaten_tab5!$1:$1048576,ROW(Rohdaten_tab5!B175),COLUMN(Rohdaten_tab5!B175)+(10*(Steuerung!$A$3-1)))</f>
        <v>452</v>
      </c>
      <c r="D189" s="72">
        <f>INDEX(Rohdaten_tab5!$1:$1048576,ROW(Rohdaten_tab5!C175),COLUMN(Rohdaten_tab5!C175)+(10*(Steuerung!$A$3-1)))</f>
        <v>444</v>
      </c>
      <c r="E189" s="72">
        <f>INDEX(Rohdaten_tab5!$1:$1048576,ROW(Rohdaten_tab5!D175),COLUMN(Rohdaten_tab5!D175)+(10*(Steuerung!$A$3-1)))</f>
        <v>224</v>
      </c>
      <c r="F189" s="72">
        <f>INDEX(Rohdaten_tab5!$1:$1048576,ROW(Rohdaten_tab5!E175),COLUMN(Rohdaten_tab5!E175)+(10*(Steuerung!$A$3-1)))</f>
        <v>12</v>
      </c>
      <c r="G189" s="72">
        <f>INDEX(Rohdaten_tab5!$1:$1048576,ROW(Rohdaten_tab5!F175),COLUMN(Rohdaten_tab5!F175)+(10*(Steuerung!$A$3-1)))</f>
        <v>90</v>
      </c>
      <c r="H189" s="72">
        <f>INDEX(Rohdaten_tab5!$1:$1048576,ROW(Rohdaten_tab5!G175),COLUMN(Rohdaten_tab5!G175)+(10*(Steuerung!$A$3-1)))</f>
        <v>23</v>
      </c>
      <c r="I189" s="72">
        <f>INDEX(Rohdaten_tab5!$1:$1048576,ROW(Rohdaten_tab5!H175),COLUMN(Rohdaten_tab5!H175)+(10*(Steuerung!$A$3-1)))</f>
        <v>29</v>
      </c>
      <c r="J189" s="72">
        <f>INDEX(Rohdaten_tab5!$1:$1048576,ROW(Rohdaten_tab5!I175),COLUMN(Rohdaten_tab5!I175)+(10*(Steuerung!$A$3-1)))</f>
        <v>10</v>
      </c>
      <c r="K189" s="72">
        <f>INDEX(Rohdaten_tab5!$1:$1048576,ROW(Rohdaten_tab5!J175),COLUMN(Rohdaten_tab5!J175)+(10*(Steuerung!$A$3-1)))</f>
        <v>10</v>
      </c>
      <c r="L189" s="73">
        <f>INDEX(Rohdaten_tab5!$1:$1048576,ROW(Rohdaten_tab5!K175),COLUMN(Rohdaten_tab5!K175)+(10*(Steuerung!$A$3-1)))</f>
        <v>46</v>
      </c>
    </row>
    <row r="190" spans="1:12" ht="15" customHeight="1" x14ac:dyDescent="0.25">
      <c r="A190" s="63" t="s">
        <v>338</v>
      </c>
      <c r="B190" s="43"/>
      <c r="C190" s="71">
        <f>INDEX(Rohdaten_tab5!$1:$1048576,ROW(Rohdaten_tab5!B176),COLUMN(Rohdaten_tab5!B176)+(10*(Steuerung!$A$3-1)))</f>
        <v>442</v>
      </c>
      <c r="D190" s="72">
        <f>INDEX(Rohdaten_tab5!$1:$1048576,ROW(Rohdaten_tab5!C176),COLUMN(Rohdaten_tab5!C176)+(10*(Steuerung!$A$3-1)))</f>
        <v>436</v>
      </c>
      <c r="E190" s="72">
        <f>INDEX(Rohdaten_tab5!$1:$1048576,ROW(Rohdaten_tab5!D176),COLUMN(Rohdaten_tab5!D176)+(10*(Steuerung!$A$3-1)))</f>
        <v>208</v>
      </c>
      <c r="F190" s="72">
        <f>INDEX(Rohdaten_tab5!$1:$1048576,ROW(Rohdaten_tab5!E176),COLUMN(Rohdaten_tab5!E176)+(10*(Steuerung!$A$3-1)))</f>
        <v>12</v>
      </c>
      <c r="G190" s="72">
        <f>INDEX(Rohdaten_tab5!$1:$1048576,ROW(Rohdaten_tab5!F176),COLUMN(Rohdaten_tab5!F176)+(10*(Steuerung!$A$3-1)))</f>
        <v>98</v>
      </c>
      <c r="H190" s="72">
        <f>INDEX(Rohdaten_tab5!$1:$1048576,ROW(Rohdaten_tab5!G176),COLUMN(Rohdaten_tab5!G176)+(10*(Steuerung!$A$3-1)))</f>
        <v>32</v>
      </c>
      <c r="I190" s="72">
        <f>INDEX(Rohdaten_tab5!$1:$1048576,ROW(Rohdaten_tab5!H176),COLUMN(Rohdaten_tab5!H176)+(10*(Steuerung!$A$3-1)))</f>
        <v>30</v>
      </c>
      <c r="J190" s="72">
        <f>INDEX(Rohdaten_tab5!$1:$1048576,ROW(Rohdaten_tab5!I176),COLUMN(Rohdaten_tab5!I176)+(10*(Steuerung!$A$3-1)))</f>
        <v>0</v>
      </c>
      <c r="K190" s="72">
        <f>INDEX(Rohdaten_tab5!$1:$1048576,ROW(Rohdaten_tab5!J176),COLUMN(Rohdaten_tab5!J176)+(10*(Steuerung!$A$3-1)))</f>
        <v>11</v>
      </c>
      <c r="L190" s="73">
        <f>INDEX(Rohdaten_tab5!$1:$1048576,ROW(Rohdaten_tab5!K176),COLUMN(Rohdaten_tab5!K176)+(10*(Steuerung!$A$3-1)))</f>
        <v>45</v>
      </c>
    </row>
    <row r="191" spans="1:12" ht="15" customHeight="1" x14ac:dyDescent="0.25">
      <c r="A191" s="63" t="s">
        <v>339</v>
      </c>
      <c r="B191" s="43"/>
      <c r="C191" s="71">
        <f>INDEX(Rohdaten_tab5!$1:$1048576,ROW(Rohdaten_tab5!B177),COLUMN(Rohdaten_tab5!B177)+(10*(Steuerung!$A$3-1)))</f>
        <v>359</v>
      </c>
      <c r="D191" s="72">
        <f>INDEX(Rohdaten_tab5!$1:$1048576,ROW(Rohdaten_tab5!C177),COLUMN(Rohdaten_tab5!C177)+(10*(Steuerung!$A$3-1)))</f>
        <v>352</v>
      </c>
      <c r="E191" s="72">
        <f>INDEX(Rohdaten_tab5!$1:$1048576,ROW(Rohdaten_tab5!D177),COLUMN(Rohdaten_tab5!D177)+(10*(Steuerung!$A$3-1)))</f>
        <v>134</v>
      </c>
      <c r="F191" s="72">
        <f>INDEX(Rohdaten_tab5!$1:$1048576,ROW(Rohdaten_tab5!E177),COLUMN(Rohdaten_tab5!E177)+(10*(Steuerung!$A$3-1)))</f>
        <v>6</v>
      </c>
      <c r="G191" s="72">
        <f>INDEX(Rohdaten_tab5!$1:$1048576,ROW(Rohdaten_tab5!F177),COLUMN(Rohdaten_tab5!F177)+(10*(Steuerung!$A$3-1)))</f>
        <v>106</v>
      </c>
      <c r="H191" s="72">
        <f>INDEX(Rohdaten_tab5!$1:$1048576,ROW(Rohdaten_tab5!G177),COLUMN(Rohdaten_tab5!G177)+(10*(Steuerung!$A$3-1)))</f>
        <v>15</v>
      </c>
      <c r="I191" s="72">
        <f>INDEX(Rohdaten_tab5!$1:$1048576,ROW(Rohdaten_tab5!H177),COLUMN(Rohdaten_tab5!H177)+(10*(Steuerung!$A$3-1)))</f>
        <v>30</v>
      </c>
      <c r="J191" s="72">
        <f>INDEX(Rohdaten_tab5!$1:$1048576,ROW(Rohdaten_tab5!I177),COLUMN(Rohdaten_tab5!I177)+(10*(Steuerung!$A$3-1)))</f>
        <v>0</v>
      </c>
      <c r="K191" s="72">
        <f>INDEX(Rohdaten_tab5!$1:$1048576,ROW(Rohdaten_tab5!J177),COLUMN(Rohdaten_tab5!J177)+(10*(Steuerung!$A$3-1)))</f>
        <v>13</v>
      </c>
      <c r="L191" s="73">
        <f>INDEX(Rohdaten_tab5!$1:$1048576,ROW(Rohdaten_tab5!K177),COLUMN(Rohdaten_tab5!K177)+(10*(Steuerung!$A$3-1)))</f>
        <v>48</v>
      </c>
    </row>
    <row r="192" spans="1:12" ht="15" customHeight="1" x14ac:dyDescent="0.25">
      <c r="A192" s="63" t="s">
        <v>340</v>
      </c>
      <c r="B192" s="43"/>
      <c r="C192" s="71" t="str">
        <f>INDEX(Rohdaten_tab5!$1:$1048576,ROW(Rohdaten_tab5!B178),COLUMN(Rohdaten_tab5!B178)+(10*(Steuerung!$A$3-1)))</f>
        <v>*</v>
      </c>
      <c r="D192" s="72">
        <f>INDEX(Rohdaten_tab5!$1:$1048576,ROW(Rohdaten_tab5!C178),COLUMN(Rohdaten_tab5!C178)+(10*(Steuerung!$A$3-1)))</f>
        <v>463</v>
      </c>
      <c r="E192" s="72">
        <f>INDEX(Rohdaten_tab5!$1:$1048576,ROW(Rohdaten_tab5!D178),COLUMN(Rohdaten_tab5!D178)+(10*(Steuerung!$A$3-1)))</f>
        <v>242</v>
      </c>
      <c r="F192" s="72">
        <f>INDEX(Rohdaten_tab5!$1:$1048576,ROW(Rohdaten_tab5!E178),COLUMN(Rohdaten_tab5!E178)+(10*(Steuerung!$A$3-1)))</f>
        <v>15</v>
      </c>
      <c r="G192" s="72">
        <f>INDEX(Rohdaten_tab5!$1:$1048576,ROW(Rohdaten_tab5!F178),COLUMN(Rohdaten_tab5!F178)+(10*(Steuerung!$A$3-1)))</f>
        <v>116</v>
      </c>
      <c r="H192" s="72">
        <f>INDEX(Rohdaten_tab5!$1:$1048576,ROW(Rohdaten_tab5!G178),COLUMN(Rohdaten_tab5!G178)+(10*(Steuerung!$A$3-1)))</f>
        <v>17</v>
      </c>
      <c r="I192" s="72">
        <f>INDEX(Rohdaten_tab5!$1:$1048576,ROW(Rohdaten_tab5!H178),COLUMN(Rohdaten_tab5!H178)+(10*(Steuerung!$A$3-1)))</f>
        <v>19</v>
      </c>
      <c r="J192" s="72" t="str">
        <f>INDEX(Rohdaten_tab5!$1:$1048576,ROW(Rohdaten_tab5!I178),COLUMN(Rohdaten_tab5!I178)+(10*(Steuerung!$A$3-1)))</f>
        <v>*</v>
      </c>
      <c r="K192" s="72" t="str">
        <f>INDEX(Rohdaten_tab5!$1:$1048576,ROW(Rohdaten_tab5!J178),COLUMN(Rohdaten_tab5!J178)+(10*(Steuerung!$A$3-1)))</f>
        <v>*</v>
      </c>
      <c r="L192" s="73">
        <f>INDEX(Rohdaten_tab5!$1:$1048576,ROW(Rohdaten_tab5!K178),COLUMN(Rohdaten_tab5!K178)+(10*(Steuerung!$A$3-1)))</f>
        <v>45</v>
      </c>
    </row>
    <row r="193" spans="1:12" ht="15" customHeight="1" x14ac:dyDescent="0.25">
      <c r="A193" s="63" t="s">
        <v>341</v>
      </c>
      <c r="B193" s="43"/>
      <c r="C193" s="71">
        <f>INDEX(Rohdaten_tab5!$1:$1048576,ROW(Rohdaten_tab5!B179),COLUMN(Rohdaten_tab5!B179)+(10*(Steuerung!$A$3-1)))</f>
        <v>513</v>
      </c>
      <c r="D193" s="72">
        <f>INDEX(Rohdaten_tab5!$1:$1048576,ROW(Rohdaten_tab5!C179),COLUMN(Rohdaten_tab5!C179)+(10*(Steuerung!$A$3-1)))</f>
        <v>507</v>
      </c>
      <c r="E193" s="72">
        <f>INDEX(Rohdaten_tab5!$1:$1048576,ROW(Rohdaten_tab5!D179),COLUMN(Rohdaten_tab5!D179)+(10*(Steuerung!$A$3-1)))</f>
        <v>272</v>
      </c>
      <c r="F193" s="72">
        <f>INDEX(Rohdaten_tab5!$1:$1048576,ROW(Rohdaten_tab5!E179),COLUMN(Rohdaten_tab5!E179)+(10*(Steuerung!$A$3-1)))</f>
        <v>9</v>
      </c>
      <c r="G193" s="72">
        <f>INDEX(Rohdaten_tab5!$1:$1048576,ROW(Rohdaten_tab5!F179),COLUMN(Rohdaten_tab5!F179)+(10*(Steuerung!$A$3-1)))</f>
        <v>118</v>
      </c>
      <c r="H193" s="72">
        <f>INDEX(Rohdaten_tab5!$1:$1048576,ROW(Rohdaten_tab5!G179),COLUMN(Rohdaten_tab5!G179)+(10*(Steuerung!$A$3-1)))</f>
        <v>20</v>
      </c>
      <c r="I193" s="72">
        <f>INDEX(Rohdaten_tab5!$1:$1048576,ROW(Rohdaten_tab5!H179),COLUMN(Rohdaten_tab5!H179)+(10*(Steuerung!$A$3-1)))</f>
        <v>31</v>
      </c>
      <c r="J193" s="72">
        <f>INDEX(Rohdaten_tab5!$1:$1048576,ROW(Rohdaten_tab5!I179),COLUMN(Rohdaten_tab5!I179)+(10*(Steuerung!$A$3-1)))</f>
        <v>0</v>
      </c>
      <c r="K193" s="72">
        <f>INDEX(Rohdaten_tab5!$1:$1048576,ROW(Rohdaten_tab5!J179),COLUMN(Rohdaten_tab5!J179)+(10*(Steuerung!$A$3-1)))</f>
        <v>14</v>
      </c>
      <c r="L193" s="73">
        <f>INDEX(Rohdaten_tab5!$1:$1048576,ROW(Rohdaten_tab5!K179),COLUMN(Rohdaten_tab5!K179)+(10*(Steuerung!$A$3-1)))</f>
        <v>43</v>
      </c>
    </row>
    <row r="194" spans="1:12" ht="15" customHeight="1" x14ac:dyDescent="0.25">
      <c r="A194" s="63" t="s">
        <v>342</v>
      </c>
      <c r="B194" s="43"/>
      <c r="C194" s="71">
        <f>INDEX(Rohdaten_tab5!$1:$1048576,ROW(Rohdaten_tab5!B180),COLUMN(Rohdaten_tab5!B180)+(10*(Steuerung!$A$3-1)))</f>
        <v>795</v>
      </c>
      <c r="D194" s="72">
        <f>INDEX(Rohdaten_tab5!$1:$1048576,ROW(Rohdaten_tab5!C180),COLUMN(Rohdaten_tab5!C180)+(10*(Steuerung!$A$3-1)))</f>
        <v>779</v>
      </c>
      <c r="E194" s="72">
        <f>INDEX(Rohdaten_tab5!$1:$1048576,ROW(Rohdaten_tab5!D180),COLUMN(Rohdaten_tab5!D180)+(10*(Steuerung!$A$3-1)))</f>
        <v>529</v>
      </c>
      <c r="F194" s="72">
        <f>INDEX(Rohdaten_tab5!$1:$1048576,ROW(Rohdaten_tab5!E180),COLUMN(Rohdaten_tab5!E180)+(10*(Steuerung!$A$3-1)))</f>
        <v>14</v>
      </c>
      <c r="G194" s="72">
        <f>INDEX(Rohdaten_tab5!$1:$1048576,ROW(Rohdaten_tab5!F180),COLUMN(Rohdaten_tab5!F180)+(10*(Steuerung!$A$3-1)))</f>
        <v>115</v>
      </c>
      <c r="H194" s="72">
        <f>INDEX(Rohdaten_tab5!$1:$1048576,ROW(Rohdaten_tab5!G180),COLUMN(Rohdaten_tab5!G180)+(10*(Steuerung!$A$3-1)))</f>
        <v>31</v>
      </c>
      <c r="I194" s="72">
        <f>INDEX(Rohdaten_tab5!$1:$1048576,ROW(Rohdaten_tab5!H180),COLUMN(Rohdaten_tab5!H180)+(10*(Steuerung!$A$3-1)))</f>
        <v>28</v>
      </c>
      <c r="J194" s="72">
        <f>INDEX(Rohdaten_tab5!$1:$1048576,ROW(Rohdaten_tab5!I180),COLUMN(Rohdaten_tab5!I180)+(10*(Steuerung!$A$3-1)))</f>
        <v>0</v>
      </c>
      <c r="K194" s="72">
        <f>INDEX(Rohdaten_tab5!$1:$1048576,ROW(Rohdaten_tab5!J180),COLUMN(Rohdaten_tab5!J180)+(10*(Steuerung!$A$3-1)))</f>
        <v>4</v>
      </c>
      <c r="L194" s="73">
        <f>INDEX(Rohdaten_tab5!$1:$1048576,ROW(Rohdaten_tab5!K180),COLUMN(Rohdaten_tab5!K180)+(10*(Steuerung!$A$3-1)))</f>
        <v>58</v>
      </c>
    </row>
    <row r="195" spans="1:12" ht="15" customHeight="1" x14ac:dyDescent="0.25">
      <c r="A195" s="63" t="s">
        <v>343</v>
      </c>
      <c r="B195" s="43"/>
      <c r="C195" s="71" t="str">
        <f>INDEX(Rohdaten_tab5!$1:$1048576,ROW(Rohdaten_tab5!B181),COLUMN(Rohdaten_tab5!B181)+(10*(Steuerung!$A$3-1)))</f>
        <v>*</v>
      </c>
      <c r="D195" s="72">
        <f>INDEX(Rohdaten_tab5!$1:$1048576,ROW(Rohdaten_tab5!C181),COLUMN(Rohdaten_tab5!C181)+(10*(Steuerung!$A$3-1)))</f>
        <v>721</v>
      </c>
      <c r="E195" s="72">
        <f>INDEX(Rohdaten_tab5!$1:$1048576,ROW(Rohdaten_tab5!D181),COLUMN(Rohdaten_tab5!D181)+(10*(Steuerung!$A$3-1)))</f>
        <v>491</v>
      </c>
      <c r="F195" s="72">
        <f>INDEX(Rohdaten_tab5!$1:$1048576,ROW(Rohdaten_tab5!E181),COLUMN(Rohdaten_tab5!E181)+(10*(Steuerung!$A$3-1)))</f>
        <v>16</v>
      </c>
      <c r="G195" s="72">
        <f>INDEX(Rohdaten_tab5!$1:$1048576,ROW(Rohdaten_tab5!F181),COLUMN(Rohdaten_tab5!F181)+(10*(Steuerung!$A$3-1)))</f>
        <v>120</v>
      </c>
      <c r="H195" s="72">
        <f>INDEX(Rohdaten_tab5!$1:$1048576,ROW(Rohdaten_tab5!G181),COLUMN(Rohdaten_tab5!G181)+(10*(Steuerung!$A$3-1)))</f>
        <v>20</v>
      </c>
      <c r="I195" s="72">
        <f>INDEX(Rohdaten_tab5!$1:$1048576,ROW(Rohdaten_tab5!H181),COLUMN(Rohdaten_tab5!H181)+(10*(Steuerung!$A$3-1)))</f>
        <v>28</v>
      </c>
      <c r="J195" s="72" t="str">
        <f>INDEX(Rohdaten_tab5!$1:$1048576,ROW(Rohdaten_tab5!I181),COLUMN(Rohdaten_tab5!I181)+(10*(Steuerung!$A$3-1)))</f>
        <v>*</v>
      </c>
      <c r="K195" s="72" t="str">
        <f>INDEX(Rohdaten_tab5!$1:$1048576,ROW(Rohdaten_tab5!J181),COLUMN(Rohdaten_tab5!J181)+(10*(Steuerung!$A$3-1)))</f>
        <v>*</v>
      </c>
      <c r="L195" s="73">
        <f>INDEX(Rohdaten_tab5!$1:$1048576,ROW(Rohdaten_tab5!K181),COLUMN(Rohdaten_tab5!K181)+(10*(Steuerung!$A$3-1)))</f>
        <v>36</v>
      </c>
    </row>
    <row r="196" spans="1:12" ht="15" customHeight="1" x14ac:dyDescent="0.25">
      <c r="A196" s="63" t="s">
        <v>344</v>
      </c>
      <c r="B196" s="43"/>
      <c r="C196" s="71">
        <f>INDEX(Rohdaten_tab5!$1:$1048576,ROW(Rohdaten_tab5!B182),COLUMN(Rohdaten_tab5!B182)+(10*(Steuerung!$A$3-1)))</f>
        <v>594</v>
      </c>
      <c r="D196" s="72">
        <f>INDEX(Rohdaten_tab5!$1:$1048576,ROW(Rohdaten_tab5!C182),COLUMN(Rohdaten_tab5!C182)+(10*(Steuerung!$A$3-1)))</f>
        <v>583</v>
      </c>
      <c r="E196" s="72">
        <f>INDEX(Rohdaten_tab5!$1:$1048576,ROW(Rohdaten_tab5!D182),COLUMN(Rohdaten_tab5!D182)+(10*(Steuerung!$A$3-1)))</f>
        <v>343</v>
      </c>
      <c r="F196" s="72">
        <f>INDEX(Rohdaten_tab5!$1:$1048576,ROW(Rohdaten_tab5!E182),COLUMN(Rohdaten_tab5!E182)+(10*(Steuerung!$A$3-1)))</f>
        <v>17</v>
      </c>
      <c r="G196" s="72">
        <f>INDEX(Rohdaten_tab5!$1:$1048576,ROW(Rohdaten_tab5!F182),COLUMN(Rohdaten_tab5!F182)+(10*(Steuerung!$A$3-1)))</f>
        <v>119</v>
      </c>
      <c r="H196" s="72">
        <f>INDEX(Rohdaten_tab5!$1:$1048576,ROW(Rohdaten_tab5!G182),COLUMN(Rohdaten_tab5!G182)+(10*(Steuerung!$A$3-1)))</f>
        <v>22</v>
      </c>
      <c r="I196" s="72">
        <f>INDEX(Rohdaten_tab5!$1:$1048576,ROW(Rohdaten_tab5!H182),COLUMN(Rohdaten_tab5!H182)+(10*(Steuerung!$A$3-1)))</f>
        <v>32</v>
      </c>
      <c r="J196" s="72">
        <f>INDEX(Rohdaten_tab5!$1:$1048576,ROW(Rohdaten_tab5!I182),COLUMN(Rohdaten_tab5!I182)+(10*(Steuerung!$A$3-1)))</f>
        <v>0</v>
      </c>
      <c r="K196" s="72">
        <f>INDEX(Rohdaten_tab5!$1:$1048576,ROW(Rohdaten_tab5!J182),COLUMN(Rohdaten_tab5!J182)+(10*(Steuerung!$A$3-1)))</f>
        <v>5</v>
      </c>
      <c r="L196" s="73">
        <f>INDEX(Rohdaten_tab5!$1:$1048576,ROW(Rohdaten_tab5!K182),COLUMN(Rohdaten_tab5!K182)+(10*(Steuerung!$A$3-1)))</f>
        <v>45</v>
      </c>
    </row>
    <row r="197" spans="1:12" ht="15" customHeight="1" x14ac:dyDescent="0.25">
      <c r="A197" s="63" t="s">
        <v>345</v>
      </c>
      <c r="B197" s="43"/>
      <c r="C197" s="71">
        <f>INDEX(Rohdaten_tab5!$1:$1048576,ROW(Rohdaten_tab5!B183),COLUMN(Rohdaten_tab5!B183)+(10*(Steuerung!$A$3-1)))</f>
        <v>412</v>
      </c>
      <c r="D197" s="72">
        <f>INDEX(Rohdaten_tab5!$1:$1048576,ROW(Rohdaten_tab5!C183),COLUMN(Rohdaten_tab5!C183)+(10*(Steuerung!$A$3-1)))</f>
        <v>402</v>
      </c>
      <c r="E197" s="72">
        <f>INDEX(Rohdaten_tab5!$1:$1048576,ROW(Rohdaten_tab5!D183),COLUMN(Rohdaten_tab5!D183)+(10*(Steuerung!$A$3-1)))</f>
        <v>216</v>
      </c>
      <c r="F197" s="72">
        <f>INDEX(Rohdaten_tab5!$1:$1048576,ROW(Rohdaten_tab5!E183),COLUMN(Rohdaten_tab5!E183)+(10*(Steuerung!$A$3-1)))</f>
        <v>10</v>
      </c>
      <c r="G197" s="72">
        <f>INDEX(Rohdaten_tab5!$1:$1048576,ROW(Rohdaten_tab5!F183),COLUMN(Rohdaten_tab5!F183)+(10*(Steuerung!$A$3-1)))</f>
        <v>91</v>
      </c>
      <c r="H197" s="72">
        <f>INDEX(Rohdaten_tab5!$1:$1048576,ROW(Rohdaten_tab5!G183),COLUMN(Rohdaten_tab5!G183)+(10*(Steuerung!$A$3-1)))</f>
        <v>12</v>
      </c>
      <c r="I197" s="72">
        <f>INDEX(Rohdaten_tab5!$1:$1048576,ROW(Rohdaten_tab5!H183),COLUMN(Rohdaten_tab5!H183)+(10*(Steuerung!$A$3-1)))</f>
        <v>20</v>
      </c>
      <c r="J197" s="72">
        <f>INDEX(Rohdaten_tab5!$1:$1048576,ROW(Rohdaten_tab5!I183),COLUMN(Rohdaten_tab5!I183)+(10*(Steuerung!$A$3-1)))</f>
        <v>0</v>
      </c>
      <c r="K197" s="72">
        <f>INDEX(Rohdaten_tab5!$1:$1048576,ROW(Rohdaten_tab5!J183),COLUMN(Rohdaten_tab5!J183)+(10*(Steuerung!$A$3-1)))</f>
        <v>7</v>
      </c>
      <c r="L197" s="73">
        <f>INDEX(Rohdaten_tab5!$1:$1048576,ROW(Rohdaten_tab5!K183),COLUMN(Rohdaten_tab5!K183)+(10*(Steuerung!$A$3-1)))</f>
        <v>46</v>
      </c>
    </row>
    <row r="198" spans="1:12" ht="15" customHeight="1" x14ac:dyDescent="0.25">
      <c r="A198" s="63" t="s">
        <v>346</v>
      </c>
      <c r="B198" s="43"/>
      <c r="C198" s="71">
        <f>INDEX(Rohdaten_tab5!$1:$1048576,ROW(Rohdaten_tab5!B184),COLUMN(Rohdaten_tab5!B184)+(10*(Steuerung!$A$3-1)))</f>
        <v>398</v>
      </c>
      <c r="D198" s="72">
        <f>INDEX(Rohdaten_tab5!$1:$1048576,ROW(Rohdaten_tab5!C184),COLUMN(Rohdaten_tab5!C184)+(10*(Steuerung!$A$3-1)))</f>
        <v>391</v>
      </c>
      <c r="E198" s="72">
        <f>INDEX(Rohdaten_tab5!$1:$1048576,ROW(Rohdaten_tab5!D184),COLUMN(Rohdaten_tab5!D184)+(10*(Steuerung!$A$3-1)))</f>
        <v>193</v>
      </c>
      <c r="F198" s="72">
        <f>INDEX(Rohdaten_tab5!$1:$1048576,ROW(Rohdaten_tab5!E184),COLUMN(Rohdaten_tab5!E184)+(10*(Steuerung!$A$3-1)))</f>
        <v>15</v>
      </c>
      <c r="G198" s="72">
        <f>INDEX(Rohdaten_tab5!$1:$1048576,ROW(Rohdaten_tab5!F184),COLUMN(Rohdaten_tab5!F184)+(10*(Steuerung!$A$3-1)))</f>
        <v>83</v>
      </c>
      <c r="H198" s="72">
        <f>INDEX(Rohdaten_tab5!$1:$1048576,ROW(Rohdaten_tab5!G184),COLUMN(Rohdaten_tab5!G184)+(10*(Steuerung!$A$3-1)))</f>
        <v>12</v>
      </c>
      <c r="I198" s="72">
        <f>INDEX(Rohdaten_tab5!$1:$1048576,ROW(Rohdaten_tab5!H184),COLUMN(Rohdaten_tab5!H184)+(10*(Steuerung!$A$3-1)))</f>
        <v>25</v>
      </c>
      <c r="J198" s="72">
        <f>INDEX(Rohdaten_tab5!$1:$1048576,ROW(Rohdaten_tab5!I184),COLUMN(Rohdaten_tab5!I184)+(10*(Steuerung!$A$3-1)))</f>
        <v>0</v>
      </c>
      <c r="K198" s="72">
        <f>INDEX(Rohdaten_tab5!$1:$1048576,ROW(Rohdaten_tab5!J184),COLUMN(Rohdaten_tab5!J184)+(10*(Steuerung!$A$3-1)))</f>
        <v>7</v>
      </c>
      <c r="L198" s="73">
        <f>INDEX(Rohdaten_tab5!$1:$1048576,ROW(Rohdaten_tab5!K184),COLUMN(Rohdaten_tab5!K184)+(10*(Steuerung!$A$3-1)))</f>
        <v>56</v>
      </c>
    </row>
    <row r="199" spans="1:12" ht="15" customHeight="1" x14ac:dyDescent="0.25">
      <c r="A199" s="63" t="s">
        <v>347</v>
      </c>
      <c r="B199" s="43"/>
      <c r="C199" s="71">
        <f>INDEX(Rohdaten_tab5!$1:$1048576,ROW(Rohdaten_tab5!B185),COLUMN(Rohdaten_tab5!B185)+(10*(Steuerung!$A$3-1)))</f>
        <v>475</v>
      </c>
      <c r="D199" s="72">
        <f>INDEX(Rohdaten_tab5!$1:$1048576,ROW(Rohdaten_tab5!C185),COLUMN(Rohdaten_tab5!C185)+(10*(Steuerung!$A$3-1)))</f>
        <v>467</v>
      </c>
      <c r="E199" s="72">
        <f>INDEX(Rohdaten_tab5!$1:$1048576,ROW(Rohdaten_tab5!D185),COLUMN(Rohdaten_tab5!D185)+(10*(Steuerung!$A$3-1)))</f>
        <v>251</v>
      </c>
      <c r="F199" s="72">
        <f>INDEX(Rohdaten_tab5!$1:$1048576,ROW(Rohdaten_tab5!E185),COLUMN(Rohdaten_tab5!E185)+(10*(Steuerung!$A$3-1)))</f>
        <v>12</v>
      </c>
      <c r="G199" s="72">
        <f>INDEX(Rohdaten_tab5!$1:$1048576,ROW(Rohdaten_tab5!F185),COLUMN(Rohdaten_tab5!F185)+(10*(Steuerung!$A$3-1)))</f>
        <v>100</v>
      </c>
      <c r="H199" s="72">
        <f>INDEX(Rohdaten_tab5!$1:$1048576,ROW(Rohdaten_tab5!G185),COLUMN(Rohdaten_tab5!G185)+(10*(Steuerung!$A$3-1)))</f>
        <v>16</v>
      </c>
      <c r="I199" s="72">
        <f>INDEX(Rohdaten_tab5!$1:$1048576,ROW(Rohdaten_tab5!H185),COLUMN(Rohdaten_tab5!H185)+(10*(Steuerung!$A$3-1)))</f>
        <v>30</v>
      </c>
      <c r="J199" s="72">
        <f>INDEX(Rohdaten_tab5!$1:$1048576,ROW(Rohdaten_tab5!I185),COLUMN(Rohdaten_tab5!I185)+(10*(Steuerung!$A$3-1)))</f>
        <v>0</v>
      </c>
      <c r="K199" s="72">
        <f>INDEX(Rohdaten_tab5!$1:$1048576,ROW(Rohdaten_tab5!J185),COLUMN(Rohdaten_tab5!J185)+(10*(Steuerung!$A$3-1)))</f>
        <v>5</v>
      </c>
      <c r="L199" s="73">
        <f>INDEX(Rohdaten_tab5!$1:$1048576,ROW(Rohdaten_tab5!K185),COLUMN(Rohdaten_tab5!K185)+(10*(Steuerung!$A$3-1)))</f>
        <v>53</v>
      </c>
    </row>
    <row r="200" spans="1:12" ht="15" customHeight="1" x14ac:dyDescent="0.25">
      <c r="A200" s="63" t="s">
        <v>348</v>
      </c>
      <c r="B200" s="43"/>
      <c r="C200" s="71">
        <f>INDEX(Rohdaten_tab5!$1:$1048576,ROW(Rohdaten_tab5!B186),COLUMN(Rohdaten_tab5!B186)+(10*(Steuerung!$A$3-1)))</f>
        <v>415</v>
      </c>
      <c r="D200" s="72">
        <f>INDEX(Rohdaten_tab5!$1:$1048576,ROW(Rohdaten_tab5!C186),COLUMN(Rohdaten_tab5!C186)+(10*(Steuerung!$A$3-1)))</f>
        <v>406</v>
      </c>
      <c r="E200" s="72">
        <f>INDEX(Rohdaten_tab5!$1:$1048576,ROW(Rohdaten_tab5!D186),COLUMN(Rohdaten_tab5!D186)+(10*(Steuerung!$A$3-1)))</f>
        <v>221</v>
      </c>
      <c r="F200" s="72">
        <f>INDEX(Rohdaten_tab5!$1:$1048576,ROW(Rohdaten_tab5!E186),COLUMN(Rohdaten_tab5!E186)+(10*(Steuerung!$A$3-1)))</f>
        <v>6</v>
      </c>
      <c r="G200" s="72">
        <f>INDEX(Rohdaten_tab5!$1:$1048576,ROW(Rohdaten_tab5!F186),COLUMN(Rohdaten_tab5!F186)+(10*(Steuerung!$A$3-1)))</f>
        <v>85</v>
      </c>
      <c r="H200" s="72">
        <f>INDEX(Rohdaten_tab5!$1:$1048576,ROW(Rohdaten_tab5!G186),COLUMN(Rohdaten_tab5!G186)+(10*(Steuerung!$A$3-1)))</f>
        <v>17</v>
      </c>
      <c r="I200" s="72">
        <f>INDEX(Rohdaten_tab5!$1:$1048576,ROW(Rohdaten_tab5!H186),COLUMN(Rohdaten_tab5!H186)+(10*(Steuerung!$A$3-1)))</f>
        <v>19</v>
      </c>
      <c r="J200" s="72" t="str">
        <f>INDEX(Rohdaten_tab5!$1:$1048576,ROW(Rohdaten_tab5!I186),COLUMN(Rohdaten_tab5!I186)+(10*(Steuerung!$A$3-1)))</f>
        <v>*</v>
      </c>
      <c r="K200" s="72" t="str">
        <f>INDEX(Rohdaten_tab5!$1:$1048576,ROW(Rohdaten_tab5!J186),COLUMN(Rohdaten_tab5!J186)+(10*(Steuerung!$A$3-1)))</f>
        <v>*</v>
      </c>
      <c r="L200" s="73">
        <f>INDEX(Rohdaten_tab5!$1:$1048576,ROW(Rohdaten_tab5!K186),COLUMN(Rohdaten_tab5!K186)+(10*(Steuerung!$A$3-1)))</f>
        <v>50</v>
      </c>
    </row>
    <row r="201" spans="1:12" ht="15" customHeight="1" x14ac:dyDescent="0.25">
      <c r="A201" s="63" t="s">
        <v>349</v>
      </c>
      <c r="B201" s="43"/>
      <c r="C201" s="71">
        <f>INDEX(Rohdaten_tab5!$1:$1048576,ROW(Rohdaten_tab5!B187),COLUMN(Rohdaten_tab5!B187)+(10*(Steuerung!$A$3-1)))</f>
        <v>432</v>
      </c>
      <c r="D201" s="72">
        <f>INDEX(Rohdaten_tab5!$1:$1048576,ROW(Rohdaten_tab5!C187),COLUMN(Rohdaten_tab5!C187)+(10*(Steuerung!$A$3-1)))</f>
        <v>421</v>
      </c>
      <c r="E201" s="72">
        <f>INDEX(Rohdaten_tab5!$1:$1048576,ROW(Rohdaten_tab5!D187),COLUMN(Rohdaten_tab5!D187)+(10*(Steuerung!$A$3-1)))</f>
        <v>178</v>
      </c>
      <c r="F201" s="72">
        <f>INDEX(Rohdaten_tab5!$1:$1048576,ROW(Rohdaten_tab5!E187),COLUMN(Rohdaten_tab5!E187)+(10*(Steuerung!$A$3-1)))</f>
        <v>11</v>
      </c>
      <c r="G201" s="72">
        <f>INDEX(Rohdaten_tab5!$1:$1048576,ROW(Rohdaten_tab5!F187),COLUMN(Rohdaten_tab5!F187)+(10*(Steuerung!$A$3-1)))</f>
        <v>109</v>
      </c>
      <c r="H201" s="72">
        <f>INDEX(Rohdaten_tab5!$1:$1048576,ROW(Rohdaten_tab5!G187),COLUMN(Rohdaten_tab5!G187)+(10*(Steuerung!$A$3-1)))</f>
        <v>27</v>
      </c>
      <c r="I201" s="72">
        <f>INDEX(Rohdaten_tab5!$1:$1048576,ROW(Rohdaten_tab5!H187),COLUMN(Rohdaten_tab5!H187)+(10*(Steuerung!$A$3-1)))</f>
        <v>29</v>
      </c>
      <c r="J201" s="72">
        <f>INDEX(Rohdaten_tab5!$1:$1048576,ROW(Rohdaten_tab5!I187),COLUMN(Rohdaten_tab5!I187)+(10*(Steuerung!$A$3-1)))</f>
        <v>12</v>
      </c>
      <c r="K201" s="72">
        <f>INDEX(Rohdaten_tab5!$1:$1048576,ROW(Rohdaten_tab5!J187),COLUMN(Rohdaten_tab5!J187)+(10*(Steuerung!$A$3-1)))</f>
        <v>11</v>
      </c>
      <c r="L201" s="73">
        <f>INDEX(Rohdaten_tab5!$1:$1048576,ROW(Rohdaten_tab5!K187),COLUMN(Rohdaten_tab5!K187)+(10*(Steuerung!$A$3-1)))</f>
        <v>44</v>
      </c>
    </row>
    <row r="202" spans="1:12" ht="15" customHeight="1" x14ac:dyDescent="0.25">
      <c r="A202" s="63" t="s">
        <v>350</v>
      </c>
      <c r="B202" s="43"/>
      <c r="C202" s="71">
        <f>INDEX(Rohdaten_tab5!$1:$1048576,ROW(Rohdaten_tab5!B188),COLUMN(Rohdaten_tab5!B188)+(10*(Steuerung!$A$3-1)))</f>
        <v>360</v>
      </c>
      <c r="D202" s="72">
        <f>INDEX(Rohdaten_tab5!$1:$1048576,ROW(Rohdaten_tab5!C188),COLUMN(Rohdaten_tab5!C188)+(10*(Steuerung!$A$3-1)))</f>
        <v>352</v>
      </c>
      <c r="E202" s="72">
        <f>INDEX(Rohdaten_tab5!$1:$1048576,ROW(Rohdaten_tab5!D188),COLUMN(Rohdaten_tab5!D188)+(10*(Steuerung!$A$3-1)))</f>
        <v>155</v>
      </c>
      <c r="F202" s="72">
        <f>INDEX(Rohdaten_tab5!$1:$1048576,ROW(Rohdaten_tab5!E188),COLUMN(Rohdaten_tab5!E188)+(10*(Steuerung!$A$3-1)))</f>
        <v>10</v>
      </c>
      <c r="G202" s="72">
        <f>INDEX(Rohdaten_tab5!$1:$1048576,ROW(Rohdaten_tab5!F188),COLUMN(Rohdaten_tab5!F188)+(10*(Steuerung!$A$3-1)))</f>
        <v>73</v>
      </c>
      <c r="H202" s="72">
        <f>INDEX(Rohdaten_tab5!$1:$1048576,ROW(Rohdaten_tab5!G188),COLUMN(Rohdaten_tab5!G188)+(10*(Steuerung!$A$3-1)))</f>
        <v>28</v>
      </c>
      <c r="I202" s="72">
        <f>INDEX(Rohdaten_tab5!$1:$1048576,ROW(Rohdaten_tab5!H188),COLUMN(Rohdaten_tab5!H188)+(10*(Steuerung!$A$3-1)))</f>
        <v>30</v>
      </c>
      <c r="J202" s="72">
        <f>INDEX(Rohdaten_tab5!$1:$1048576,ROW(Rohdaten_tab5!I188),COLUMN(Rohdaten_tab5!I188)+(10*(Steuerung!$A$3-1)))</f>
        <v>0</v>
      </c>
      <c r="K202" s="72">
        <f>INDEX(Rohdaten_tab5!$1:$1048576,ROW(Rohdaten_tab5!J188),COLUMN(Rohdaten_tab5!J188)+(10*(Steuerung!$A$3-1)))</f>
        <v>11</v>
      </c>
      <c r="L202" s="73">
        <f>INDEX(Rohdaten_tab5!$1:$1048576,ROW(Rohdaten_tab5!K188),COLUMN(Rohdaten_tab5!K188)+(10*(Steuerung!$A$3-1)))</f>
        <v>45</v>
      </c>
    </row>
    <row r="203" spans="1:12" ht="15" customHeight="1" x14ac:dyDescent="0.25">
      <c r="A203" s="63" t="s">
        <v>351</v>
      </c>
      <c r="B203" s="43"/>
      <c r="C203" s="71" t="str">
        <f>INDEX(Rohdaten_tab5!$1:$1048576,ROW(Rohdaten_tab5!B189),COLUMN(Rohdaten_tab5!B189)+(10*(Steuerung!$A$3-1)))</f>
        <v>*</v>
      </c>
      <c r="D203" s="72">
        <f>INDEX(Rohdaten_tab5!$1:$1048576,ROW(Rohdaten_tab5!C189),COLUMN(Rohdaten_tab5!C189)+(10*(Steuerung!$A$3-1)))</f>
        <v>326</v>
      </c>
      <c r="E203" s="72">
        <f>INDEX(Rohdaten_tab5!$1:$1048576,ROW(Rohdaten_tab5!D189),COLUMN(Rohdaten_tab5!D189)+(10*(Steuerung!$A$3-1)))</f>
        <v>146</v>
      </c>
      <c r="F203" s="72">
        <f>INDEX(Rohdaten_tab5!$1:$1048576,ROW(Rohdaten_tab5!E189),COLUMN(Rohdaten_tab5!E189)+(10*(Steuerung!$A$3-1)))</f>
        <v>5</v>
      </c>
      <c r="G203" s="72">
        <f>INDEX(Rohdaten_tab5!$1:$1048576,ROW(Rohdaten_tab5!F189),COLUMN(Rohdaten_tab5!F189)+(10*(Steuerung!$A$3-1)))</f>
        <v>77</v>
      </c>
      <c r="H203" s="72">
        <f>INDEX(Rohdaten_tab5!$1:$1048576,ROW(Rohdaten_tab5!G189),COLUMN(Rohdaten_tab5!G189)+(10*(Steuerung!$A$3-1)))</f>
        <v>15</v>
      </c>
      <c r="I203" s="72">
        <f>INDEX(Rohdaten_tab5!$1:$1048576,ROW(Rohdaten_tab5!H189),COLUMN(Rohdaten_tab5!H189)+(10*(Steuerung!$A$3-1)))</f>
        <v>30</v>
      </c>
      <c r="J203" s="72">
        <f>INDEX(Rohdaten_tab5!$1:$1048576,ROW(Rohdaten_tab5!I189),COLUMN(Rohdaten_tab5!I189)+(10*(Steuerung!$A$3-1)))</f>
        <v>0</v>
      </c>
      <c r="K203" s="72">
        <f>INDEX(Rohdaten_tab5!$1:$1048576,ROW(Rohdaten_tab5!J189),COLUMN(Rohdaten_tab5!J189)+(10*(Steuerung!$A$3-1)))</f>
        <v>7</v>
      </c>
      <c r="L203" s="73">
        <f>INDEX(Rohdaten_tab5!$1:$1048576,ROW(Rohdaten_tab5!K189),COLUMN(Rohdaten_tab5!K189)+(10*(Steuerung!$A$3-1)))</f>
        <v>46</v>
      </c>
    </row>
    <row r="204" spans="1:12" ht="15" customHeight="1" x14ac:dyDescent="0.25">
      <c r="A204" s="63" t="s">
        <v>352</v>
      </c>
      <c r="B204" s="43"/>
      <c r="C204" s="71" t="str">
        <f>INDEX(Rohdaten_tab5!$1:$1048576,ROW(Rohdaten_tab5!B190),COLUMN(Rohdaten_tab5!B190)+(10*(Steuerung!$A$3-1)))</f>
        <v>*</v>
      </c>
      <c r="D204" s="72">
        <f>INDEX(Rohdaten_tab5!$1:$1048576,ROW(Rohdaten_tab5!C190),COLUMN(Rohdaten_tab5!C190)+(10*(Steuerung!$A$3-1)))</f>
        <v>434</v>
      </c>
      <c r="E204" s="72">
        <f>INDEX(Rohdaten_tab5!$1:$1048576,ROW(Rohdaten_tab5!D190),COLUMN(Rohdaten_tab5!D190)+(10*(Steuerung!$A$3-1)))</f>
        <v>213</v>
      </c>
      <c r="F204" s="72">
        <f>INDEX(Rohdaten_tab5!$1:$1048576,ROW(Rohdaten_tab5!E190),COLUMN(Rohdaten_tab5!E190)+(10*(Steuerung!$A$3-1)))</f>
        <v>10</v>
      </c>
      <c r="G204" s="72">
        <f>INDEX(Rohdaten_tab5!$1:$1048576,ROW(Rohdaten_tab5!F190),COLUMN(Rohdaten_tab5!F190)+(10*(Steuerung!$A$3-1)))</f>
        <v>109</v>
      </c>
      <c r="H204" s="72">
        <f>INDEX(Rohdaten_tab5!$1:$1048576,ROW(Rohdaten_tab5!G190),COLUMN(Rohdaten_tab5!G190)+(10*(Steuerung!$A$3-1)))</f>
        <v>16</v>
      </c>
      <c r="I204" s="72">
        <f>INDEX(Rohdaten_tab5!$1:$1048576,ROW(Rohdaten_tab5!H190),COLUMN(Rohdaten_tab5!H190)+(10*(Steuerung!$A$3-1)))</f>
        <v>25</v>
      </c>
      <c r="J204" s="72">
        <f>INDEX(Rohdaten_tab5!$1:$1048576,ROW(Rohdaten_tab5!I190),COLUMN(Rohdaten_tab5!I190)+(10*(Steuerung!$A$3-1)))</f>
        <v>0</v>
      </c>
      <c r="K204" s="72">
        <f>INDEX(Rohdaten_tab5!$1:$1048576,ROW(Rohdaten_tab5!J190),COLUMN(Rohdaten_tab5!J190)+(10*(Steuerung!$A$3-1)))</f>
        <v>10</v>
      </c>
      <c r="L204" s="73">
        <f>INDEX(Rohdaten_tab5!$1:$1048576,ROW(Rohdaten_tab5!K190),COLUMN(Rohdaten_tab5!K190)+(10*(Steuerung!$A$3-1)))</f>
        <v>51</v>
      </c>
    </row>
    <row r="205" spans="1:12" ht="15" customHeight="1" x14ac:dyDescent="0.25">
      <c r="A205" s="63" t="s">
        <v>353</v>
      </c>
      <c r="B205" s="43"/>
      <c r="C205" s="71">
        <f>INDEX(Rohdaten_tab5!$1:$1048576,ROW(Rohdaten_tab5!B191),COLUMN(Rohdaten_tab5!B191)+(10*(Steuerung!$A$3-1)))</f>
        <v>422</v>
      </c>
      <c r="D205" s="72">
        <f>INDEX(Rohdaten_tab5!$1:$1048576,ROW(Rohdaten_tab5!C191),COLUMN(Rohdaten_tab5!C191)+(10*(Steuerung!$A$3-1)))</f>
        <v>418</v>
      </c>
      <c r="E205" s="72">
        <f>INDEX(Rohdaten_tab5!$1:$1048576,ROW(Rohdaten_tab5!D191),COLUMN(Rohdaten_tab5!D191)+(10*(Steuerung!$A$3-1)))</f>
        <v>211</v>
      </c>
      <c r="F205" s="72">
        <f>INDEX(Rohdaten_tab5!$1:$1048576,ROW(Rohdaten_tab5!E191),COLUMN(Rohdaten_tab5!E191)+(10*(Steuerung!$A$3-1)))</f>
        <v>9</v>
      </c>
      <c r="G205" s="72">
        <f>INDEX(Rohdaten_tab5!$1:$1048576,ROW(Rohdaten_tab5!F191),COLUMN(Rohdaten_tab5!F191)+(10*(Steuerung!$A$3-1)))</f>
        <v>93</v>
      </c>
      <c r="H205" s="72">
        <f>INDEX(Rohdaten_tab5!$1:$1048576,ROW(Rohdaten_tab5!G191),COLUMN(Rohdaten_tab5!G191)+(10*(Steuerung!$A$3-1)))</f>
        <v>17</v>
      </c>
      <c r="I205" s="72">
        <f>INDEX(Rohdaten_tab5!$1:$1048576,ROW(Rohdaten_tab5!H191),COLUMN(Rohdaten_tab5!H191)+(10*(Steuerung!$A$3-1)))</f>
        <v>27</v>
      </c>
      <c r="J205" s="72">
        <f>INDEX(Rohdaten_tab5!$1:$1048576,ROW(Rohdaten_tab5!I191),COLUMN(Rohdaten_tab5!I191)+(10*(Steuerung!$A$3-1)))</f>
        <v>0</v>
      </c>
      <c r="K205" s="72">
        <f>INDEX(Rohdaten_tab5!$1:$1048576,ROW(Rohdaten_tab5!J191),COLUMN(Rohdaten_tab5!J191)+(10*(Steuerung!$A$3-1)))</f>
        <v>5</v>
      </c>
      <c r="L205" s="73">
        <f>INDEX(Rohdaten_tab5!$1:$1048576,ROW(Rohdaten_tab5!K191),COLUMN(Rohdaten_tab5!K191)+(10*(Steuerung!$A$3-1)))</f>
        <v>56</v>
      </c>
    </row>
    <row r="206" spans="1:12" ht="15" customHeight="1" x14ac:dyDescent="0.25">
      <c r="A206" s="63" t="s">
        <v>354</v>
      </c>
      <c r="B206" s="43"/>
      <c r="C206" s="71">
        <f>INDEX(Rohdaten_tab5!$1:$1048576,ROW(Rohdaten_tab5!B192),COLUMN(Rohdaten_tab5!B192)+(10*(Steuerung!$A$3-1)))</f>
        <v>676</v>
      </c>
      <c r="D206" s="72">
        <f>INDEX(Rohdaten_tab5!$1:$1048576,ROW(Rohdaten_tab5!C192),COLUMN(Rohdaten_tab5!C192)+(10*(Steuerung!$A$3-1)))</f>
        <v>671</v>
      </c>
      <c r="E206" s="72">
        <f>INDEX(Rohdaten_tab5!$1:$1048576,ROW(Rohdaten_tab5!D192),COLUMN(Rohdaten_tab5!D192)+(10*(Steuerung!$A$3-1)))</f>
        <v>433</v>
      </c>
      <c r="F206" s="72">
        <f>INDEX(Rohdaten_tab5!$1:$1048576,ROW(Rohdaten_tab5!E192),COLUMN(Rohdaten_tab5!E192)+(10*(Steuerung!$A$3-1)))</f>
        <v>19</v>
      </c>
      <c r="G206" s="72">
        <f>INDEX(Rohdaten_tab5!$1:$1048576,ROW(Rohdaten_tab5!F192),COLUMN(Rohdaten_tab5!F192)+(10*(Steuerung!$A$3-1)))</f>
        <v>108</v>
      </c>
      <c r="H206" s="72">
        <f>INDEX(Rohdaten_tab5!$1:$1048576,ROW(Rohdaten_tab5!G192),COLUMN(Rohdaten_tab5!G192)+(10*(Steuerung!$A$3-1)))</f>
        <v>21</v>
      </c>
      <c r="I206" s="72">
        <f>INDEX(Rohdaten_tab5!$1:$1048576,ROW(Rohdaten_tab5!H192),COLUMN(Rohdaten_tab5!H192)+(10*(Steuerung!$A$3-1)))</f>
        <v>38</v>
      </c>
      <c r="J206" s="72" t="str">
        <f>INDEX(Rohdaten_tab5!$1:$1048576,ROW(Rohdaten_tab5!I192),COLUMN(Rohdaten_tab5!I192)+(10*(Steuerung!$A$3-1)))</f>
        <v>*</v>
      </c>
      <c r="K206" s="72" t="str">
        <f>INDEX(Rohdaten_tab5!$1:$1048576,ROW(Rohdaten_tab5!J192),COLUMN(Rohdaten_tab5!J192)+(10*(Steuerung!$A$3-1)))</f>
        <v>*</v>
      </c>
      <c r="L206" s="73">
        <f>INDEX(Rohdaten_tab5!$1:$1048576,ROW(Rohdaten_tab5!K192),COLUMN(Rohdaten_tab5!K192)+(10*(Steuerung!$A$3-1)))</f>
        <v>44</v>
      </c>
    </row>
    <row r="207" spans="1:12" ht="15" customHeight="1" x14ac:dyDescent="0.25">
      <c r="A207" s="63" t="s">
        <v>355</v>
      </c>
      <c r="B207" s="43"/>
      <c r="C207" s="71">
        <f>INDEX(Rohdaten_tab5!$1:$1048576,ROW(Rohdaten_tab5!B193),COLUMN(Rohdaten_tab5!B193)+(10*(Steuerung!$A$3-1)))</f>
        <v>484</v>
      </c>
      <c r="D207" s="72">
        <f>INDEX(Rohdaten_tab5!$1:$1048576,ROW(Rohdaten_tab5!C193),COLUMN(Rohdaten_tab5!C193)+(10*(Steuerung!$A$3-1)))</f>
        <v>480</v>
      </c>
      <c r="E207" s="72">
        <f>INDEX(Rohdaten_tab5!$1:$1048576,ROW(Rohdaten_tab5!D193),COLUMN(Rohdaten_tab5!D193)+(10*(Steuerung!$A$3-1)))</f>
        <v>286</v>
      </c>
      <c r="F207" s="72">
        <f>INDEX(Rohdaten_tab5!$1:$1048576,ROW(Rohdaten_tab5!E193),COLUMN(Rohdaten_tab5!E193)+(10*(Steuerung!$A$3-1)))</f>
        <v>14</v>
      </c>
      <c r="G207" s="72">
        <f>INDEX(Rohdaten_tab5!$1:$1048576,ROW(Rohdaten_tab5!F193),COLUMN(Rohdaten_tab5!F193)+(10*(Steuerung!$A$3-1)))</f>
        <v>130</v>
      </c>
      <c r="H207" s="72">
        <f>INDEX(Rohdaten_tab5!$1:$1048576,ROW(Rohdaten_tab5!G193),COLUMN(Rohdaten_tab5!G193)+(10*(Steuerung!$A$3-1)))</f>
        <v>14</v>
      </c>
      <c r="I207" s="72">
        <f>INDEX(Rohdaten_tab5!$1:$1048576,ROW(Rohdaten_tab5!H193),COLUMN(Rohdaten_tab5!H193)+(10*(Steuerung!$A$3-1)))</f>
        <v>22</v>
      </c>
      <c r="J207" s="72">
        <f>INDEX(Rohdaten_tab5!$1:$1048576,ROW(Rohdaten_tab5!I193),COLUMN(Rohdaten_tab5!I193)+(10*(Steuerung!$A$3-1)))</f>
        <v>0</v>
      </c>
      <c r="K207" s="72" t="str">
        <f>INDEX(Rohdaten_tab5!$1:$1048576,ROW(Rohdaten_tab5!J193),COLUMN(Rohdaten_tab5!J193)+(10*(Steuerung!$A$3-1)))</f>
        <v>*</v>
      </c>
      <c r="L207" s="73" t="str">
        <f>INDEX(Rohdaten_tab5!$1:$1048576,ROW(Rohdaten_tab5!K193),COLUMN(Rohdaten_tab5!K193)+(10*(Steuerung!$A$3-1)))</f>
        <v>*</v>
      </c>
    </row>
    <row r="208" spans="1:12" ht="15" customHeight="1" x14ac:dyDescent="0.25">
      <c r="A208" s="63" t="s">
        <v>356</v>
      </c>
      <c r="B208" s="43"/>
      <c r="C208" s="71" t="str">
        <f>INDEX(Rohdaten_tab5!$1:$1048576,ROW(Rohdaten_tab5!B194),COLUMN(Rohdaten_tab5!B194)+(10*(Steuerung!$A$3-1)))</f>
        <v>*</v>
      </c>
      <c r="D208" s="72">
        <f>INDEX(Rohdaten_tab5!$1:$1048576,ROW(Rohdaten_tab5!C194),COLUMN(Rohdaten_tab5!C194)+(10*(Steuerung!$A$3-1)))</f>
        <v>357</v>
      </c>
      <c r="E208" s="72">
        <f>INDEX(Rohdaten_tab5!$1:$1048576,ROW(Rohdaten_tab5!D194),COLUMN(Rohdaten_tab5!D194)+(10*(Steuerung!$A$3-1)))</f>
        <v>205</v>
      </c>
      <c r="F208" s="72">
        <f>INDEX(Rohdaten_tab5!$1:$1048576,ROW(Rohdaten_tab5!E194),COLUMN(Rohdaten_tab5!E194)+(10*(Steuerung!$A$3-1)))</f>
        <v>12</v>
      </c>
      <c r="G208" s="72">
        <f>INDEX(Rohdaten_tab5!$1:$1048576,ROW(Rohdaten_tab5!F194),COLUMN(Rohdaten_tab5!F194)+(10*(Steuerung!$A$3-1)))</f>
        <v>75</v>
      </c>
      <c r="H208" s="72">
        <f>INDEX(Rohdaten_tab5!$1:$1048576,ROW(Rohdaten_tab5!G194),COLUMN(Rohdaten_tab5!G194)+(10*(Steuerung!$A$3-1)))</f>
        <v>12</v>
      </c>
      <c r="I208" s="72">
        <f>INDEX(Rohdaten_tab5!$1:$1048576,ROW(Rohdaten_tab5!H194),COLUMN(Rohdaten_tab5!H194)+(10*(Steuerung!$A$3-1)))</f>
        <v>40</v>
      </c>
      <c r="J208" s="72">
        <f>INDEX(Rohdaten_tab5!$1:$1048576,ROW(Rohdaten_tab5!I194),COLUMN(Rohdaten_tab5!I194)+(10*(Steuerung!$A$3-1)))</f>
        <v>0</v>
      </c>
      <c r="K208" s="72" t="str">
        <f>INDEX(Rohdaten_tab5!$1:$1048576,ROW(Rohdaten_tab5!J194),COLUMN(Rohdaten_tab5!J194)+(10*(Steuerung!$A$3-1)))</f>
        <v>*</v>
      </c>
      <c r="L208" s="73" t="str">
        <f>INDEX(Rohdaten_tab5!$1:$1048576,ROW(Rohdaten_tab5!K194),COLUMN(Rohdaten_tab5!K194)+(10*(Steuerung!$A$3-1)))</f>
        <v>*</v>
      </c>
    </row>
    <row r="209" spans="1:12" ht="15" customHeight="1" x14ac:dyDescent="0.25">
      <c r="A209" s="63" t="s">
        <v>357</v>
      </c>
      <c r="B209" s="43"/>
      <c r="C209" s="71">
        <f>INDEX(Rohdaten_tab5!$1:$1048576,ROW(Rohdaten_tab5!B195),COLUMN(Rohdaten_tab5!B195)+(10*(Steuerung!$A$3-1)))</f>
        <v>452</v>
      </c>
      <c r="D209" s="72">
        <f>INDEX(Rohdaten_tab5!$1:$1048576,ROW(Rohdaten_tab5!C195),COLUMN(Rohdaten_tab5!C195)+(10*(Steuerung!$A$3-1)))</f>
        <v>449</v>
      </c>
      <c r="E209" s="72">
        <f>INDEX(Rohdaten_tab5!$1:$1048576,ROW(Rohdaten_tab5!D195),COLUMN(Rohdaten_tab5!D195)+(10*(Steuerung!$A$3-1)))</f>
        <v>336</v>
      </c>
      <c r="F209" s="72">
        <f>INDEX(Rohdaten_tab5!$1:$1048576,ROW(Rohdaten_tab5!E195),COLUMN(Rohdaten_tab5!E195)+(10*(Steuerung!$A$3-1)))</f>
        <v>14</v>
      </c>
      <c r="G209" s="72">
        <f>INDEX(Rohdaten_tab5!$1:$1048576,ROW(Rohdaten_tab5!F195),COLUMN(Rohdaten_tab5!F195)+(10*(Steuerung!$A$3-1)))</f>
        <v>22</v>
      </c>
      <c r="H209" s="72">
        <f>INDEX(Rohdaten_tab5!$1:$1048576,ROW(Rohdaten_tab5!G195),COLUMN(Rohdaten_tab5!G195)+(10*(Steuerung!$A$3-1)))</f>
        <v>16</v>
      </c>
      <c r="I209" s="72">
        <f>INDEX(Rohdaten_tab5!$1:$1048576,ROW(Rohdaten_tab5!H195),COLUMN(Rohdaten_tab5!H195)+(10*(Steuerung!$A$3-1)))</f>
        <v>40</v>
      </c>
      <c r="J209" s="72" t="str">
        <f>INDEX(Rohdaten_tab5!$1:$1048576,ROW(Rohdaten_tab5!I195),COLUMN(Rohdaten_tab5!I195)+(10*(Steuerung!$A$3-1)))</f>
        <v>*</v>
      </c>
      <c r="K209" s="72" t="str">
        <f>INDEX(Rohdaten_tab5!$1:$1048576,ROW(Rohdaten_tab5!J195),COLUMN(Rohdaten_tab5!J195)+(10*(Steuerung!$A$3-1)))</f>
        <v>*</v>
      </c>
      <c r="L209" s="73">
        <f>INDEX(Rohdaten_tab5!$1:$1048576,ROW(Rohdaten_tab5!K195),COLUMN(Rohdaten_tab5!K195)+(10*(Steuerung!$A$3-1)))</f>
        <v>16</v>
      </c>
    </row>
    <row r="210" spans="1:12" ht="15" customHeight="1" x14ac:dyDescent="0.25">
      <c r="A210" s="63" t="s">
        <v>358</v>
      </c>
      <c r="B210" s="43"/>
      <c r="C210" s="71">
        <f>INDEX(Rohdaten_tab5!$1:$1048576,ROW(Rohdaten_tab5!B196),COLUMN(Rohdaten_tab5!B196)+(10*(Steuerung!$A$3-1)))</f>
        <v>351</v>
      </c>
      <c r="D210" s="72">
        <f>INDEX(Rohdaten_tab5!$1:$1048576,ROW(Rohdaten_tab5!C196),COLUMN(Rohdaten_tab5!C196)+(10*(Steuerung!$A$3-1)))</f>
        <v>346</v>
      </c>
      <c r="E210" s="72">
        <f>INDEX(Rohdaten_tab5!$1:$1048576,ROW(Rohdaten_tab5!D196),COLUMN(Rohdaten_tab5!D196)+(10*(Steuerung!$A$3-1)))</f>
        <v>224</v>
      </c>
      <c r="F210" s="72" t="str">
        <f>INDEX(Rohdaten_tab5!$1:$1048576,ROW(Rohdaten_tab5!E196),COLUMN(Rohdaten_tab5!E196)+(10*(Steuerung!$A$3-1)))</f>
        <v>*</v>
      </c>
      <c r="G210" s="72">
        <f>INDEX(Rohdaten_tab5!$1:$1048576,ROW(Rohdaten_tab5!F196),COLUMN(Rohdaten_tab5!F196)+(10*(Steuerung!$A$3-1)))</f>
        <v>21</v>
      </c>
      <c r="H210" s="72">
        <f>INDEX(Rohdaten_tab5!$1:$1048576,ROW(Rohdaten_tab5!G196),COLUMN(Rohdaten_tab5!G196)+(10*(Steuerung!$A$3-1)))</f>
        <v>18</v>
      </c>
      <c r="I210" s="72">
        <f>INDEX(Rohdaten_tab5!$1:$1048576,ROW(Rohdaten_tab5!H196),COLUMN(Rohdaten_tab5!H196)+(10*(Steuerung!$A$3-1)))</f>
        <v>29</v>
      </c>
      <c r="J210" s="72">
        <f>INDEX(Rohdaten_tab5!$1:$1048576,ROW(Rohdaten_tab5!I196),COLUMN(Rohdaten_tab5!I196)+(10*(Steuerung!$A$3-1)))</f>
        <v>0</v>
      </c>
      <c r="K210" s="72" t="str">
        <f>INDEX(Rohdaten_tab5!$1:$1048576,ROW(Rohdaten_tab5!J196),COLUMN(Rohdaten_tab5!J196)+(10*(Steuerung!$A$3-1)))</f>
        <v>*</v>
      </c>
      <c r="L210" s="73">
        <f>INDEX(Rohdaten_tab5!$1:$1048576,ROW(Rohdaten_tab5!K196),COLUMN(Rohdaten_tab5!K196)+(10*(Steuerung!$A$3-1)))</f>
        <v>42</v>
      </c>
    </row>
    <row r="211" spans="1:12" ht="15" customHeight="1" x14ac:dyDescent="0.25">
      <c r="A211" s="63" t="s">
        <v>359</v>
      </c>
      <c r="B211" s="43"/>
      <c r="C211" s="71">
        <f>INDEX(Rohdaten_tab5!$1:$1048576,ROW(Rohdaten_tab5!B197),COLUMN(Rohdaten_tab5!B197)+(10*(Steuerung!$A$3-1)))</f>
        <v>442</v>
      </c>
      <c r="D211" s="72">
        <f>INDEX(Rohdaten_tab5!$1:$1048576,ROW(Rohdaten_tab5!C197),COLUMN(Rohdaten_tab5!C197)+(10*(Steuerung!$A$3-1)))</f>
        <v>434</v>
      </c>
      <c r="E211" s="72">
        <f>INDEX(Rohdaten_tab5!$1:$1048576,ROW(Rohdaten_tab5!D197),COLUMN(Rohdaten_tab5!D197)+(10*(Steuerung!$A$3-1)))</f>
        <v>286</v>
      </c>
      <c r="F211" s="72">
        <f>INDEX(Rohdaten_tab5!$1:$1048576,ROW(Rohdaten_tab5!E197),COLUMN(Rohdaten_tab5!E197)+(10*(Steuerung!$A$3-1)))</f>
        <v>15</v>
      </c>
      <c r="G211" s="72">
        <f>INDEX(Rohdaten_tab5!$1:$1048576,ROW(Rohdaten_tab5!F197),COLUMN(Rohdaten_tab5!F197)+(10*(Steuerung!$A$3-1)))</f>
        <v>51</v>
      </c>
      <c r="H211" s="72">
        <f>INDEX(Rohdaten_tab5!$1:$1048576,ROW(Rohdaten_tab5!G197),COLUMN(Rohdaten_tab5!G197)+(10*(Steuerung!$A$3-1)))</f>
        <v>19</v>
      </c>
      <c r="I211" s="72">
        <f>INDEX(Rohdaten_tab5!$1:$1048576,ROW(Rohdaten_tab5!H197),COLUMN(Rohdaten_tab5!H197)+(10*(Steuerung!$A$3-1)))</f>
        <v>29</v>
      </c>
      <c r="J211" s="72">
        <f>INDEX(Rohdaten_tab5!$1:$1048576,ROW(Rohdaten_tab5!I197),COLUMN(Rohdaten_tab5!I197)+(10*(Steuerung!$A$3-1)))</f>
        <v>0</v>
      </c>
      <c r="K211" s="72">
        <f>INDEX(Rohdaten_tab5!$1:$1048576,ROW(Rohdaten_tab5!J197),COLUMN(Rohdaten_tab5!J197)+(10*(Steuerung!$A$3-1)))</f>
        <v>4</v>
      </c>
      <c r="L211" s="73">
        <f>INDEX(Rohdaten_tab5!$1:$1048576,ROW(Rohdaten_tab5!K197),COLUMN(Rohdaten_tab5!K197)+(10*(Steuerung!$A$3-1)))</f>
        <v>30</v>
      </c>
    </row>
    <row r="212" spans="1:12" ht="15" customHeight="1" x14ac:dyDescent="0.25">
      <c r="A212" s="63" t="s">
        <v>360</v>
      </c>
      <c r="B212" s="43"/>
      <c r="C212" s="71">
        <f>INDEX(Rohdaten_tab5!$1:$1048576,ROW(Rohdaten_tab5!B198),COLUMN(Rohdaten_tab5!B198)+(10*(Steuerung!$A$3-1)))</f>
        <v>510</v>
      </c>
      <c r="D212" s="72">
        <f>INDEX(Rohdaten_tab5!$1:$1048576,ROW(Rohdaten_tab5!C198),COLUMN(Rohdaten_tab5!C198)+(10*(Steuerung!$A$3-1)))</f>
        <v>503</v>
      </c>
      <c r="E212" s="72">
        <f>INDEX(Rohdaten_tab5!$1:$1048576,ROW(Rohdaten_tab5!D198),COLUMN(Rohdaten_tab5!D198)+(10*(Steuerung!$A$3-1)))</f>
        <v>295</v>
      </c>
      <c r="F212" s="72">
        <f>INDEX(Rohdaten_tab5!$1:$1048576,ROW(Rohdaten_tab5!E198),COLUMN(Rohdaten_tab5!E198)+(10*(Steuerung!$A$3-1)))</f>
        <v>16</v>
      </c>
      <c r="G212" s="72">
        <f>INDEX(Rohdaten_tab5!$1:$1048576,ROW(Rohdaten_tab5!F198),COLUMN(Rohdaten_tab5!F198)+(10*(Steuerung!$A$3-1)))</f>
        <v>82</v>
      </c>
      <c r="H212" s="72">
        <f>INDEX(Rohdaten_tab5!$1:$1048576,ROW(Rohdaten_tab5!G198),COLUMN(Rohdaten_tab5!G198)+(10*(Steuerung!$A$3-1)))</f>
        <v>19</v>
      </c>
      <c r="I212" s="72">
        <f>INDEX(Rohdaten_tab5!$1:$1048576,ROW(Rohdaten_tab5!H198),COLUMN(Rohdaten_tab5!H198)+(10*(Steuerung!$A$3-1)))</f>
        <v>21</v>
      </c>
      <c r="J212" s="72" t="str">
        <f>INDEX(Rohdaten_tab5!$1:$1048576,ROW(Rohdaten_tab5!I198),COLUMN(Rohdaten_tab5!I198)+(10*(Steuerung!$A$3-1)))</f>
        <v>*</v>
      </c>
      <c r="K212" s="72" t="str">
        <f>INDEX(Rohdaten_tab5!$1:$1048576,ROW(Rohdaten_tab5!J198),COLUMN(Rohdaten_tab5!J198)+(10*(Steuerung!$A$3-1)))</f>
        <v>*</v>
      </c>
      <c r="L212" s="73">
        <f>INDEX(Rohdaten_tab5!$1:$1048576,ROW(Rohdaten_tab5!K198),COLUMN(Rohdaten_tab5!K198)+(10*(Steuerung!$A$3-1)))</f>
        <v>54</v>
      </c>
    </row>
    <row r="213" spans="1:12" ht="15" customHeight="1" x14ac:dyDescent="0.25">
      <c r="A213" s="63" t="s">
        <v>361</v>
      </c>
      <c r="B213" s="43"/>
      <c r="C213" s="71">
        <f>INDEX(Rohdaten_tab5!$1:$1048576,ROW(Rohdaten_tab5!B199),COLUMN(Rohdaten_tab5!B199)+(10*(Steuerung!$A$3-1)))</f>
        <v>463</v>
      </c>
      <c r="D213" s="72">
        <f>INDEX(Rohdaten_tab5!$1:$1048576,ROW(Rohdaten_tab5!C199),COLUMN(Rohdaten_tab5!C199)+(10*(Steuerung!$A$3-1)))</f>
        <v>458</v>
      </c>
      <c r="E213" s="72">
        <f>INDEX(Rohdaten_tab5!$1:$1048576,ROW(Rohdaten_tab5!D199),COLUMN(Rohdaten_tab5!D199)+(10*(Steuerung!$A$3-1)))</f>
        <v>244</v>
      </c>
      <c r="F213" s="72">
        <f>INDEX(Rohdaten_tab5!$1:$1048576,ROW(Rohdaten_tab5!E199),COLUMN(Rohdaten_tab5!E199)+(10*(Steuerung!$A$3-1)))</f>
        <v>12</v>
      </c>
      <c r="G213" s="72">
        <f>INDEX(Rohdaten_tab5!$1:$1048576,ROW(Rohdaten_tab5!F199),COLUMN(Rohdaten_tab5!F199)+(10*(Steuerung!$A$3-1)))</f>
        <v>92</v>
      </c>
      <c r="H213" s="72">
        <f>INDEX(Rohdaten_tab5!$1:$1048576,ROW(Rohdaten_tab5!G199),COLUMN(Rohdaten_tab5!G199)+(10*(Steuerung!$A$3-1)))</f>
        <v>23</v>
      </c>
      <c r="I213" s="72">
        <f>INDEX(Rohdaten_tab5!$1:$1048576,ROW(Rohdaten_tab5!H199),COLUMN(Rohdaten_tab5!H199)+(10*(Steuerung!$A$3-1)))</f>
        <v>20</v>
      </c>
      <c r="J213" s="72">
        <f>INDEX(Rohdaten_tab5!$1:$1048576,ROW(Rohdaten_tab5!I199),COLUMN(Rohdaten_tab5!I199)+(10*(Steuerung!$A$3-1)))</f>
        <v>13</v>
      </c>
      <c r="K213" s="72">
        <f>INDEX(Rohdaten_tab5!$1:$1048576,ROW(Rohdaten_tab5!J199),COLUMN(Rohdaten_tab5!J199)+(10*(Steuerung!$A$3-1)))</f>
        <v>10</v>
      </c>
      <c r="L213" s="73">
        <f>INDEX(Rohdaten_tab5!$1:$1048576,ROW(Rohdaten_tab5!K199),COLUMN(Rohdaten_tab5!K199)+(10*(Steuerung!$A$3-1)))</f>
        <v>44</v>
      </c>
    </row>
    <row r="214" spans="1:12" ht="15" customHeight="1" x14ac:dyDescent="0.25">
      <c r="A214" s="63" t="s">
        <v>362</v>
      </c>
      <c r="B214" s="43"/>
      <c r="C214" s="71">
        <f>INDEX(Rohdaten_tab5!$1:$1048576,ROW(Rohdaten_tab5!B200),COLUMN(Rohdaten_tab5!B200)+(10*(Steuerung!$A$3-1)))</f>
        <v>441</v>
      </c>
      <c r="D214" s="72">
        <f>INDEX(Rohdaten_tab5!$1:$1048576,ROW(Rohdaten_tab5!C200),COLUMN(Rohdaten_tab5!C200)+(10*(Steuerung!$A$3-1)))</f>
        <v>430</v>
      </c>
      <c r="E214" s="72">
        <f>INDEX(Rohdaten_tab5!$1:$1048576,ROW(Rohdaten_tab5!D200),COLUMN(Rohdaten_tab5!D200)+(10*(Steuerung!$A$3-1)))</f>
        <v>205</v>
      </c>
      <c r="F214" s="72">
        <f>INDEX(Rohdaten_tab5!$1:$1048576,ROW(Rohdaten_tab5!E200),COLUMN(Rohdaten_tab5!E200)+(10*(Steuerung!$A$3-1)))</f>
        <v>9</v>
      </c>
      <c r="G214" s="72">
        <f>INDEX(Rohdaten_tab5!$1:$1048576,ROW(Rohdaten_tab5!F200),COLUMN(Rohdaten_tab5!F200)+(10*(Steuerung!$A$3-1)))</f>
        <v>99</v>
      </c>
      <c r="H214" s="72">
        <f>INDEX(Rohdaten_tab5!$1:$1048576,ROW(Rohdaten_tab5!G200),COLUMN(Rohdaten_tab5!G200)+(10*(Steuerung!$A$3-1)))</f>
        <v>25</v>
      </c>
      <c r="I214" s="72">
        <f>INDEX(Rohdaten_tab5!$1:$1048576,ROW(Rohdaten_tab5!H200),COLUMN(Rohdaten_tab5!H200)+(10*(Steuerung!$A$3-1)))</f>
        <v>21</v>
      </c>
      <c r="J214" s="72">
        <f>INDEX(Rohdaten_tab5!$1:$1048576,ROW(Rohdaten_tab5!I200),COLUMN(Rohdaten_tab5!I200)+(10*(Steuerung!$A$3-1)))</f>
        <v>0</v>
      </c>
      <c r="K214" s="72">
        <f>INDEX(Rohdaten_tab5!$1:$1048576,ROW(Rohdaten_tab5!J200),COLUMN(Rohdaten_tab5!J200)+(10*(Steuerung!$A$3-1)))</f>
        <v>5</v>
      </c>
      <c r="L214" s="73">
        <f>INDEX(Rohdaten_tab5!$1:$1048576,ROW(Rohdaten_tab5!K200),COLUMN(Rohdaten_tab5!K200)+(10*(Steuerung!$A$3-1)))</f>
        <v>66</v>
      </c>
    </row>
    <row r="215" spans="1:12" ht="15" customHeight="1" x14ac:dyDescent="0.25">
      <c r="A215" s="63" t="s">
        <v>363</v>
      </c>
      <c r="B215" s="43"/>
      <c r="C215" s="71" t="str">
        <f>INDEX(Rohdaten_tab5!$1:$1048576,ROW(Rohdaten_tab5!B201),COLUMN(Rohdaten_tab5!B201)+(10*(Steuerung!$A$3-1)))</f>
        <v>*</v>
      </c>
      <c r="D215" s="72">
        <f>INDEX(Rohdaten_tab5!$1:$1048576,ROW(Rohdaten_tab5!C201),COLUMN(Rohdaten_tab5!C201)+(10*(Steuerung!$A$3-1)))</f>
        <v>375</v>
      </c>
      <c r="E215" s="72">
        <f>INDEX(Rohdaten_tab5!$1:$1048576,ROW(Rohdaten_tab5!D201),COLUMN(Rohdaten_tab5!D201)+(10*(Steuerung!$A$3-1)))</f>
        <v>186</v>
      </c>
      <c r="F215" s="72" t="str">
        <f>INDEX(Rohdaten_tab5!$1:$1048576,ROW(Rohdaten_tab5!E201),COLUMN(Rohdaten_tab5!E201)+(10*(Steuerung!$A$3-1)))</f>
        <v>*</v>
      </c>
      <c r="G215" s="72">
        <f>INDEX(Rohdaten_tab5!$1:$1048576,ROW(Rohdaten_tab5!F201),COLUMN(Rohdaten_tab5!F201)+(10*(Steuerung!$A$3-1)))</f>
        <v>95</v>
      </c>
      <c r="H215" s="72">
        <f>INDEX(Rohdaten_tab5!$1:$1048576,ROW(Rohdaten_tab5!G201),COLUMN(Rohdaten_tab5!G201)+(10*(Steuerung!$A$3-1)))</f>
        <v>15</v>
      </c>
      <c r="I215" s="72">
        <f>INDEX(Rohdaten_tab5!$1:$1048576,ROW(Rohdaten_tab5!H201),COLUMN(Rohdaten_tab5!H201)+(10*(Steuerung!$A$3-1)))</f>
        <v>33</v>
      </c>
      <c r="J215" s="72">
        <f>INDEX(Rohdaten_tab5!$1:$1048576,ROW(Rohdaten_tab5!I201),COLUMN(Rohdaten_tab5!I201)+(10*(Steuerung!$A$3-1)))</f>
        <v>0</v>
      </c>
      <c r="K215" s="72" t="str">
        <f>INDEX(Rohdaten_tab5!$1:$1048576,ROW(Rohdaten_tab5!J201),COLUMN(Rohdaten_tab5!J201)+(10*(Steuerung!$A$3-1)))</f>
        <v>*</v>
      </c>
      <c r="L215" s="73">
        <f>INDEX(Rohdaten_tab5!$1:$1048576,ROW(Rohdaten_tab5!K201),COLUMN(Rohdaten_tab5!K201)+(10*(Steuerung!$A$3-1)))</f>
        <v>36</v>
      </c>
    </row>
    <row r="216" spans="1:12" ht="15" customHeight="1" x14ac:dyDescent="0.25">
      <c r="A216" s="63" t="s">
        <v>364</v>
      </c>
      <c r="B216" s="43"/>
      <c r="C216" s="71">
        <f>INDEX(Rohdaten_tab5!$1:$1048576,ROW(Rohdaten_tab5!B202),COLUMN(Rohdaten_tab5!B202)+(10*(Steuerung!$A$3-1)))</f>
        <v>402</v>
      </c>
      <c r="D216" s="72">
        <f>INDEX(Rohdaten_tab5!$1:$1048576,ROW(Rohdaten_tab5!C202),COLUMN(Rohdaten_tab5!C202)+(10*(Steuerung!$A$3-1)))</f>
        <v>394</v>
      </c>
      <c r="E216" s="72">
        <f>INDEX(Rohdaten_tab5!$1:$1048576,ROW(Rohdaten_tab5!D202),COLUMN(Rohdaten_tab5!D202)+(10*(Steuerung!$A$3-1)))</f>
        <v>189</v>
      </c>
      <c r="F216" s="72" t="str">
        <f>INDEX(Rohdaten_tab5!$1:$1048576,ROW(Rohdaten_tab5!E202),COLUMN(Rohdaten_tab5!E202)+(10*(Steuerung!$A$3-1)))</f>
        <v>*</v>
      </c>
      <c r="G216" s="72">
        <f>INDEX(Rohdaten_tab5!$1:$1048576,ROW(Rohdaten_tab5!F202),COLUMN(Rohdaten_tab5!F202)+(10*(Steuerung!$A$3-1)))</f>
        <v>127</v>
      </c>
      <c r="H216" s="72">
        <f>INDEX(Rohdaten_tab5!$1:$1048576,ROW(Rohdaten_tab5!G202),COLUMN(Rohdaten_tab5!G202)+(10*(Steuerung!$A$3-1)))</f>
        <v>10</v>
      </c>
      <c r="I216" s="72">
        <f>INDEX(Rohdaten_tab5!$1:$1048576,ROW(Rohdaten_tab5!H202),COLUMN(Rohdaten_tab5!H202)+(10*(Steuerung!$A$3-1)))</f>
        <v>41</v>
      </c>
      <c r="J216" s="72">
        <f>INDEX(Rohdaten_tab5!$1:$1048576,ROW(Rohdaten_tab5!I202),COLUMN(Rohdaten_tab5!I202)+(10*(Steuerung!$A$3-1)))</f>
        <v>0</v>
      </c>
      <c r="K216" s="72" t="str">
        <f>INDEX(Rohdaten_tab5!$1:$1048576,ROW(Rohdaten_tab5!J202),COLUMN(Rohdaten_tab5!J202)+(10*(Steuerung!$A$3-1)))</f>
        <v>*</v>
      </c>
      <c r="L216" s="73">
        <f>INDEX(Rohdaten_tab5!$1:$1048576,ROW(Rohdaten_tab5!K202),COLUMN(Rohdaten_tab5!K202)+(10*(Steuerung!$A$3-1)))</f>
        <v>17</v>
      </c>
    </row>
    <row r="217" spans="1:12" ht="15" customHeight="1" x14ac:dyDescent="0.25">
      <c r="A217" s="63" t="s">
        <v>365</v>
      </c>
      <c r="B217" s="43"/>
      <c r="C217" s="71" t="str">
        <f>INDEX(Rohdaten_tab5!$1:$1048576,ROW(Rohdaten_tab5!B203),COLUMN(Rohdaten_tab5!B203)+(10*(Steuerung!$A$3-1)))</f>
        <v>*</v>
      </c>
      <c r="D217" s="72">
        <f>INDEX(Rohdaten_tab5!$1:$1048576,ROW(Rohdaten_tab5!C203),COLUMN(Rohdaten_tab5!C203)+(10*(Steuerung!$A$3-1)))</f>
        <v>464</v>
      </c>
      <c r="E217" s="72">
        <f>INDEX(Rohdaten_tab5!$1:$1048576,ROW(Rohdaten_tab5!D203),COLUMN(Rohdaten_tab5!D203)+(10*(Steuerung!$A$3-1)))</f>
        <v>212</v>
      </c>
      <c r="F217" s="72">
        <f>INDEX(Rohdaten_tab5!$1:$1048576,ROW(Rohdaten_tab5!E203),COLUMN(Rohdaten_tab5!E203)+(10*(Steuerung!$A$3-1)))</f>
        <v>15</v>
      </c>
      <c r="G217" s="72">
        <f>INDEX(Rohdaten_tab5!$1:$1048576,ROW(Rohdaten_tab5!F203),COLUMN(Rohdaten_tab5!F203)+(10*(Steuerung!$A$3-1)))</f>
        <v>171</v>
      </c>
      <c r="H217" s="72">
        <f>INDEX(Rohdaten_tab5!$1:$1048576,ROW(Rohdaten_tab5!G203),COLUMN(Rohdaten_tab5!G203)+(10*(Steuerung!$A$3-1)))</f>
        <v>15</v>
      </c>
      <c r="I217" s="72">
        <f>INDEX(Rohdaten_tab5!$1:$1048576,ROW(Rohdaten_tab5!H203),COLUMN(Rohdaten_tab5!H203)+(10*(Steuerung!$A$3-1)))</f>
        <v>34</v>
      </c>
      <c r="J217" s="72" t="str">
        <f>INDEX(Rohdaten_tab5!$1:$1048576,ROW(Rohdaten_tab5!I203),COLUMN(Rohdaten_tab5!I203)+(10*(Steuerung!$A$3-1)))</f>
        <v>*</v>
      </c>
      <c r="K217" s="72" t="str">
        <f>INDEX(Rohdaten_tab5!$1:$1048576,ROW(Rohdaten_tab5!J203),COLUMN(Rohdaten_tab5!J203)+(10*(Steuerung!$A$3-1)))</f>
        <v>*</v>
      </c>
      <c r="L217" s="73">
        <f>INDEX(Rohdaten_tab5!$1:$1048576,ROW(Rohdaten_tab5!K203),COLUMN(Rohdaten_tab5!K203)+(10*(Steuerung!$A$3-1)))</f>
        <v>13</v>
      </c>
    </row>
    <row r="218" spans="1:12" ht="15" customHeight="1" x14ac:dyDescent="0.25">
      <c r="A218" s="63" t="s">
        <v>366</v>
      </c>
      <c r="B218" s="43"/>
      <c r="C218" s="71">
        <f>INDEX(Rohdaten_tab5!$1:$1048576,ROW(Rohdaten_tab5!B204),COLUMN(Rohdaten_tab5!B204)+(10*(Steuerung!$A$3-1)))</f>
        <v>629</v>
      </c>
      <c r="D218" s="72">
        <f>INDEX(Rohdaten_tab5!$1:$1048576,ROW(Rohdaten_tab5!C204),COLUMN(Rohdaten_tab5!C204)+(10*(Steuerung!$A$3-1)))</f>
        <v>626</v>
      </c>
      <c r="E218" s="72">
        <f>INDEX(Rohdaten_tab5!$1:$1048576,ROW(Rohdaten_tab5!D204),COLUMN(Rohdaten_tab5!D204)+(10*(Steuerung!$A$3-1)))</f>
        <v>335</v>
      </c>
      <c r="F218" s="72">
        <f>INDEX(Rohdaten_tab5!$1:$1048576,ROW(Rohdaten_tab5!E204),COLUMN(Rohdaten_tab5!E204)+(10*(Steuerung!$A$3-1)))</f>
        <v>9</v>
      </c>
      <c r="G218" s="72">
        <f>INDEX(Rohdaten_tab5!$1:$1048576,ROW(Rohdaten_tab5!F204),COLUMN(Rohdaten_tab5!F204)+(10*(Steuerung!$A$3-1)))</f>
        <v>194</v>
      </c>
      <c r="H218" s="72">
        <f>INDEX(Rohdaten_tab5!$1:$1048576,ROW(Rohdaten_tab5!G204),COLUMN(Rohdaten_tab5!G204)+(10*(Steuerung!$A$3-1)))</f>
        <v>25</v>
      </c>
      <c r="I218" s="72">
        <f>INDEX(Rohdaten_tab5!$1:$1048576,ROW(Rohdaten_tab5!H204),COLUMN(Rohdaten_tab5!H204)+(10*(Steuerung!$A$3-1)))</f>
        <v>36</v>
      </c>
      <c r="J218" s="72">
        <f>INDEX(Rohdaten_tab5!$1:$1048576,ROW(Rohdaten_tab5!I204),COLUMN(Rohdaten_tab5!I204)+(10*(Steuerung!$A$3-1)))</f>
        <v>0</v>
      </c>
      <c r="K218" s="72">
        <f>INDEX(Rohdaten_tab5!$1:$1048576,ROW(Rohdaten_tab5!J204),COLUMN(Rohdaten_tab5!J204)+(10*(Steuerung!$A$3-1)))</f>
        <v>6</v>
      </c>
      <c r="L218" s="73">
        <f>INDEX(Rohdaten_tab5!$1:$1048576,ROW(Rohdaten_tab5!K204),COLUMN(Rohdaten_tab5!K204)+(10*(Steuerung!$A$3-1)))</f>
        <v>21</v>
      </c>
    </row>
    <row r="219" spans="1:12" ht="15" customHeight="1" x14ac:dyDescent="0.25">
      <c r="A219" s="63" t="s">
        <v>367</v>
      </c>
      <c r="B219" s="43"/>
      <c r="C219" s="71">
        <f>INDEX(Rohdaten_tab5!$1:$1048576,ROW(Rohdaten_tab5!B205),COLUMN(Rohdaten_tab5!B205)+(10*(Steuerung!$A$3-1)))</f>
        <v>669</v>
      </c>
      <c r="D219" s="72">
        <f>INDEX(Rohdaten_tab5!$1:$1048576,ROW(Rohdaten_tab5!C205),COLUMN(Rohdaten_tab5!C205)+(10*(Steuerung!$A$3-1)))</f>
        <v>666</v>
      </c>
      <c r="E219" s="72">
        <f>INDEX(Rohdaten_tab5!$1:$1048576,ROW(Rohdaten_tab5!D205),COLUMN(Rohdaten_tab5!D205)+(10*(Steuerung!$A$3-1)))</f>
        <v>364</v>
      </c>
      <c r="F219" s="72">
        <f>INDEX(Rohdaten_tab5!$1:$1048576,ROW(Rohdaten_tab5!E205),COLUMN(Rohdaten_tab5!E205)+(10*(Steuerung!$A$3-1)))</f>
        <v>17</v>
      </c>
      <c r="G219" s="72">
        <f>INDEX(Rohdaten_tab5!$1:$1048576,ROW(Rohdaten_tab5!F205),COLUMN(Rohdaten_tab5!F205)+(10*(Steuerung!$A$3-1)))</f>
        <v>206</v>
      </c>
      <c r="H219" s="72">
        <f>INDEX(Rohdaten_tab5!$1:$1048576,ROW(Rohdaten_tab5!G205),COLUMN(Rohdaten_tab5!G205)+(10*(Steuerung!$A$3-1)))</f>
        <v>25</v>
      </c>
      <c r="I219" s="72">
        <f>INDEX(Rohdaten_tab5!$1:$1048576,ROW(Rohdaten_tab5!H205),COLUMN(Rohdaten_tab5!H205)+(10*(Steuerung!$A$3-1)))</f>
        <v>35</v>
      </c>
      <c r="J219" s="72" t="str">
        <f>INDEX(Rohdaten_tab5!$1:$1048576,ROW(Rohdaten_tab5!I205),COLUMN(Rohdaten_tab5!I205)+(10*(Steuerung!$A$3-1)))</f>
        <v>*</v>
      </c>
      <c r="K219" s="72" t="str">
        <f>INDEX(Rohdaten_tab5!$1:$1048576,ROW(Rohdaten_tab5!J205),COLUMN(Rohdaten_tab5!J205)+(10*(Steuerung!$A$3-1)))</f>
        <v>*</v>
      </c>
      <c r="L219" s="73">
        <f>INDEX(Rohdaten_tab5!$1:$1048576,ROW(Rohdaten_tab5!K205),COLUMN(Rohdaten_tab5!K205)+(10*(Steuerung!$A$3-1)))</f>
        <v>13</v>
      </c>
    </row>
    <row r="220" spans="1:12" ht="15" customHeight="1" x14ac:dyDescent="0.25">
      <c r="A220" s="63" t="s">
        <v>368</v>
      </c>
      <c r="B220" s="43"/>
      <c r="C220" s="71">
        <f>INDEX(Rohdaten_tab5!$1:$1048576,ROW(Rohdaten_tab5!B206),COLUMN(Rohdaten_tab5!B206)+(10*(Steuerung!$A$3-1)))</f>
        <v>415</v>
      </c>
      <c r="D220" s="72">
        <f>INDEX(Rohdaten_tab5!$1:$1048576,ROW(Rohdaten_tab5!C206),COLUMN(Rohdaten_tab5!C206)+(10*(Steuerung!$A$3-1)))</f>
        <v>409</v>
      </c>
      <c r="E220" s="72">
        <f>INDEX(Rohdaten_tab5!$1:$1048576,ROW(Rohdaten_tab5!D206),COLUMN(Rohdaten_tab5!D206)+(10*(Steuerung!$A$3-1)))</f>
        <v>190</v>
      </c>
      <c r="F220" s="72">
        <f>INDEX(Rohdaten_tab5!$1:$1048576,ROW(Rohdaten_tab5!E206),COLUMN(Rohdaten_tab5!E206)+(10*(Steuerung!$A$3-1)))</f>
        <v>10</v>
      </c>
      <c r="G220" s="72">
        <f>INDEX(Rohdaten_tab5!$1:$1048576,ROW(Rohdaten_tab5!F206),COLUMN(Rohdaten_tab5!F206)+(10*(Steuerung!$A$3-1)))</f>
        <v>132</v>
      </c>
      <c r="H220" s="72">
        <f>INDEX(Rohdaten_tab5!$1:$1048576,ROW(Rohdaten_tab5!G206),COLUMN(Rohdaten_tab5!G206)+(10*(Steuerung!$A$3-1)))</f>
        <v>21</v>
      </c>
      <c r="I220" s="72">
        <f>INDEX(Rohdaten_tab5!$1:$1048576,ROW(Rohdaten_tab5!H206),COLUMN(Rohdaten_tab5!H206)+(10*(Steuerung!$A$3-1)))</f>
        <v>24</v>
      </c>
      <c r="J220" s="72">
        <f>INDEX(Rohdaten_tab5!$1:$1048576,ROW(Rohdaten_tab5!I206),COLUMN(Rohdaten_tab5!I206)+(10*(Steuerung!$A$3-1)))</f>
        <v>0</v>
      </c>
      <c r="K220" s="72">
        <f>INDEX(Rohdaten_tab5!$1:$1048576,ROW(Rohdaten_tab5!J206),COLUMN(Rohdaten_tab5!J206)+(10*(Steuerung!$A$3-1)))</f>
        <v>7</v>
      </c>
      <c r="L220" s="73">
        <f>INDEX(Rohdaten_tab5!$1:$1048576,ROW(Rohdaten_tab5!K206),COLUMN(Rohdaten_tab5!K206)+(10*(Steuerung!$A$3-1)))</f>
        <v>25</v>
      </c>
    </row>
    <row r="221" spans="1:12" ht="15" customHeight="1" x14ac:dyDescent="0.25">
      <c r="A221" s="63" t="s">
        <v>369</v>
      </c>
      <c r="B221" s="43"/>
      <c r="C221" s="71">
        <f>INDEX(Rohdaten_tab5!$1:$1048576,ROW(Rohdaten_tab5!B207),COLUMN(Rohdaten_tab5!B207)+(10*(Steuerung!$A$3-1)))</f>
        <v>567</v>
      </c>
      <c r="D221" s="72">
        <f>INDEX(Rohdaten_tab5!$1:$1048576,ROW(Rohdaten_tab5!C207),COLUMN(Rohdaten_tab5!C207)+(10*(Steuerung!$A$3-1)))</f>
        <v>562</v>
      </c>
      <c r="E221" s="72">
        <f>INDEX(Rohdaten_tab5!$1:$1048576,ROW(Rohdaten_tab5!D207),COLUMN(Rohdaten_tab5!D207)+(10*(Steuerung!$A$3-1)))</f>
        <v>346</v>
      </c>
      <c r="F221" s="72">
        <f>INDEX(Rohdaten_tab5!$1:$1048576,ROW(Rohdaten_tab5!E207),COLUMN(Rohdaten_tab5!E207)+(10*(Steuerung!$A$3-1)))</f>
        <v>15</v>
      </c>
      <c r="G221" s="72">
        <f>INDEX(Rohdaten_tab5!$1:$1048576,ROW(Rohdaten_tab5!F207),COLUMN(Rohdaten_tab5!F207)+(10*(Steuerung!$A$3-1)))</f>
        <v>115</v>
      </c>
      <c r="H221" s="72">
        <f>INDEX(Rohdaten_tab5!$1:$1048576,ROW(Rohdaten_tab5!G207),COLUMN(Rohdaten_tab5!G207)+(10*(Steuerung!$A$3-1)))</f>
        <v>22</v>
      </c>
      <c r="I221" s="72">
        <f>INDEX(Rohdaten_tab5!$1:$1048576,ROW(Rohdaten_tab5!H207),COLUMN(Rohdaten_tab5!H207)+(10*(Steuerung!$A$3-1)))</f>
        <v>25</v>
      </c>
      <c r="J221" s="72">
        <f>INDEX(Rohdaten_tab5!$1:$1048576,ROW(Rohdaten_tab5!I207),COLUMN(Rohdaten_tab5!I207)+(10*(Steuerung!$A$3-1)))</f>
        <v>0</v>
      </c>
      <c r="K221" s="72">
        <f>INDEX(Rohdaten_tab5!$1:$1048576,ROW(Rohdaten_tab5!J207),COLUMN(Rohdaten_tab5!J207)+(10*(Steuerung!$A$3-1)))</f>
        <v>8</v>
      </c>
      <c r="L221" s="73">
        <f>INDEX(Rohdaten_tab5!$1:$1048576,ROW(Rohdaten_tab5!K207),COLUMN(Rohdaten_tab5!K207)+(10*(Steuerung!$A$3-1)))</f>
        <v>31</v>
      </c>
    </row>
    <row r="222" spans="1:12" ht="15" customHeight="1" x14ac:dyDescent="0.25">
      <c r="A222" s="63" t="s">
        <v>370</v>
      </c>
      <c r="B222" s="43"/>
      <c r="C222" s="71">
        <f>INDEX(Rohdaten_tab5!$1:$1048576,ROW(Rohdaten_tab5!B208),COLUMN(Rohdaten_tab5!B208)+(10*(Steuerung!$A$3-1)))</f>
        <v>460</v>
      </c>
      <c r="D222" s="72">
        <f>INDEX(Rohdaten_tab5!$1:$1048576,ROW(Rohdaten_tab5!C208),COLUMN(Rohdaten_tab5!C208)+(10*(Steuerung!$A$3-1)))</f>
        <v>454</v>
      </c>
      <c r="E222" s="72">
        <f>INDEX(Rohdaten_tab5!$1:$1048576,ROW(Rohdaten_tab5!D208),COLUMN(Rohdaten_tab5!D208)+(10*(Steuerung!$A$3-1)))</f>
        <v>235</v>
      </c>
      <c r="F222" s="72">
        <f>INDEX(Rohdaten_tab5!$1:$1048576,ROW(Rohdaten_tab5!E208),COLUMN(Rohdaten_tab5!E208)+(10*(Steuerung!$A$3-1)))</f>
        <v>13</v>
      </c>
      <c r="G222" s="72">
        <f>INDEX(Rohdaten_tab5!$1:$1048576,ROW(Rohdaten_tab5!F208),COLUMN(Rohdaten_tab5!F208)+(10*(Steuerung!$A$3-1)))</f>
        <v>110</v>
      </c>
      <c r="H222" s="72">
        <f>INDEX(Rohdaten_tab5!$1:$1048576,ROW(Rohdaten_tab5!G208),COLUMN(Rohdaten_tab5!G208)+(10*(Steuerung!$A$3-1)))</f>
        <v>26</v>
      </c>
      <c r="I222" s="72">
        <f>INDEX(Rohdaten_tab5!$1:$1048576,ROW(Rohdaten_tab5!H208),COLUMN(Rohdaten_tab5!H208)+(10*(Steuerung!$A$3-1)))</f>
        <v>31</v>
      </c>
      <c r="J222" s="72" t="str">
        <f>INDEX(Rohdaten_tab5!$1:$1048576,ROW(Rohdaten_tab5!I208),COLUMN(Rohdaten_tab5!I208)+(10*(Steuerung!$A$3-1)))</f>
        <v>*</v>
      </c>
      <c r="K222" s="72" t="str">
        <f>INDEX(Rohdaten_tab5!$1:$1048576,ROW(Rohdaten_tab5!J208),COLUMN(Rohdaten_tab5!J208)+(10*(Steuerung!$A$3-1)))</f>
        <v>*</v>
      </c>
      <c r="L222" s="73">
        <f>INDEX(Rohdaten_tab5!$1:$1048576,ROW(Rohdaten_tab5!K208),COLUMN(Rohdaten_tab5!K208)+(10*(Steuerung!$A$3-1)))</f>
        <v>32</v>
      </c>
    </row>
    <row r="223" spans="1:12" ht="15" customHeight="1" x14ac:dyDescent="0.25">
      <c r="A223" s="63" t="s">
        <v>371</v>
      </c>
      <c r="B223" s="43"/>
      <c r="C223" s="71">
        <f>INDEX(Rohdaten_tab5!$1:$1048576,ROW(Rohdaten_tab5!B209),COLUMN(Rohdaten_tab5!B209)+(10*(Steuerung!$A$3-1)))</f>
        <v>468</v>
      </c>
      <c r="D223" s="72">
        <f>INDEX(Rohdaten_tab5!$1:$1048576,ROW(Rohdaten_tab5!C209),COLUMN(Rohdaten_tab5!C209)+(10*(Steuerung!$A$3-1)))</f>
        <v>464</v>
      </c>
      <c r="E223" s="72">
        <f>INDEX(Rohdaten_tab5!$1:$1048576,ROW(Rohdaten_tab5!D209),COLUMN(Rohdaten_tab5!D209)+(10*(Steuerung!$A$3-1)))</f>
        <v>270</v>
      </c>
      <c r="F223" s="72">
        <f>INDEX(Rohdaten_tab5!$1:$1048576,ROW(Rohdaten_tab5!E209),COLUMN(Rohdaten_tab5!E209)+(10*(Steuerung!$A$3-1)))</f>
        <v>9</v>
      </c>
      <c r="G223" s="72">
        <f>INDEX(Rohdaten_tab5!$1:$1048576,ROW(Rohdaten_tab5!F209),COLUMN(Rohdaten_tab5!F209)+(10*(Steuerung!$A$3-1)))</f>
        <v>99</v>
      </c>
      <c r="H223" s="72">
        <f>INDEX(Rohdaten_tab5!$1:$1048576,ROW(Rohdaten_tab5!G209),COLUMN(Rohdaten_tab5!G209)+(10*(Steuerung!$A$3-1)))</f>
        <v>25</v>
      </c>
      <c r="I223" s="72">
        <f>INDEX(Rohdaten_tab5!$1:$1048576,ROW(Rohdaten_tab5!H209),COLUMN(Rohdaten_tab5!H209)+(10*(Steuerung!$A$3-1)))</f>
        <v>27</v>
      </c>
      <c r="J223" s="72" t="str">
        <f>INDEX(Rohdaten_tab5!$1:$1048576,ROW(Rohdaten_tab5!I209),COLUMN(Rohdaten_tab5!I209)+(10*(Steuerung!$A$3-1)))</f>
        <v>*</v>
      </c>
      <c r="K223" s="72" t="str">
        <f>INDEX(Rohdaten_tab5!$1:$1048576,ROW(Rohdaten_tab5!J209),COLUMN(Rohdaten_tab5!J209)+(10*(Steuerung!$A$3-1)))</f>
        <v>*</v>
      </c>
      <c r="L223" s="73">
        <f>INDEX(Rohdaten_tab5!$1:$1048576,ROW(Rohdaten_tab5!K209),COLUMN(Rohdaten_tab5!K209)+(10*(Steuerung!$A$3-1)))</f>
        <v>28</v>
      </c>
    </row>
    <row r="224" spans="1:12" ht="15" customHeight="1" x14ac:dyDescent="0.25">
      <c r="A224" s="63" t="s">
        <v>372</v>
      </c>
      <c r="B224" s="43"/>
      <c r="C224" s="71">
        <f>INDEX(Rohdaten_tab5!$1:$1048576,ROW(Rohdaten_tab5!B210),COLUMN(Rohdaten_tab5!B210)+(10*(Steuerung!$A$3-1)))</f>
        <v>487</v>
      </c>
      <c r="D224" s="72">
        <f>INDEX(Rohdaten_tab5!$1:$1048576,ROW(Rohdaten_tab5!C210),COLUMN(Rohdaten_tab5!C210)+(10*(Steuerung!$A$3-1)))</f>
        <v>481</v>
      </c>
      <c r="E224" s="72">
        <f>INDEX(Rohdaten_tab5!$1:$1048576,ROW(Rohdaten_tab5!D210),COLUMN(Rohdaten_tab5!D210)+(10*(Steuerung!$A$3-1)))</f>
        <v>261</v>
      </c>
      <c r="F224" s="72">
        <f>INDEX(Rohdaten_tab5!$1:$1048576,ROW(Rohdaten_tab5!E210),COLUMN(Rohdaten_tab5!E210)+(10*(Steuerung!$A$3-1)))</f>
        <v>4</v>
      </c>
      <c r="G224" s="72">
        <f>INDEX(Rohdaten_tab5!$1:$1048576,ROW(Rohdaten_tab5!F210),COLUMN(Rohdaten_tab5!F210)+(10*(Steuerung!$A$3-1)))</f>
        <v>108</v>
      </c>
      <c r="H224" s="72">
        <f>INDEX(Rohdaten_tab5!$1:$1048576,ROW(Rohdaten_tab5!G210),COLUMN(Rohdaten_tab5!G210)+(10*(Steuerung!$A$3-1)))</f>
        <v>33</v>
      </c>
      <c r="I224" s="72">
        <f>INDEX(Rohdaten_tab5!$1:$1048576,ROW(Rohdaten_tab5!H210),COLUMN(Rohdaten_tab5!H210)+(10*(Steuerung!$A$3-1)))</f>
        <v>31</v>
      </c>
      <c r="J224" s="72" t="str">
        <f>INDEX(Rohdaten_tab5!$1:$1048576,ROW(Rohdaten_tab5!I210),COLUMN(Rohdaten_tab5!I210)+(10*(Steuerung!$A$3-1)))</f>
        <v>*</v>
      </c>
      <c r="K224" s="72" t="str">
        <f>INDEX(Rohdaten_tab5!$1:$1048576,ROW(Rohdaten_tab5!J210),COLUMN(Rohdaten_tab5!J210)+(10*(Steuerung!$A$3-1)))</f>
        <v>*</v>
      </c>
      <c r="L224" s="73">
        <f>INDEX(Rohdaten_tab5!$1:$1048576,ROW(Rohdaten_tab5!K210),COLUMN(Rohdaten_tab5!K210)+(10*(Steuerung!$A$3-1)))</f>
        <v>33</v>
      </c>
    </row>
    <row r="225" spans="1:12" ht="15" customHeight="1" x14ac:dyDescent="0.25">
      <c r="A225" s="63" t="s">
        <v>373</v>
      </c>
      <c r="B225" s="43"/>
      <c r="C225" s="71" t="str">
        <f>INDEX(Rohdaten_tab5!$1:$1048576,ROW(Rohdaten_tab5!B211),COLUMN(Rohdaten_tab5!B211)+(10*(Steuerung!$A$3-1)))</f>
        <v>*</v>
      </c>
      <c r="D225" s="72">
        <f>INDEX(Rohdaten_tab5!$1:$1048576,ROW(Rohdaten_tab5!C211),COLUMN(Rohdaten_tab5!C211)+(10*(Steuerung!$A$3-1)))</f>
        <v>348</v>
      </c>
      <c r="E225" s="72">
        <f>INDEX(Rohdaten_tab5!$1:$1048576,ROW(Rohdaten_tab5!D211),COLUMN(Rohdaten_tab5!D211)+(10*(Steuerung!$A$3-1)))</f>
        <v>155</v>
      </c>
      <c r="F225" s="72" t="str">
        <f>INDEX(Rohdaten_tab5!$1:$1048576,ROW(Rohdaten_tab5!E211),COLUMN(Rohdaten_tab5!E211)+(10*(Steuerung!$A$3-1)))</f>
        <v>*</v>
      </c>
      <c r="G225" s="72">
        <f>INDEX(Rohdaten_tab5!$1:$1048576,ROW(Rohdaten_tab5!F211),COLUMN(Rohdaten_tab5!F211)+(10*(Steuerung!$A$3-1)))</f>
        <v>91</v>
      </c>
      <c r="H225" s="72">
        <f>INDEX(Rohdaten_tab5!$1:$1048576,ROW(Rohdaten_tab5!G211),COLUMN(Rohdaten_tab5!G211)+(10*(Steuerung!$A$3-1)))</f>
        <v>25</v>
      </c>
      <c r="I225" s="72">
        <f>INDEX(Rohdaten_tab5!$1:$1048576,ROW(Rohdaten_tab5!H211),COLUMN(Rohdaten_tab5!H211)+(10*(Steuerung!$A$3-1)))</f>
        <v>31</v>
      </c>
      <c r="J225" s="72">
        <f>INDEX(Rohdaten_tab5!$1:$1048576,ROW(Rohdaten_tab5!I211),COLUMN(Rohdaten_tab5!I211)+(10*(Steuerung!$A$3-1)))</f>
        <v>10</v>
      </c>
      <c r="K225" s="72" t="str">
        <f>INDEX(Rohdaten_tab5!$1:$1048576,ROW(Rohdaten_tab5!J211),COLUMN(Rohdaten_tab5!J211)+(10*(Steuerung!$A$3-1)))</f>
        <v>*</v>
      </c>
      <c r="L225" s="73">
        <f>INDEX(Rohdaten_tab5!$1:$1048576,ROW(Rohdaten_tab5!K211),COLUMN(Rohdaten_tab5!K211)+(10*(Steuerung!$A$3-1)))</f>
        <v>24</v>
      </c>
    </row>
    <row r="226" spans="1:12" ht="15" customHeight="1" x14ac:dyDescent="0.25">
      <c r="A226" s="63" t="s">
        <v>374</v>
      </c>
      <c r="B226" s="43"/>
      <c r="C226" s="71">
        <f>INDEX(Rohdaten_tab5!$1:$1048576,ROW(Rohdaten_tab5!B212),COLUMN(Rohdaten_tab5!B212)+(10*(Steuerung!$A$3-1)))</f>
        <v>342</v>
      </c>
      <c r="D226" s="72">
        <f>INDEX(Rohdaten_tab5!$1:$1048576,ROW(Rohdaten_tab5!C212),COLUMN(Rohdaten_tab5!C212)+(10*(Steuerung!$A$3-1)))</f>
        <v>339</v>
      </c>
      <c r="E226" s="72">
        <f>INDEX(Rohdaten_tab5!$1:$1048576,ROW(Rohdaten_tab5!D212),COLUMN(Rohdaten_tab5!D212)+(10*(Steuerung!$A$3-1)))</f>
        <v>164</v>
      </c>
      <c r="F226" s="72">
        <f>INDEX(Rohdaten_tab5!$1:$1048576,ROW(Rohdaten_tab5!E212),COLUMN(Rohdaten_tab5!E212)+(10*(Steuerung!$A$3-1)))</f>
        <v>4</v>
      </c>
      <c r="G226" s="72">
        <f>INDEX(Rohdaten_tab5!$1:$1048576,ROW(Rohdaten_tab5!F212),COLUMN(Rohdaten_tab5!F212)+(10*(Steuerung!$A$3-1)))</f>
        <v>77</v>
      </c>
      <c r="H226" s="72">
        <f>INDEX(Rohdaten_tab5!$1:$1048576,ROW(Rohdaten_tab5!G212),COLUMN(Rohdaten_tab5!G212)+(10*(Steuerung!$A$3-1)))</f>
        <v>33</v>
      </c>
      <c r="I226" s="72">
        <f>INDEX(Rohdaten_tab5!$1:$1048576,ROW(Rohdaten_tab5!H212),COLUMN(Rohdaten_tab5!H212)+(10*(Steuerung!$A$3-1)))</f>
        <v>29</v>
      </c>
      <c r="J226" s="72">
        <f>INDEX(Rohdaten_tab5!$1:$1048576,ROW(Rohdaten_tab5!I212),COLUMN(Rohdaten_tab5!I212)+(10*(Steuerung!$A$3-1)))</f>
        <v>0</v>
      </c>
      <c r="K226" s="72">
        <f>INDEX(Rohdaten_tab5!$1:$1048576,ROW(Rohdaten_tab5!J212),COLUMN(Rohdaten_tab5!J212)+(10*(Steuerung!$A$3-1)))</f>
        <v>3</v>
      </c>
      <c r="L226" s="73">
        <f>INDEX(Rohdaten_tab5!$1:$1048576,ROW(Rohdaten_tab5!K212),COLUMN(Rohdaten_tab5!K212)+(10*(Steuerung!$A$3-1)))</f>
        <v>29</v>
      </c>
    </row>
    <row r="227" spans="1:12" ht="15" customHeight="1" x14ac:dyDescent="0.25">
      <c r="A227" s="63" t="s">
        <v>375</v>
      </c>
      <c r="B227" s="43"/>
      <c r="C227" s="71">
        <f>INDEX(Rohdaten_tab5!$1:$1048576,ROW(Rohdaten_tab5!B213),COLUMN(Rohdaten_tab5!B213)+(10*(Steuerung!$A$3-1)))</f>
        <v>333</v>
      </c>
      <c r="D227" s="72">
        <f>INDEX(Rohdaten_tab5!$1:$1048576,ROW(Rohdaten_tab5!C213),COLUMN(Rohdaten_tab5!C213)+(10*(Steuerung!$A$3-1)))</f>
        <v>329</v>
      </c>
      <c r="E227" s="72">
        <f>INDEX(Rohdaten_tab5!$1:$1048576,ROW(Rohdaten_tab5!D213),COLUMN(Rohdaten_tab5!D213)+(10*(Steuerung!$A$3-1)))</f>
        <v>136</v>
      </c>
      <c r="F227" s="72">
        <f>INDEX(Rohdaten_tab5!$1:$1048576,ROW(Rohdaten_tab5!E213),COLUMN(Rohdaten_tab5!E213)+(10*(Steuerung!$A$3-1)))</f>
        <v>7</v>
      </c>
      <c r="G227" s="72">
        <f>INDEX(Rohdaten_tab5!$1:$1048576,ROW(Rohdaten_tab5!F213),COLUMN(Rohdaten_tab5!F213)+(10*(Steuerung!$A$3-1)))</f>
        <v>94</v>
      </c>
      <c r="H227" s="72">
        <f>INDEX(Rohdaten_tab5!$1:$1048576,ROW(Rohdaten_tab5!G213),COLUMN(Rohdaten_tab5!G213)+(10*(Steuerung!$A$3-1)))</f>
        <v>17</v>
      </c>
      <c r="I227" s="72">
        <f>INDEX(Rohdaten_tab5!$1:$1048576,ROW(Rohdaten_tab5!H213),COLUMN(Rohdaten_tab5!H213)+(10*(Steuerung!$A$3-1)))</f>
        <v>38</v>
      </c>
      <c r="J227" s="72">
        <f>INDEX(Rohdaten_tab5!$1:$1048576,ROW(Rohdaten_tab5!I213),COLUMN(Rohdaten_tab5!I213)+(10*(Steuerung!$A$3-1)))</f>
        <v>0</v>
      </c>
      <c r="K227" s="72">
        <f>INDEX(Rohdaten_tab5!$1:$1048576,ROW(Rohdaten_tab5!J213),COLUMN(Rohdaten_tab5!J213)+(10*(Steuerung!$A$3-1)))</f>
        <v>7</v>
      </c>
      <c r="L227" s="73">
        <f>INDEX(Rohdaten_tab5!$1:$1048576,ROW(Rohdaten_tab5!K213),COLUMN(Rohdaten_tab5!K213)+(10*(Steuerung!$A$3-1)))</f>
        <v>30</v>
      </c>
    </row>
    <row r="228" spans="1:12" ht="15" customHeight="1" x14ac:dyDescent="0.25">
      <c r="A228" s="63" t="s">
        <v>376</v>
      </c>
      <c r="B228" s="43"/>
      <c r="C228" s="71">
        <f>INDEX(Rohdaten_tab5!$1:$1048576,ROW(Rohdaten_tab5!B214),COLUMN(Rohdaten_tab5!B214)+(10*(Steuerung!$A$3-1)))</f>
        <v>340</v>
      </c>
      <c r="D228" s="72">
        <f>INDEX(Rohdaten_tab5!$1:$1048576,ROW(Rohdaten_tab5!C214),COLUMN(Rohdaten_tab5!C214)+(10*(Steuerung!$A$3-1)))</f>
        <v>336</v>
      </c>
      <c r="E228" s="72">
        <f>INDEX(Rohdaten_tab5!$1:$1048576,ROW(Rohdaten_tab5!D214),COLUMN(Rohdaten_tab5!D214)+(10*(Steuerung!$A$3-1)))</f>
        <v>135</v>
      </c>
      <c r="F228" s="72">
        <f>INDEX(Rohdaten_tab5!$1:$1048576,ROW(Rohdaten_tab5!E214),COLUMN(Rohdaten_tab5!E214)+(10*(Steuerung!$A$3-1)))</f>
        <v>8</v>
      </c>
      <c r="G228" s="72">
        <f>INDEX(Rohdaten_tab5!$1:$1048576,ROW(Rohdaten_tab5!F214),COLUMN(Rohdaten_tab5!F214)+(10*(Steuerung!$A$3-1)))</f>
        <v>130</v>
      </c>
      <c r="H228" s="72">
        <f>INDEX(Rohdaten_tab5!$1:$1048576,ROW(Rohdaten_tab5!G214),COLUMN(Rohdaten_tab5!G214)+(10*(Steuerung!$A$3-1)))</f>
        <v>23</v>
      </c>
      <c r="I228" s="72">
        <f>INDEX(Rohdaten_tab5!$1:$1048576,ROW(Rohdaten_tab5!H214),COLUMN(Rohdaten_tab5!H214)+(10*(Steuerung!$A$3-1)))</f>
        <v>20</v>
      </c>
      <c r="J228" s="72">
        <f>INDEX(Rohdaten_tab5!$1:$1048576,ROW(Rohdaten_tab5!I214),COLUMN(Rohdaten_tab5!I214)+(10*(Steuerung!$A$3-1)))</f>
        <v>0</v>
      </c>
      <c r="K228" s="72">
        <f>INDEX(Rohdaten_tab5!$1:$1048576,ROW(Rohdaten_tab5!J214),COLUMN(Rohdaten_tab5!J214)+(10*(Steuerung!$A$3-1)))</f>
        <v>6</v>
      </c>
      <c r="L228" s="73">
        <f>INDEX(Rohdaten_tab5!$1:$1048576,ROW(Rohdaten_tab5!K214),COLUMN(Rohdaten_tab5!K214)+(10*(Steuerung!$A$3-1)))</f>
        <v>14</v>
      </c>
    </row>
    <row r="229" spans="1:12" ht="15" customHeight="1" x14ac:dyDescent="0.25">
      <c r="A229" s="63" t="s">
        <v>377</v>
      </c>
      <c r="B229" s="43"/>
      <c r="C229" s="71" t="str">
        <f>INDEX(Rohdaten_tab5!$1:$1048576,ROW(Rohdaten_tab5!B215),COLUMN(Rohdaten_tab5!B215)+(10*(Steuerung!$A$3-1)))</f>
        <v>*</v>
      </c>
      <c r="D229" s="72">
        <f>INDEX(Rohdaten_tab5!$1:$1048576,ROW(Rohdaten_tab5!C215),COLUMN(Rohdaten_tab5!C215)+(10*(Steuerung!$A$3-1)))</f>
        <v>380</v>
      </c>
      <c r="E229" s="72">
        <f>INDEX(Rohdaten_tab5!$1:$1048576,ROW(Rohdaten_tab5!D215),COLUMN(Rohdaten_tab5!D215)+(10*(Steuerung!$A$3-1)))</f>
        <v>193</v>
      </c>
      <c r="F229" s="72">
        <f>INDEX(Rohdaten_tab5!$1:$1048576,ROW(Rohdaten_tab5!E215),COLUMN(Rohdaten_tab5!E215)+(10*(Steuerung!$A$3-1)))</f>
        <v>8</v>
      </c>
      <c r="G229" s="72">
        <f>INDEX(Rohdaten_tab5!$1:$1048576,ROW(Rohdaten_tab5!F215),COLUMN(Rohdaten_tab5!F215)+(10*(Steuerung!$A$3-1)))</f>
        <v>117</v>
      </c>
      <c r="H229" s="72">
        <f>INDEX(Rohdaten_tab5!$1:$1048576,ROW(Rohdaten_tab5!G215),COLUMN(Rohdaten_tab5!G215)+(10*(Steuerung!$A$3-1)))</f>
        <v>13</v>
      </c>
      <c r="I229" s="72">
        <f>INDEX(Rohdaten_tab5!$1:$1048576,ROW(Rohdaten_tab5!H215),COLUMN(Rohdaten_tab5!H215)+(10*(Steuerung!$A$3-1)))</f>
        <v>31</v>
      </c>
      <c r="J229" s="72">
        <f>INDEX(Rohdaten_tab5!$1:$1048576,ROW(Rohdaten_tab5!I215),COLUMN(Rohdaten_tab5!I215)+(10*(Steuerung!$A$3-1)))</f>
        <v>0</v>
      </c>
      <c r="K229" s="72">
        <f>INDEX(Rohdaten_tab5!$1:$1048576,ROW(Rohdaten_tab5!J215),COLUMN(Rohdaten_tab5!J215)+(10*(Steuerung!$A$3-1)))</f>
        <v>5</v>
      </c>
      <c r="L229" s="73">
        <f>INDEX(Rohdaten_tab5!$1:$1048576,ROW(Rohdaten_tab5!K215),COLUMN(Rohdaten_tab5!K215)+(10*(Steuerung!$A$3-1)))</f>
        <v>13</v>
      </c>
    </row>
    <row r="230" spans="1:12" ht="15" customHeight="1" x14ac:dyDescent="0.25">
      <c r="A230" s="63" t="s">
        <v>378</v>
      </c>
      <c r="B230" s="43"/>
      <c r="C230" s="71" t="str">
        <f>INDEX(Rohdaten_tab5!$1:$1048576,ROW(Rohdaten_tab5!B216),COLUMN(Rohdaten_tab5!B216)+(10*(Steuerung!$A$3-1)))</f>
        <v>*</v>
      </c>
      <c r="D230" s="72">
        <f>INDEX(Rohdaten_tab5!$1:$1048576,ROW(Rohdaten_tab5!C216),COLUMN(Rohdaten_tab5!C216)+(10*(Steuerung!$A$3-1)))</f>
        <v>521</v>
      </c>
      <c r="E230" s="72">
        <f>INDEX(Rohdaten_tab5!$1:$1048576,ROW(Rohdaten_tab5!D216),COLUMN(Rohdaten_tab5!D216)+(10*(Steuerung!$A$3-1)))</f>
        <v>339</v>
      </c>
      <c r="F230" s="72" t="str">
        <f>INDEX(Rohdaten_tab5!$1:$1048576,ROW(Rohdaten_tab5!E216),COLUMN(Rohdaten_tab5!E216)+(10*(Steuerung!$A$3-1)))</f>
        <v>*</v>
      </c>
      <c r="G230" s="72">
        <f>INDEX(Rohdaten_tab5!$1:$1048576,ROW(Rohdaten_tab5!F216),COLUMN(Rohdaten_tab5!F216)+(10*(Steuerung!$A$3-1)))</f>
        <v>104</v>
      </c>
      <c r="H230" s="72">
        <f>INDEX(Rohdaten_tab5!$1:$1048576,ROW(Rohdaten_tab5!G216),COLUMN(Rohdaten_tab5!G216)+(10*(Steuerung!$A$3-1)))</f>
        <v>25</v>
      </c>
      <c r="I230" s="72">
        <f>INDEX(Rohdaten_tab5!$1:$1048576,ROW(Rohdaten_tab5!H216),COLUMN(Rohdaten_tab5!H216)+(10*(Steuerung!$A$3-1)))</f>
        <v>29</v>
      </c>
      <c r="J230" s="72" t="str">
        <f>INDEX(Rohdaten_tab5!$1:$1048576,ROW(Rohdaten_tab5!I216),COLUMN(Rohdaten_tab5!I216)+(10*(Steuerung!$A$3-1)))</f>
        <v>*</v>
      </c>
      <c r="K230" s="72" t="str">
        <f>INDEX(Rohdaten_tab5!$1:$1048576,ROW(Rohdaten_tab5!J216),COLUMN(Rohdaten_tab5!J216)+(10*(Steuerung!$A$3-1)))</f>
        <v>*</v>
      </c>
      <c r="L230" s="73">
        <f>INDEX(Rohdaten_tab5!$1:$1048576,ROW(Rohdaten_tab5!K216),COLUMN(Rohdaten_tab5!K216)+(10*(Steuerung!$A$3-1)))</f>
        <v>15</v>
      </c>
    </row>
    <row r="231" spans="1:12" ht="15" customHeight="1" x14ac:dyDescent="0.25">
      <c r="A231" s="63" t="s">
        <v>379</v>
      </c>
      <c r="B231" s="43"/>
      <c r="C231" s="71">
        <f>INDEX(Rohdaten_tab5!$1:$1048576,ROW(Rohdaten_tab5!B217),COLUMN(Rohdaten_tab5!B217)+(10*(Steuerung!$A$3-1)))</f>
        <v>540</v>
      </c>
      <c r="D231" s="72">
        <f>INDEX(Rohdaten_tab5!$1:$1048576,ROW(Rohdaten_tab5!C217),COLUMN(Rohdaten_tab5!C217)+(10*(Steuerung!$A$3-1)))</f>
        <v>531</v>
      </c>
      <c r="E231" s="72">
        <f>INDEX(Rohdaten_tab5!$1:$1048576,ROW(Rohdaten_tab5!D217),COLUMN(Rohdaten_tab5!D217)+(10*(Steuerung!$A$3-1)))</f>
        <v>342</v>
      </c>
      <c r="F231" s="72">
        <f>INDEX(Rohdaten_tab5!$1:$1048576,ROW(Rohdaten_tab5!E217),COLUMN(Rohdaten_tab5!E217)+(10*(Steuerung!$A$3-1)))</f>
        <v>12</v>
      </c>
      <c r="G231" s="72">
        <f>INDEX(Rohdaten_tab5!$1:$1048576,ROW(Rohdaten_tab5!F217),COLUMN(Rohdaten_tab5!F217)+(10*(Steuerung!$A$3-1)))</f>
        <v>89</v>
      </c>
      <c r="H231" s="72">
        <f>INDEX(Rohdaten_tab5!$1:$1048576,ROW(Rohdaten_tab5!G217),COLUMN(Rohdaten_tab5!G217)+(10*(Steuerung!$A$3-1)))</f>
        <v>16</v>
      </c>
      <c r="I231" s="72">
        <f>INDEX(Rohdaten_tab5!$1:$1048576,ROW(Rohdaten_tab5!H217),COLUMN(Rohdaten_tab5!H217)+(10*(Steuerung!$A$3-1)))</f>
        <v>43</v>
      </c>
      <c r="J231" s="72">
        <f>INDEX(Rohdaten_tab5!$1:$1048576,ROW(Rohdaten_tab5!I217),COLUMN(Rohdaten_tab5!I217)+(10*(Steuerung!$A$3-1)))</f>
        <v>0</v>
      </c>
      <c r="K231" s="72">
        <f>INDEX(Rohdaten_tab5!$1:$1048576,ROW(Rohdaten_tab5!J217),COLUMN(Rohdaten_tab5!J217)+(10*(Steuerung!$A$3-1)))</f>
        <v>6</v>
      </c>
      <c r="L231" s="73">
        <f>INDEX(Rohdaten_tab5!$1:$1048576,ROW(Rohdaten_tab5!K217),COLUMN(Rohdaten_tab5!K217)+(10*(Steuerung!$A$3-1)))</f>
        <v>23</v>
      </c>
    </row>
    <row r="232" spans="1:12" ht="15" customHeight="1" x14ac:dyDescent="0.25">
      <c r="A232" s="63" t="s">
        <v>380</v>
      </c>
      <c r="B232" s="43"/>
      <c r="C232" s="71">
        <f>INDEX(Rohdaten_tab5!$1:$1048576,ROW(Rohdaten_tab5!B218),COLUMN(Rohdaten_tab5!B218)+(10*(Steuerung!$A$3-1)))</f>
        <v>432</v>
      </c>
      <c r="D232" s="72">
        <f>INDEX(Rohdaten_tab5!$1:$1048576,ROW(Rohdaten_tab5!C218),COLUMN(Rohdaten_tab5!C218)+(10*(Steuerung!$A$3-1)))</f>
        <v>425</v>
      </c>
      <c r="E232" s="72">
        <f>INDEX(Rohdaten_tab5!$1:$1048576,ROW(Rohdaten_tab5!D218),COLUMN(Rohdaten_tab5!D218)+(10*(Steuerung!$A$3-1)))</f>
        <v>241</v>
      </c>
      <c r="F232" s="72">
        <f>INDEX(Rohdaten_tab5!$1:$1048576,ROW(Rohdaten_tab5!E218),COLUMN(Rohdaten_tab5!E218)+(10*(Steuerung!$A$3-1)))</f>
        <v>12</v>
      </c>
      <c r="G232" s="72">
        <f>INDEX(Rohdaten_tab5!$1:$1048576,ROW(Rohdaten_tab5!F218),COLUMN(Rohdaten_tab5!F218)+(10*(Steuerung!$A$3-1)))</f>
        <v>98</v>
      </c>
      <c r="H232" s="72">
        <f>INDEX(Rohdaten_tab5!$1:$1048576,ROW(Rohdaten_tab5!G218),COLUMN(Rohdaten_tab5!G218)+(10*(Steuerung!$A$3-1)))</f>
        <v>17</v>
      </c>
      <c r="I232" s="72">
        <f>INDEX(Rohdaten_tab5!$1:$1048576,ROW(Rohdaten_tab5!H218),COLUMN(Rohdaten_tab5!H218)+(10*(Steuerung!$A$3-1)))</f>
        <v>25</v>
      </c>
      <c r="J232" s="72" t="str">
        <f>INDEX(Rohdaten_tab5!$1:$1048576,ROW(Rohdaten_tab5!I218),COLUMN(Rohdaten_tab5!I218)+(10*(Steuerung!$A$3-1)))</f>
        <v>*</v>
      </c>
      <c r="K232" s="72" t="str">
        <f>INDEX(Rohdaten_tab5!$1:$1048576,ROW(Rohdaten_tab5!J218),COLUMN(Rohdaten_tab5!J218)+(10*(Steuerung!$A$3-1)))</f>
        <v>*</v>
      </c>
      <c r="L232" s="73">
        <f>INDEX(Rohdaten_tab5!$1:$1048576,ROW(Rohdaten_tab5!K218),COLUMN(Rohdaten_tab5!K218)+(10*(Steuerung!$A$3-1)))</f>
        <v>28</v>
      </c>
    </row>
    <row r="233" spans="1:12" ht="15" customHeight="1" x14ac:dyDescent="0.25">
      <c r="A233" s="63" t="s">
        <v>381</v>
      </c>
      <c r="B233" s="43"/>
      <c r="C233" s="71" t="str">
        <f>INDEX(Rohdaten_tab5!$1:$1048576,ROW(Rohdaten_tab5!B219),COLUMN(Rohdaten_tab5!B219)+(10*(Steuerung!$A$3-1)))</f>
        <v>*</v>
      </c>
      <c r="D233" s="72">
        <f>INDEX(Rohdaten_tab5!$1:$1048576,ROW(Rohdaten_tab5!C219),COLUMN(Rohdaten_tab5!C219)+(10*(Steuerung!$A$3-1)))</f>
        <v>386</v>
      </c>
      <c r="E233" s="72">
        <f>INDEX(Rohdaten_tab5!$1:$1048576,ROW(Rohdaten_tab5!D219),COLUMN(Rohdaten_tab5!D219)+(10*(Steuerung!$A$3-1)))</f>
        <v>182</v>
      </c>
      <c r="F233" s="72">
        <f>INDEX(Rohdaten_tab5!$1:$1048576,ROW(Rohdaten_tab5!E219),COLUMN(Rohdaten_tab5!E219)+(10*(Steuerung!$A$3-1)))</f>
        <v>12</v>
      </c>
      <c r="G233" s="72">
        <f>INDEX(Rohdaten_tab5!$1:$1048576,ROW(Rohdaten_tab5!F219),COLUMN(Rohdaten_tab5!F219)+(10*(Steuerung!$A$3-1)))</f>
        <v>98</v>
      </c>
      <c r="H233" s="72">
        <f>INDEX(Rohdaten_tab5!$1:$1048576,ROW(Rohdaten_tab5!G219),COLUMN(Rohdaten_tab5!G219)+(10*(Steuerung!$A$3-1)))</f>
        <v>18</v>
      </c>
      <c r="I233" s="72">
        <f>INDEX(Rohdaten_tab5!$1:$1048576,ROW(Rohdaten_tab5!H219),COLUMN(Rohdaten_tab5!H219)+(10*(Steuerung!$A$3-1)))</f>
        <v>32</v>
      </c>
      <c r="J233" s="72">
        <f>INDEX(Rohdaten_tab5!$1:$1048576,ROW(Rohdaten_tab5!I219),COLUMN(Rohdaten_tab5!I219)+(10*(Steuerung!$A$3-1)))</f>
        <v>0</v>
      </c>
      <c r="K233" s="72">
        <f>INDEX(Rohdaten_tab5!$1:$1048576,ROW(Rohdaten_tab5!J219),COLUMN(Rohdaten_tab5!J219)+(10*(Steuerung!$A$3-1)))</f>
        <v>7</v>
      </c>
      <c r="L233" s="73">
        <f>INDEX(Rohdaten_tab5!$1:$1048576,ROW(Rohdaten_tab5!K219),COLUMN(Rohdaten_tab5!K219)+(10*(Steuerung!$A$3-1)))</f>
        <v>37</v>
      </c>
    </row>
    <row r="234" spans="1:12" ht="15" customHeight="1" x14ac:dyDescent="0.25">
      <c r="A234" s="63" t="s">
        <v>382</v>
      </c>
      <c r="B234" s="43"/>
      <c r="C234" s="71">
        <f>INDEX(Rohdaten_tab5!$1:$1048576,ROW(Rohdaten_tab5!B220),COLUMN(Rohdaten_tab5!B220)+(10*(Steuerung!$A$3-1)))</f>
        <v>358</v>
      </c>
      <c r="D234" s="72">
        <f>INDEX(Rohdaten_tab5!$1:$1048576,ROW(Rohdaten_tab5!C220),COLUMN(Rohdaten_tab5!C220)+(10*(Steuerung!$A$3-1)))</f>
        <v>350</v>
      </c>
      <c r="E234" s="72">
        <f>INDEX(Rohdaten_tab5!$1:$1048576,ROW(Rohdaten_tab5!D220),COLUMN(Rohdaten_tab5!D220)+(10*(Steuerung!$A$3-1)))</f>
        <v>144</v>
      </c>
      <c r="F234" s="72" t="str">
        <f>INDEX(Rohdaten_tab5!$1:$1048576,ROW(Rohdaten_tab5!E220),COLUMN(Rohdaten_tab5!E220)+(10*(Steuerung!$A$3-1)))</f>
        <v>*</v>
      </c>
      <c r="G234" s="72">
        <f>INDEX(Rohdaten_tab5!$1:$1048576,ROW(Rohdaten_tab5!F220),COLUMN(Rohdaten_tab5!F220)+(10*(Steuerung!$A$3-1)))</f>
        <v>104</v>
      </c>
      <c r="H234" s="72">
        <f>INDEX(Rohdaten_tab5!$1:$1048576,ROW(Rohdaten_tab5!G220),COLUMN(Rohdaten_tab5!G220)+(10*(Steuerung!$A$3-1)))</f>
        <v>23</v>
      </c>
      <c r="I234" s="72">
        <f>INDEX(Rohdaten_tab5!$1:$1048576,ROW(Rohdaten_tab5!H220),COLUMN(Rohdaten_tab5!H220)+(10*(Steuerung!$A$3-1)))</f>
        <v>27</v>
      </c>
      <c r="J234" s="72">
        <f>INDEX(Rohdaten_tab5!$1:$1048576,ROW(Rohdaten_tab5!I220),COLUMN(Rohdaten_tab5!I220)+(10*(Steuerung!$A$3-1)))</f>
        <v>0</v>
      </c>
      <c r="K234" s="72" t="str">
        <f>INDEX(Rohdaten_tab5!$1:$1048576,ROW(Rohdaten_tab5!J220),COLUMN(Rohdaten_tab5!J220)+(10*(Steuerung!$A$3-1)))</f>
        <v>*</v>
      </c>
      <c r="L234" s="73">
        <f>INDEX(Rohdaten_tab5!$1:$1048576,ROW(Rohdaten_tab5!K220),COLUMN(Rohdaten_tab5!K220)+(10*(Steuerung!$A$3-1)))</f>
        <v>38</v>
      </c>
    </row>
    <row r="235" spans="1:12" ht="15" customHeight="1" x14ac:dyDescent="0.25">
      <c r="A235" s="63" t="s">
        <v>383</v>
      </c>
      <c r="B235" s="43"/>
      <c r="C235" s="71" t="str">
        <f>INDEX(Rohdaten_tab5!$1:$1048576,ROW(Rohdaten_tab5!B221),COLUMN(Rohdaten_tab5!B221)+(10*(Steuerung!$A$3-1)))</f>
        <v>*</v>
      </c>
      <c r="D235" s="72">
        <f>INDEX(Rohdaten_tab5!$1:$1048576,ROW(Rohdaten_tab5!C221),COLUMN(Rohdaten_tab5!C221)+(10*(Steuerung!$A$3-1)))</f>
        <v>338</v>
      </c>
      <c r="E235" s="72">
        <f>INDEX(Rohdaten_tab5!$1:$1048576,ROW(Rohdaten_tab5!D221),COLUMN(Rohdaten_tab5!D221)+(10*(Steuerung!$A$3-1)))</f>
        <v>180</v>
      </c>
      <c r="F235" s="72" t="str">
        <f>INDEX(Rohdaten_tab5!$1:$1048576,ROW(Rohdaten_tab5!E221),COLUMN(Rohdaten_tab5!E221)+(10*(Steuerung!$A$3-1)))</f>
        <v>*</v>
      </c>
      <c r="G235" s="72">
        <f>INDEX(Rohdaten_tab5!$1:$1048576,ROW(Rohdaten_tab5!F221),COLUMN(Rohdaten_tab5!F221)+(10*(Steuerung!$A$3-1)))</f>
        <v>89</v>
      </c>
      <c r="H235" s="72">
        <f>INDEX(Rohdaten_tab5!$1:$1048576,ROW(Rohdaten_tab5!G221),COLUMN(Rohdaten_tab5!G221)+(10*(Steuerung!$A$3-1)))</f>
        <v>14</v>
      </c>
      <c r="I235" s="72">
        <f>INDEX(Rohdaten_tab5!$1:$1048576,ROW(Rohdaten_tab5!H221),COLUMN(Rohdaten_tab5!H221)+(10*(Steuerung!$A$3-1)))</f>
        <v>24</v>
      </c>
      <c r="J235" s="72" t="str">
        <f>INDEX(Rohdaten_tab5!$1:$1048576,ROW(Rohdaten_tab5!I221),COLUMN(Rohdaten_tab5!I221)+(10*(Steuerung!$A$3-1)))</f>
        <v>*</v>
      </c>
      <c r="K235" s="72">
        <f>INDEX(Rohdaten_tab5!$1:$1048576,ROW(Rohdaten_tab5!J221),COLUMN(Rohdaten_tab5!J221)+(10*(Steuerung!$A$3-1)))</f>
        <v>4</v>
      </c>
      <c r="L235" s="73">
        <f>INDEX(Rohdaten_tab5!$1:$1048576,ROW(Rohdaten_tab5!K221),COLUMN(Rohdaten_tab5!K221)+(10*(Steuerung!$A$3-1)))</f>
        <v>22</v>
      </c>
    </row>
    <row r="236" spans="1:12" ht="15" customHeight="1" x14ac:dyDescent="0.25">
      <c r="A236" s="63" t="s">
        <v>384</v>
      </c>
      <c r="B236" s="43"/>
      <c r="C236" s="71" t="str">
        <f>INDEX(Rohdaten_tab5!$1:$1048576,ROW(Rohdaten_tab5!B222),COLUMN(Rohdaten_tab5!B222)+(10*(Steuerung!$A$3-1)))</f>
        <v>*</v>
      </c>
      <c r="D236" s="72">
        <f>INDEX(Rohdaten_tab5!$1:$1048576,ROW(Rohdaten_tab5!C222),COLUMN(Rohdaten_tab5!C222)+(10*(Steuerung!$A$3-1)))</f>
        <v>503</v>
      </c>
      <c r="E236" s="72">
        <f>INDEX(Rohdaten_tab5!$1:$1048576,ROW(Rohdaten_tab5!D222),COLUMN(Rohdaten_tab5!D222)+(10*(Steuerung!$A$3-1)))</f>
        <v>292</v>
      </c>
      <c r="F236" s="72" t="str">
        <f>INDEX(Rohdaten_tab5!$1:$1048576,ROW(Rohdaten_tab5!E222),COLUMN(Rohdaten_tab5!E222)+(10*(Steuerung!$A$3-1)))</f>
        <v>*</v>
      </c>
      <c r="G236" s="72">
        <f>INDEX(Rohdaten_tab5!$1:$1048576,ROW(Rohdaten_tab5!F222),COLUMN(Rohdaten_tab5!F222)+(10*(Steuerung!$A$3-1)))</f>
        <v>94</v>
      </c>
      <c r="H236" s="72">
        <f>INDEX(Rohdaten_tab5!$1:$1048576,ROW(Rohdaten_tab5!G222),COLUMN(Rohdaten_tab5!G222)+(10*(Steuerung!$A$3-1)))</f>
        <v>22</v>
      </c>
      <c r="I236" s="72">
        <f>INDEX(Rohdaten_tab5!$1:$1048576,ROW(Rohdaten_tab5!H222),COLUMN(Rohdaten_tab5!H222)+(10*(Steuerung!$A$3-1)))</f>
        <v>36</v>
      </c>
      <c r="J236" s="72" t="str">
        <f>INDEX(Rohdaten_tab5!$1:$1048576,ROW(Rohdaten_tab5!I222),COLUMN(Rohdaten_tab5!I222)+(10*(Steuerung!$A$3-1)))</f>
        <v>*</v>
      </c>
      <c r="K236" s="72" t="str">
        <f>INDEX(Rohdaten_tab5!$1:$1048576,ROW(Rohdaten_tab5!J222),COLUMN(Rohdaten_tab5!J222)+(10*(Steuerung!$A$3-1)))</f>
        <v>*</v>
      </c>
      <c r="L236" s="73">
        <f>INDEX(Rohdaten_tab5!$1:$1048576,ROW(Rohdaten_tab5!K222),COLUMN(Rohdaten_tab5!K222)+(10*(Steuerung!$A$3-1)))</f>
        <v>39</v>
      </c>
    </row>
    <row r="237" spans="1:12" ht="15" customHeight="1" x14ac:dyDescent="0.25">
      <c r="A237" s="63" t="s">
        <v>385</v>
      </c>
      <c r="B237" s="43"/>
      <c r="C237" s="71">
        <f>INDEX(Rohdaten_tab5!$1:$1048576,ROW(Rohdaten_tab5!B223),COLUMN(Rohdaten_tab5!B223)+(10*(Steuerung!$A$3-1)))</f>
        <v>419</v>
      </c>
      <c r="D237" s="72">
        <f>INDEX(Rohdaten_tab5!$1:$1048576,ROW(Rohdaten_tab5!C223),COLUMN(Rohdaten_tab5!C223)+(10*(Steuerung!$A$3-1)))</f>
        <v>415</v>
      </c>
      <c r="E237" s="72">
        <f>INDEX(Rohdaten_tab5!$1:$1048576,ROW(Rohdaten_tab5!D223),COLUMN(Rohdaten_tab5!D223)+(10*(Steuerung!$A$3-1)))</f>
        <v>194</v>
      </c>
      <c r="F237" s="72">
        <f>INDEX(Rohdaten_tab5!$1:$1048576,ROW(Rohdaten_tab5!E223),COLUMN(Rohdaten_tab5!E223)+(10*(Steuerung!$A$3-1)))</f>
        <v>10</v>
      </c>
      <c r="G237" s="72">
        <f>INDEX(Rohdaten_tab5!$1:$1048576,ROW(Rohdaten_tab5!F223),COLUMN(Rohdaten_tab5!F223)+(10*(Steuerung!$A$3-1)))</f>
        <v>92</v>
      </c>
      <c r="H237" s="72">
        <f>INDEX(Rohdaten_tab5!$1:$1048576,ROW(Rohdaten_tab5!G223),COLUMN(Rohdaten_tab5!G223)+(10*(Steuerung!$A$3-1)))</f>
        <v>16</v>
      </c>
      <c r="I237" s="72">
        <f>INDEX(Rohdaten_tab5!$1:$1048576,ROW(Rohdaten_tab5!H223),COLUMN(Rohdaten_tab5!H223)+(10*(Steuerung!$A$3-1)))</f>
        <v>43</v>
      </c>
      <c r="J237" s="72">
        <f>INDEX(Rohdaten_tab5!$1:$1048576,ROW(Rohdaten_tab5!I223),COLUMN(Rohdaten_tab5!I223)+(10*(Steuerung!$A$3-1)))</f>
        <v>12</v>
      </c>
      <c r="K237" s="72">
        <f>INDEX(Rohdaten_tab5!$1:$1048576,ROW(Rohdaten_tab5!J223),COLUMN(Rohdaten_tab5!J223)+(10*(Steuerung!$A$3-1)))</f>
        <v>9</v>
      </c>
      <c r="L237" s="73">
        <f>INDEX(Rohdaten_tab5!$1:$1048576,ROW(Rohdaten_tab5!K223),COLUMN(Rohdaten_tab5!K223)+(10*(Steuerung!$A$3-1)))</f>
        <v>39</v>
      </c>
    </row>
    <row r="238" spans="1:12" ht="15" customHeight="1" x14ac:dyDescent="0.25">
      <c r="A238" s="63" t="s">
        <v>386</v>
      </c>
      <c r="B238" s="43"/>
      <c r="C238" s="71" t="str">
        <f>INDEX(Rohdaten_tab5!$1:$1048576,ROW(Rohdaten_tab5!B224),COLUMN(Rohdaten_tab5!B224)+(10*(Steuerung!$A$3-1)))</f>
        <v>*</v>
      </c>
      <c r="D238" s="72">
        <f>INDEX(Rohdaten_tab5!$1:$1048576,ROW(Rohdaten_tab5!C224),COLUMN(Rohdaten_tab5!C224)+(10*(Steuerung!$A$3-1)))</f>
        <v>344</v>
      </c>
      <c r="E238" s="72">
        <f>INDEX(Rohdaten_tab5!$1:$1048576,ROW(Rohdaten_tab5!D224),COLUMN(Rohdaten_tab5!D224)+(10*(Steuerung!$A$3-1)))</f>
        <v>155</v>
      </c>
      <c r="F238" s="72">
        <f>INDEX(Rohdaten_tab5!$1:$1048576,ROW(Rohdaten_tab5!E224),COLUMN(Rohdaten_tab5!E224)+(10*(Steuerung!$A$3-1)))</f>
        <v>14</v>
      </c>
      <c r="G238" s="72">
        <f>INDEX(Rohdaten_tab5!$1:$1048576,ROW(Rohdaten_tab5!F224),COLUMN(Rohdaten_tab5!F224)+(10*(Steuerung!$A$3-1)))</f>
        <v>73</v>
      </c>
      <c r="H238" s="72">
        <f>INDEX(Rohdaten_tab5!$1:$1048576,ROW(Rohdaten_tab5!G224),COLUMN(Rohdaten_tab5!G224)+(10*(Steuerung!$A$3-1)))</f>
        <v>23</v>
      </c>
      <c r="I238" s="72">
        <f>INDEX(Rohdaten_tab5!$1:$1048576,ROW(Rohdaten_tab5!H224),COLUMN(Rohdaten_tab5!H224)+(10*(Steuerung!$A$3-1)))</f>
        <v>34</v>
      </c>
      <c r="J238" s="72">
        <f>INDEX(Rohdaten_tab5!$1:$1048576,ROW(Rohdaten_tab5!I224),COLUMN(Rohdaten_tab5!I224)+(10*(Steuerung!$A$3-1)))</f>
        <v>0</v>
      </c>
      <c r="K238" s="72">
        <f>INDEX(Rohdaten_tab5!$1:$1048576,ROW(Rohdaten_tab5!J224),COLUMN(Rohdaten_tab5!J224)+(10*(Steuerung!$A$3-1)))</f>
        <v>4</v>
      </c>
      <c r="L238" s="73">
        <f>INDEX(Rohdaten_tab5!$1:$1048576,ROW(Rohdaten_tab5!K224),COLUMN(Rohdaten_tab5!K224)+(10*(Steuerung!$A$3-1)))</f>
        <v>41</v>
      </c>
    </row>
    <row r="239" spans="1:12" ht="15" customHeight="1" x14ac:dyDescent="0.25">
      <c r="A239" s="63" t="s">
        <v>387</v>
      </c>
      <c r="B239" s="43"/>
      <c r="C239" s="71">
        <f>INDEX(Rohdaten_tab5!$1:$1048576,ROW(Rohdaten_tab5!B225),COLUMN(Rohdaten_tab5!B225)+(10*(Steuerung!$A$3-1)))</f>
        <v>341</v>
      </c>
      <c r="D239" s="72">
        <f>INDEX(Rohdaten_tab5!$1:$1048576,ROW(Rohdaten_tab5!C225),COLUMN(Rohdaten_tab5!C225)+(10*(Steuerung!$A$3-1)))</f>
        <v>336</v>
      </c>
      <c r="E239" s="72">
        <f>INDEX(Rohdaten_tab5!$1:$1048576,ROW(Rohdaten_tab5!D225),COLUMN(Rohdaten_tab5!D225)+(10*(Steuerung!$A$3-1)))</f>
        <v>132</v>
      </c>
      <c r="F239" s="72">
        <f>INDEX(Rohdaten_tab5!$1:$1048576,ROW(Rohdaten_tab5!E225),COLUMN(Rohdaten_tab5!E225)+(10*(Steuerung!$A$3-1)))</f>
        <v>8</v>
      </c>
      <c r="G239" s="72">
        <f>INDEX(Rohdaten_tab5!$1:$1048576,ROW(Rohdaten_tab5!F225),COLUMN(Rohdaten_tab5!F225)+(10*(Steuerung!$A$3-1)))</f>
        <v>77</v>
      </c>
      <c r="H239" s="72">
        <f>INDEX(Rohdaten_tab5!$1:$1048576,ROW(Rohdaten_tab5!G225),COLUMN(Rohdaten_tab5!G225)+(10*(Steuerung!$A$3-1)))</f>
        <v>14</v>
      </c>
      <c r="I239" s="72">
        <f>INDEX(Rohdaten_tab5!$1:$1048576,ROW(Rohdaten_tab5!H225),COLUMN(Rohdaten_tab5!H225)+(10*(Steuerung!$A$3-1)))</f>
        <v>42</v>
      </c>
      <c r="J239" s="72">
        <f>INDEX(Rohdaten_tab5!$1:$1048576,ROW(Rohdaten_tab5!I225),COLUMN(Rohdaten_tab5!I225)+(10*(Steuerung!$A$3-1)))</f>
        <v>0</v>
      </c>
      <c r="K239" s="72">
        <f>INDEX(Rohdaten_tab5!$1:$1048576,ROW(Rohdaten_tab5!J225),COLUMN(Rohdaten_tab5!J225)+(10*(Steuerung!$A$3-1)))</f>
        <v>4</v>
      </c>
      <c r="L239" s="73">
        <f>INDEX(Rohdaten_tab5!$1:$1048576,ROW(Rohdaten_tab5!K225),COLUMN(Rohdaten_tab5!K225)+(10*(Steuerung!$A$3-1)))</f>
        <v>59</v>
      </c>
    </row>
    <row r="240" spans="1:12" ht="15" customHeight="1" x14ac:dyDescent="0.25">
      <c r="A240" s="63" t="s">
        <v>388</v>
      </c>
      <c r="B240" s="43"/>
      <c r="C240" s="71" t="str">
        <f>INDEX(Rohdaten_tab5!$1:$1048576,ROW(Rohdaten_tab5!B226),COLUMN(Rohdaten_tab5!B226)+(10*(Steuerung!$A$3-1)))</f>
        <v>*</v>
      </c>
      <c r="D240" s="72">
        <f>INDEX(Rohdaten_tab5!$1:$1048576,ROW(Rohdaten_tab5!C226),COLUMN(Rohdaten_tab5!C226)+(10*(Steuerung!$A$3-1)))</f>
        <v>380</v>
      </c>
      <c r="E240" s="72">
        <f>INDEX(Rohdaten_tab5!$1:$1048576,ROW(Rohdaten_tab5!D226),COLUMN(Rohdaten_tab5!D226)+(10*(Steuerung!$A$3-1)))</f>
        <v>173</v>
      </c>
      <c r="F240" s="72">
        <f>INDEX(Rohdaten_tab5!$1:$1048576,ROW(Rohdaten_tab5!E226),COLUMN(Rohdaten_tab5!E226)+(10*(Steuerung!$A$3-1)))</f>
        <v>17</v>
      </c>
      <c r="G240" s="72">
        <f>INDEX(Rohdaten_tab5!$1:$1048576,ROW(Rohdaten_tab5!F226),COLUMN(Rohdaten_tab5!F226)+(10*(Steuerung!$A$3-1)))</f>
        <v>91</v>
      </c>
      <c r="H240" s="72">
        <f>INDEX(Rohdaten_tab5!$1:$1048576,ROW(Rohdaten_tab5!G226),COLUMN(Rohdaten_tab5!G226)+(10*(Steuerung!$A$3-1)))</f>
        <v>14</v>
      </c>
      <c r="I240" s="72">
        <f>INDEX(Rohdaten_tab5!$1:$1048576,ROW(Rohdaten_tab5!H226),COLUMN(Rohdaten_tab5!H226)+(10*(Steuerung!$A$3-1)))</f>
        <v>32</v>
      </c>
      <c r="J240" s="72">
        <f>INDEX(Rohdaten_tab5!$1:$1048576,ROW(Rohdaten_tab5!I226),COLUMN(Rohdaten_tab5!I226)+(10*(Steuerung!$A$3-1)))</f>
        <v>0</v>
      </c>
      <c r="K240" s="72">
        <f>INDEX(Rohdaten_tab5!$1:$1048576,ROW(Rohdaten_tab5!J226),COLUMN(Rohdaten_tab5!J226)+(10*(Steuerung!$A$3-1)))</f>
        <v>3</v>
      </c>
      <c r="L240" s="73">
        <f>INDEX(Rohdaten_tab5!$1:$1048576,ROW(Rohdaten_tab5!K226),COLUMN(Rohdaten_tab5!K226)+(10*(Steuerung!$A$3-1)))</f>
        <v>50</v>
      </c>
    </row>
    <row r="241" spans="1:12" ht="15" customHeight="1" x14ac:dyDescent="0.25">
      <c r="A241" s="63" t="s">
        <v>389</v>
      </c>
      <c r="B241" s="43"/>
      <c r="C241" s="71">
        <f>INDEX(Rohdaten_tab5!$1:$1048576,ROW(Rohdaten_tab5!B227),COLUMN(Rohdaten_tab5!B227)+(10*(Steuerung!$A$3-1)))</f>
        <v>439</v>
      </c>
      <c r="D241" s="72">
        <f>INDEX(Rohdaten_tab5!$1:$1048576,ROW(Rohdaten_tab5!C227),COLUMN(Rohdaten_tab5!C227)+(10*(Steuerung!$A$3-1)))</f>
        <v>435</v>
      </c>
      <c r="E241" s="72">
        <f>INDEX(Rohdaten_tab5!$1:$1048576,ROW(Rohdaten_tab5!D227),COLUMN(Rohdaten_tab5!D227)+(10*(Steuerung!$A$3-1)))</f>
        <v>234</v>
      </c>
      <c r="F241" s="72">
        <f>INDEX(Rohdaten_tab5!$1:$1048576,ROW(Rohdaten_tab5!E227),COLUMN(Rohdaten_tab5!E227)+(10*(Steuerung!$A$3-1)))</f>
        <v>10</v>
      </c>
      <c r="G241" s="72">
        <f>INDEX(Rohdaten_tab5!$1:$1048576,ROW(Rohdaten_tab5!F227),COLUMN(Rohdaten_tab5!F227)+(10*(Steuerung!$A$3-1)))</f>
        <v>89</v>
      </c>
      <c r="H241" s="72">
        <f>INDEX(Rohdaten_tab5!$1:$1048576,ROW(Rohdaten_tab5!G227),COLUMN(Rohdaten_tab5!G227)+(10*(Steuerung!$A$3-1)))</f>
        <v>15</v>
      </c>
      <c r="I241" s="72">
        <f>INDEX(Rohdaten_tab5!$1:$1048576,ROW(Rohdaten_tab5!H227),COLUMN(Rohdaten_tab5!H227)+(10*(Steuerung!$A$3-1)))</f>
        <v>35</v>
      </c>
      <c r="J241" s="72">
        <f>INDEX(Rohdaten_tab5!$1:$1048576,ROW(Rohdaten_tab5!I227),COLUMN(Rohdaten_tab5!I227)+(10*(Steuerung!$A$3-1)))</f>
        <v>0</v>
      </c>
      <c r="K241" s="72">
        <f>INDEX(Rohdaten_tab5!$1:$1048576,ROW(Rohdaten_tab5!J227),COLUMN(Rohdaten_tab5!J227)+(10*(Steuerung!$A$3-1)))</f>
        <v>4</v>
      </c>
      <c r="L241" s="73">
        <f>INDEX(Rohdaten_tab5!$1:$1048576,ROW(Rohdaten_tab5!K227),COLUMN(Rohdaten_tab5!K227)+(10*(Steuerung!$A$3-1)))</f>
        <v>48</v>
      </c>
    </row>
    <row r="242" spans="1:12" ht="15" customHeight="1" x14ac:dyDescent="0.25">
      <c r="A242" s="63" t="s">
        <v>390</v>
      </c>
      <c r="B242" s="43"/>
      <c r="C242" s="71">
        <f>INDEX(Rohdaten_tab5!$1:$1048576,ROW(Rohdaten_tab5!B228),COLUMN(Rohdaten_tab5!B228)+(10*(Steuerung!$A$3-1)))</f>
        <v>557</v>
      </c>
      <c r="D242" s="72">
        <f>INDEX(Rohdaten_tab5!$1:$1048576,ROW(Rohdaten_tab5!C228),COLUMN(Rohdaten_tab5!C228)+(10*(Steuerung!$A$3-1)))</f>
        <v>549</v>
      </c>
      <c r="E242" s="72">
        <f>INDEX(Rohdaten_tab5!$1:$1048576,ROW(Rohdaten_tab5!D228),COLUMN(Rohdaten_tab5!D228)+(10*(Steuerung!$A$3-1)))</f>
        <v>341</v>
      </c>
      <c r="F242" s="72" t="str">
        <f>INDEX(Rohdaten_tab5!$1:$1048576,ROW(Rohdaten_tab5!E228),COLUMN(Rohdaten_tab5!E228)+(10*(Steuerung!$A$3-1)))</f>
        <v>*</v>
      </c>
      <c r="G242" s="72">
        <f>INDEX(Rohdaten_tab5!$1:$1048576,ROW(Rohdaten_tab5!F228),COLUMN(Rohdaten_tab5!F228)+(10*(Steuerung!$A$3-1)))</f>
        <v>101</v>
      </c>
      <c r="H242" s="72">
        <f>INDEX(Rohdaten_tab5!$1:$1048576,ROW(Rohdaten_tab5!G228),COLUMN(Rohdaten_tab5!G228)+(10*(Steuerung!$A$3-1)))</f>
        <v>28</v>
      </c>
      <c r="I242" s="72">
        <f>INDEX(Rohdaten_tab5!$1:$1048576,ROW(Rohdaten_tab5!H228),COLUMN(Rohdaten_tab5!H228)+(10*(Steuerung!$A$3-1)))</f>
        <v>25</v>
      </c>
      <c r="J242" s="72" t="str">
        <f>INDEX(Rohdaten_tab5!$1:$1048576,ROW(Rohdaten_tab5!I228),COLUMN(Rohdaten_tab5!I228)+(10*(Steuerung!$A$3-1)))</f>
        <v>*</v>
      </c>
      <c r="K242" s="72">
        <f>INDEX(Rohdaten_tab5!$1:$1048576,ROW(Rohdaten_tab5!J228),COLUMN(Rohdaten_tab5!J228)+(10*(Steuerung!$A$3-1)))</f>
        <v>9</v>
      </c>
      <c r="L242" s="73">
        <f>INDEX(Rohdaten_tab5!$1:$1048576,ROW(Rohdaten_tab5!K228),COLUMN(Rohdaten_tab5!K228)+(10*(Steuerung!$A$3-1)))</f>
        <v>40</v>
      </c>
    </row>
    <row r="243" spans="1:12" ht="15" customHeight="1" x14ac:dyDescent="0.25">
      <c r="A243" s="63" t="s">
        <v>391</v>
      </c>
      <c r="B243" s="43"/>
      <c r="C243" s="71">
        <f>INDEX(Rohdaten_tab5!$1:$1048576,ROW(Rohdaten_tab5!B229),COLUMN(Rohdaten_tab5!B229)+(10*(Steuerung!$A$3-1)))</f>
        <v>629</v>
      </c>
      <c r="D243" s="72">
        <f>INDEX(Rohdaten_tab5!$1:$1048576,ROW(Rohdaten_tab5!C229),COLUMN(Rohdaten_tab5!C229)+(10*(Steuerung!$A$3-1)))</f>
        <v>621</v>
      </c>
      <c r="E243" s="72">
        <f>INDEX(Rohdaten_tab5!$1:$1048576,ROW(Rohdaten_tab5!D229),COLUMN(Rohdaten_tab5!D229)+(10*(Steuerung!$A$3-1)))</f>
        <v>395</v>
      </c>
      <c r="F243" s="72">
        <f>INDEX(Rohdaten_tab5!$1:$1048576,ROW(Rohdaten_tab5!E229),COLUMN(Rohdaten_tab5!E229)+(10*(Steuerung!$A$3-1)))</f>
        <v>17</v>
      </c>
      <c r="G243" s="72">
        <f>INDEX(Rohdaten_tab5!$1:$1048576,ROW(Rohdaten_tab5!F229),COLUMN(Rohdaten_tab5!F229)+(10*(Steuerung!$A$3-1)))</f>
        <v>112</v>
      </c>
      <c r="H243" s="72">
        <f>INDEX(Rohdaten_tab5!$1:$1048576,ROW(Rohdaten_tab5!G229),COLUMN(Rohdaten_tab5!G229)+(10*(Steuerung!$A$3-1)))</f>
        <v>15</v>
      </c>
      <c r="I243" s="72">
        <f>INDEX(Rohdaten_tab5!$1:$1048576,ROW(Rohdaten_tab5!H229),COLUMN(Rohdaten_tab5!H229)+(10*(Steuerung!$A$3-1)))</f>
        <v>42</v>
      </c>
      <c r="J243" s="72">
        <f>INDEX(Rohdaten_tab5!$1:$1048576,ROW(Rohdaten_tab5!I229),COLUMN(Rohdaten_tab5!I229)+(10*(Steuerung!$A$3-1)))</f>
        <v>0</v>
      </c>
      <c r="K243" s="72">
        <f>INDEX(Rohdaten_tab5!$1:$1048576,ROW(Rohdaten_tab5!J229),COLUMN(Rohdaten_tab5!J229)+(10*(Steuerung!$A$3-1)))</f>
        <v>4</v>
      </c>
      <c r="L243" s="73">
        <f>INDEX(Rohdaten_tab5!$1:$1048576,ROW(Rohdaten_tab5!K229),COLUMN(Rohdaten_tab5!K229)+(10*(Steuerung!$A$3-1)))</f>
        <v>36</v>
      </c>
    </row>
    <row r="244" spans="1:12" ht="15" customHeight="1" x14ac:dyDescent="0.25">
      <c r="A244" s="63" t="s">
        <v>392</v>
      </c>
      <c r="B244" s="43"/>
      <c r="C244" s="71" t="str">
        <f>INDEX(Rohdaten_tab5!$1:$1048576,ROW(Rohdaten_tab5!B230),COLUMN(Rohdaten_tab5!B230)+(10*(Steuerung!$A$3-1)))</f>
        <v>*</v>
      </c>
      <c r="D244" s="72">
        <f>INDEX(Rohdaten_tab5!$1:$1048576,ROW(Rohdaten_tab5!C230),COLUMN(Rohdaten_tab5!C230)+(10*(Steuerung!$A$3-1)))</f>
        <v>462</v>
      </c>
      <c r="E244" s="72">
        <f>INDEX(Rohdaten_tab5!$1:$1048576,ROW(Rohdaten_tab5!D230),COLUMN(Rohdaten_tab5!D230)+(10*(Steuerung!$A$3-1)))</f>
        <v>269</v>
      </c>
      <c r="F244" s="72">
        <f>INDEX(Rohdaten_tab5!$1:$1048576,ROW(Rohdaten_tab5!E230),COLUMN(Rohdaten_tab5!E230)+(10*(Steuerung!$A$3-1)))</f>
        <v>13</v>
      </c>
      <c r="G244" s="72">
        <f>INDEX(Rohdaten_tab5!$1:$1048576,ROW(Rohdaten_tab5!F230),COLUMN(Rohdaten_tab5!F230)+(10*(Steuerung!$A$3-1)))</f>
        <v>93</v>
      </c>
      <c r="H244" s="72">
        <f>INDEX(Rohdaten_tab5!$1:$1048576,ROW(Rohdaten_tab5!G230),COLUMN(Rohdaten_tab5!G230)+(10*(Steuerung!$A$3-1)))</f>
        <v>23</v>
      </c>
      <c r="I244" s="72">
        <f>INDEX(Rohdaten_tab5!$1:$1048576,ROW(Rohdaten_tab5!H230),COLUMN(Rohdaten_tab5!H230)+(10*(Steuerung!$A$3-1)))</f>
        <v>39</v>
      </c>
      <c r="J244" s="72">
        <f>INDEX(Rohdaten_tab5!$1:$1048576,ROW(Rohdaten_tab5!I230),COLUMN(Rohdaten_tab5!I230)+(10*(Steuerung!$A$3-1)))</f>
        <v>0</v>
      </c>
      <c r="K244" s="72">
        <f>INDEX(Rohdaten_tab5!$1:$1048576,ROW(Rohdaten_tab5!J230),COLUMN(Rohdaten_tab5!J230)+(10*(Steuerung!$A$3-1)))</f>
        <v>5</v>
      </c>
      <c r="L244" s="73">
        <f>INDEX(Rohdaten_tab5!$1:$1048576,ROW(Rohdaten_tab5!K230),COLUMN(Rohdaten_tab5!K230)+(10*(Steuerung!$A$3-1)))</f>
        <v>20</v>
      </c>
    </row>
    <row r="245" spans="1:12" ht="15" customHeight="1" x14ac:dyDescent="0.25">
      <c r="A245" s="63" t="s">
        <v>393</v>
      </c>
      <c r="B245" s="43"/>
      <c r="C245" s="71" t="str">
        <f>INDEX(Rohdaten_tab5!$1:$1048576,ROW(Rohdaten_tab5!B231),COLUMN(Rohdaten_tab5!B231)+(10*(Steuerung!$A$3-1)))</f>
        <v>*</v>
      </c>
      <c r="D245" s="72">
        <f>INDEX(Rohdaten_tab5!$1:$1048576,ROW(Rohdaten_tab5!C231),COLUMN(Rohdaten_tab5!C231)+(10*(Steuerung!$A$3-1)))</f>
        <v>411</v>
      </c>
      <c r="E245" s="72">
        <f>INDEX(Rohdaten_tab5!$1:$1048576,ROW(Rohdaten_tab5!D231),COLUMN(Rohdaten_tab5!D231)+(10*(Steuerung!$A$3-1)))</f>
        <v>217</v>
      </c>
      <c r="F245" s="72">
        <f>INDEX(Rohdaten_tab5!$1:$1048576,ROW(Rohdaten_tab5!E231),COLUMN(Rohdaten_tab5!E231)+(10*(Steuerung!$A$3-1)))</f>
        <v>8</v>
      </c>
      <c r="G245" s="72">
        <f>INDEX(Rohdaten_tab5!$1:$1048576,ROW(Rohdaten_tab5!F231),COLUMN(Rohdaten_tab5!F231)+(10*(Steuerung!$A$3-1)))</f>
        <v>100</v>
      </c>
      <c r="H245" s="72">
        <f>INDEX(Rohdaten_tab5!$1:$1048576,ROW(Rohdaten_tab5!G231),COLUMN(Rohdaten_tab5!G231)+(10*(Steuerung!$A$3-1)))</f>
        <v>24</v>
      </c>
      <c r="I245" s="72">
        <f>INDEX(Rohdaten_tab5!$1:$1048576,ROW(Rohdaten_tab5!H231),COLUMN(Rohdaten_tab5!H231)+(10*(Steuerung!$A$3-1)))</f>
        <v>29</v>
      </c>
      <c r="J245" s="72">
        <f>INDEX(Rohdaten_tab5!$1:$1048576,ROW(Rohdaten_tab5!I231),COLUMN(Rohdaten_tab5!I231)+(10*(Steuerung!$A$3-1)))</f>
        <v>0</v>
      </c>
      <c r="K245" s="72">
        <f>INDEX(Rohdaten_tab5!$1:$1048576,ROW(Rohdaten_tab5!J231),COLUMN(Rohdaten_tab5!J231)+(10*(Steuerung!$A$3-1)))</f>
        <v>4</v>
      </c>
      <c r="L245" s="73">
        <f>INDEX(Rohdaten_tab5!$1:$1048576,ROW(Rohdaten_tab5!K231),COLUMN(Rohdaten_tab5!K231)+(10*(Steuerung!$A$3-1)))</f>
        <v>29</v>
      </c>
    </row>
    <row r="246" spans="1:12" ht="15" customHeight="1" x14ac:dyDescent="0.25">
      <c r="A246" s="63" t="s">
        <v>394</v>
      </c>
      <c r="B246" s="43"/>
      <c r="C246" s="71">
        <f>INDEX(Rohdaten_tab5!$1:$1048576,ROW(Rohdaten_tab5!B232),COLUMN(Rohdaten_tab5!B232)+(10*(Steuerung!$A$3-1)))</f>
        <v>380</v>
      </c>
      <c r="D246" s="72">
        <f>INDEX(Rohdaten_tab5!$1:$1048576,ROW(Rohdaten_tab5!C232),COLUMN(Rohdaten_tab5!C232)+(10*(Steuerung!$A$3-1)))</f>
        <v>373</v>
      </c>
      <c r="E246" s="72">
        <f>INDEX(Rohdaten_tab5!$1:$1048576,ROW(Rohdaten_tab5!D232),COLUMN(Rohdaten_tab5!D232)+(10*(Steuerung!$A$3-1)))</f>
        <v>182</v>
      </c>
      <c r="F246" s="72">
        <f>INDEX(Rohdaten_tab5!$1:$1048576,ROW(Rohdaten_tab5!E232),COLUMN(Rohdaten_tab5!E232)+(10*(Steuerung!$A$3-1)))</f>
        <v>12</v>
      </c>
      <c r="G246" s="72">
        <f>INDEX(Rohdaten_tab5!$1:$1048576,ROW(Rohdaten_tab5!F232),COLUMN(Rohdaten_tab5!F232)+(10*(Steuerung!$A$3-1)))</f>
        <v>87</v>
      </c>
      <c r="H246" s="72">
        <f>INDEX(Rohdaten_tab5!$1:$1048576,ROW(Rohdaten_tab5!G232),COLUMN(Rohdaten_tab5!G232)+(10*(Steuerung!$A$3-1)))</f>
        <v>14</v>
      </c>
      <c r="I246" s="72">
        <f>INDEX(Rohdaten_tab5!$1:$1048576,ROW(Rohdaten_tab5!H232),COLUMN(Rohdaten_tab5!H232)+(10*(Steuerung!$A$3-1)))</f>
        <v>35</v>
      </c>
      <c r="J246" s="72" t="str">
        <f>INDEX(Rohdaten_tab5!$1:$1048576,ROW(Rohdaten_tab5!I232),COLUMN(Rohdaten_tab5!I232)+(10*(Steuerung!$A$3-1)))</f>
        <v>*</v>
      </c>
      <c r="K246" s="72" t="str">
        <f>INDEX(Rohdaten_tab5!$1:$1048576,ROW(Rohdaten_tab5!J232),COLUMN(Rohdaten_tab5!J232)+(10*(Steuerung!$A$3-1)))</f>
        <v>*</v>
      </c>
      <c r="L246" s="73">
        <f>INDEX(Rohdaten_tab5!$1:$1048576,ROW(Rohdaten_tab5!K232),COLUMN(Rohdaten_tab5!K232)+(10*(Steuerung!$A$3-1)))</f>
        <v>36</v>
      </c>
    </row>
    <row r="247" spans="1:12" ht="15" customHeight="1" x14ac:dyDescent="0.25">
      <c r="A247" s="63" t="s">
        <v>395</v>
      </c>
      <c r="B247" s="43"/>
      <c r="C247" s="71">
        <f>INDEX(Rohdaten_tab5!$1:$1048576,ROW(Rohdaten_tab5!B233),COLUMN(Rohdaten_tab5!B233)+(10*(Steuerung!$A$3-1)))</f>
        <v>414</v>
      </c>
      <c r="D247" s="72">
        <f>INDEX(Rohdaten_tab5!$1:$1048576,ROW(Rohdaten_tab5!C233),COLUMN(Rohdaten_tab5!C233)+(10*(Steuerung!$A$3-1)))</f>
        <v>411</v>
      </c>
      <c r="E247" s="72">
        <f>INDEX(Rohdaten_tab5!$1:$1048576,ROW(Rohdaten_tab5!D233),COLUMN(Rohdaten_tab5!D233)+(10*(Steuerung!$A$3-1)))</f>
        <v>218</v>
      </c>
      <c r="F247" s="72">
        <f>INDEX(Rohdaten_tab5!$1:$1048576,ROW(Rohdaten_tab5!E233),COLUMN(Rohdaten_tab5!E233)+(10*(Steuerung!$A$3-1)))</f>
        <v>10</v>
      </c>
      <c r="G247" s="72">
        <f>INDEX(Rohdaten_tab5!$1:$1048576,ROW(Rohdaten_tab5!F233),COLUMN(Rohdaten_tab5!F233)+(10*(Steuerung!$A$3-1)))</f>
        <v>90</v>
      </c>
      <c r="H247" s="72">
        <f>INDEX(Rohdaten_tab5!$1:$1048576,ROW(Rohdaten_tab5!G233),COLUMN(Rohdaten_tab5!G233)+(10*(Steuerung!$A$3-1)))</f>
        <v>17</v>
      </c>
      <c r="I247" s="72">
        <f>INDEX(Rohdaten_tab5!$1:$1048576,ROW(Rohdaten_tab5!H233),COLUMN(Rohdaten_tab5!H233)+(10*(Steuerung!$A$3-1)))</f>
        <v>28</v>
      </c>
      <c r="J247" s="72">
        <f>INDEX(Rohdaten_tab5!$1:$1048576,ROW(Rohdaten_tab5!I233),COLUMN(Rohdaten_tab5!I233)+(10*(Steuerung!$A$3-1)))</f>
        <v>0</v>
      </c>
      <c r="K247" s="72">
        <f>INDEX(Rohdaten_tab5!$1:$1048576,ROW(Rohdaten_tab5!J233),COLUMN(Rohdaten_tab5!J233)+(10*(Steuerung!$A$3-1)))</f>
        <v>4</v>
      </c>
      <c r="L247" s="73">
        <f>INDEX(Rohdaten_tab5!$1:$1048576,ROW(Rohdaten_tab5!K233),COLUMN(Rohdaten_tab5!K233)+(10*(Steuerung!$A$3-1)))</f>
        <v>44</v>
      </c>
    </row>
    <row r="248" spans="1:12" ht="15" customHeight="1" x14ac:dyDescent="0.25">
      <c r="A248" s="63" t="s">
        <v>396</v>
      </c>
      <c r="B248" s="43"/>
      <c r="C248" s="71">
        <f>INDEX(Rohdaten_tab5!$1:$1048576,ROW(Rohdaten_tab5!B234),COLUMN(Rohdaten_tab5!B234)+(10*(Steuerung!$A$3-1)))</f>
        <v>520</v>
      </c>
      <c r="D248" s="72">
        <f>INDEX(Rohdaten_tab5!$1:$1048576,ROW(Rohdaten_tab5!C234),COLUMN(Rohdaten_tab5!C234)+(10*(Steuerung!$A$3-1)))</f>
        <v>513</v>
      </c>
      <c r="E248" s="72">
        <f>INDEX(Rohdaten_tab5!$1:$1048576,ROW(Rohdaten_tab5!D234),COLUMN(Rohdaten_tab5!D234)+(10*(Steuerung!$A$3-1)))</f>
        <v>313</v>
      </c>
      <c r="F248" s="72">
        <f>INDEX(Rohdaten_tab5!$1:$1048576,ROW(Rohdaten_tab5!E234),COLUMN(Rohdaten_tab5!E234)+(10*(Steuerung!$A$3-1)))</f>
        <v>11</v>
      </c>
      <c r="G248" s="72">
        <f>INDEX(Rohdaten_tab5!$1:$1048576,ROW(Rohdaten_tab5!F234),COLUMN(Rohdaten_tab5!F234)+(10*(Steuerung!$A$3-1)))</f>
        <v>83</v>
      </c>
      <c r="H248" s="72">
        <f>INDEX(Rohdaten_tab5!$1:$1048576,ROW(Rohdaten_tab5!G234),COLUMN(Rohdaten_tab5!G234)+(10*(Steuerung!$A$3-1)))</f>
        <v>21</v>
      </c>
      <c r="I248" s="72">
        <f>INDEX(Rohdaten_tab5!$1:$1048576,ROW(Rohdaten_tab5!H234),COLUMN(Rohdaten_tab5!H234)+(10*(Steuerung!$A$3-1)))</f>
        <v>29</v>
      </c>
      <c r="J248" s="72" t="str">
        <f>INDEX(Rohdaten_tab5!$1:$1048576,ROW(Rohdaten_tab5!I234),COLUMN(Rohdaten_tab5!I234)+(10*(Steuerung!$A$3-1)))</f>
        <v>*</v>
      </c>
      <c r="K248" s="72" t="str">
        <f>INDEX(Rohdaten_tab5!$1:$1048576,ROW(Rohdaten_tab5!J234),COLUMN(Rohdaten_tab5!J234)+(10*(Steuerung!$A$3-1)))</f>
        <v>*</v>
      </c>
      <c r="L248" s="73">
        <f>INDEX(Rohdaten_tab5!$1:$1048576,ROW(Rohdaten_tab5!K234),COLUMN(Rohdaten_tab5!K234)+(10*(Steuerung!$A$3-1)))</f>
        <v>46</v>
      </c>
    </row>
    <row r="249" spans="1:12" ht="15" customHeight="1" x14ac:dyDescent="0.25">
      <c r="A249" s="63" t="s">
        <v>397</v>
      </c>
      <c r="B249" s="43"/>
      <c r="C249" s="71">
        <f>INDEX(Rohdaten_tab5!$1:$1048576,ROW(Rohdaten_tab5!B235),COLUMN(Rohdaten_tab5!B235)+(10*(Steuerung!$A$3-1)))</f>
        <v>452</v>
      </c>
      <c r="D249" s="72">
        <f>INDEX(Rohdaten_tab5!$1:$1048576,ROW(Rohdaten_tab5!C235),COLUMN(Rohdaten_tab5!C235)+(10*(Steuerung!$A$3-1)))</f>
        <v>449</v>
      </c>
      <c r="E249" s="72">
        <f>INDEX(Rohdaten_tab5!$1:$1048576,ROW(Rohdaten_tab5!D235),COLUMN(Rohdaten_tab5!D235)+(10*(Steuerung!$A$3-1)))</f>
        <v>219</v>
      </c>
      <c r="F249" s="72">
        <f>INDEX(Rohdaten_tab5!$1:$1048576,ROW(Rohdaten_tab5!E235),COLUMN(Rohdaten_tab5!E235)+(10*(Steuerung!$A$3-1)))</f>
        <v>10</v>
      </c>
      <c r="G249" s="72">
        <f>INDEX(Rohdaten_tab5!$1:$1048576,ROW(Rohdaten_tab5!F235),COLUMN(Rohdaten_tab5!F235)+(10*(Steuerung!$A$3-1)))</f>
        <v>88</v>
      </c>
      <c r="H249" s="72">
        <f>INDEX(Rohdaten_tab5!$1:$1048576,ROW(Rohdaten_tab5!G235),COLUMN(Rohdaten_tab5!G235)+(10*(Steuerung!$A$3-1)))</f>
        <v>28</v>
      </c>
      <c r="I249" s="72">
        <f>INDEX(Rohdaten_tab5!$1:$1048576,ROW(Rohdaten_tab5!H235),COLUMN(Rohdaten_tab5!H235)+(10*(Steuerung!$A$3-1)))</f>
        <v>41</v>
      </c>
      <c r="J249" s="72">
        <f>INDEX(Rohdaten_tab5!$1:$1048576,ROW(Rohdaten_tab5!I235),COLUMN(Rohdaten_tab5!I235)+(10*(Steuerung!$A$3-1)))</f>
        <v>10</v>
      </c>
      <c r="K249" s="72">
        <f>INDEX(Rohdaten_tab5!$1:$1048576,ROW(Rohdaten_tab5!J235),COLUMN(Rohdaten_tab5!J235)+(10*(Steuerung!$A$3-1)))</f>
        <v>5</v>
      </c>
      <c r="L249" s="73">
        <f>INDEX(Rohdaten_tab5!$1:$1048576,ROW(Rohdaten_tab5!K235),COLUMN(Rohdaten_tab5!K235)+(10*(Steuerung!$A$3-1)))</f>
        <v>48</v>
      </c>
    </row>
    <row r="250" spans="1:12" ht="15" customHeight="1" x14ac:dyDescent="0.25">
      <c r="A250" s="63" t="s">
        <v>398</v>
      </c>
      <c r="B250" s="43"/>
      <c r="C250" s="71" t="str">
        <f>INDEX(Rohdaten_tab5!$1:$1048576,ROW(Rohdaten_tab5!B236),COLUMN(Rohdaten_tab5!B236)+(10*(Steuerung!$A$3-1)))</f>
        <v>*</v>
      </c>
      <c r="D250" s="72">
        <f>INDEX(Rohdaten_tab5!$1:$1048576,ROW(Rohdaten_tab5!C236),COLUMN(Rohdaten_tab5!C236)+(10*(Steuerung!$A$3-1)))</f>
        <v>402</v>
      </c>
      <c r="E250" s="72">
        <f>INDEX(Rohdaten_tab5!$1:$1048576,ROW(Rohdaten_tab5!D236),COLUMN(Rohdaten_tab5!D236)+(10*(Steuerung!$A$3-1)))</f>
        <v>200</v>
      </c>
      <c r="F250" s="72" t="str">
        <f>INDEX(Rohdaten_tab5!$1:$1048576,ROW(Rohdaten_tab5!E236),COLUMN(Rohdaten_tab5!E236)+(10*(Steuerung!$A$3-1)))</f>
        <v>*</v>
      </c>
      <c r="G250" s="72">
        <f>INDEX(Rohdaten_tab5!$1:$1048576,ROW(Rohdaten_tab5!F236),COLUMN(Rohdaten_tab5!F236)+(10*(Steuerung!$A$3-1)))</f>
        <v>80</v>
      </c>
      <c r="H250" s="72">
        <f>INDEX(Rohdaten_tab5!$1:$1048576,ROW(Rohdaten_tab5!G236),COLUMN(Rohdaten_tab5!G236)+(10*(Steuerung!$A$3-1)))</f>
        <v>24</v>
      </c>
      <c r="I250" s="72">
        <f>INDEX(Rohdaten_tab5!$1:$1048576,ROW(Rohdaten_tab5!H236),COLUMN(Rohdaten_tab5!H236)+(10*(Steuerung!$A$3-1)))</f>
        <v>47</v>
      </c>
      <c r="J250" s="72" t="str">
        <f>INDEX(Rohdaten_tab5!$1:$1048576,ROW(Rohdaten_tab5!I236),COLUMN(Rohdaten_tab5!I236)+(10*(Steuerung!$A$3-1)))</f>
        <v>*</v>
      </c>
      <c r="K250" s="72" t="str">
        <f>INDEX(Rohdaten_tab5!$1:$1048576,ROW(Rohdaten_tab5!J236),COLUMN(Rohdaten_tab5!J236)+(10*(Steuerung!$A$3-1)))</f>
        <v>*</v>
      </c>
      <c r="L250" s="73">
        <f>INDEX(Rohdaten_tab5!$1:$1048576,ROW(Rohdaten_tab5!K236),COLUMN(Rohdaten_tab5!K236)+(10*(Steuerung!$A$3-1)))</f>
        <v>35</v>
      </c>
    </row>
    <row r="251" spans="1:12" ht="15" customHeight="1" x14ac:dyDescent="0.25">
      <c r="A251" s="63" t="s">
        <v>399</v>
      </c>
      <c r="B251" s="43"/>
      <c r="C251" s="71" t="str">
        <f>INDEX(Rohdaten_tab5!$1:$1048576,ROW(Rohdaten_tab5!B237),COLUMN(Rohdaten_tab5!B237)+(10*(Steuerung!$A$3-1)))</f>
        <v>*</v>
      </c>
      <c r="D251" s="72">
        <f>INDEX(Rohdaten_tab5!$1:$1048576,ROW(Rohdaten_tab5!C237),COLUMN(Rohdaten_tab5!C237)+(10*(Steuerung!$A$3-1)))</f>
        <v>303</v>
      </c>
      <c r="E251" s="72">
        <f>INDEX(Rohdaten_tab5!$1:$1048576,ROW(Rohdaten_tab5!D237),COLUMN(Rohdaten_tab5!D237)+(10*(Steuerung!$A$3-1)))</f>
        <v>117</v>
      </c>
      <c r="F251" s="72">
        <f>INDEX(Rohdaten_tab5!$1:$1048576,ROW(Rohdaten_tab5!E237),COLUMN(Rohdaten_tab5!E237)+(10*(Steuerung!$A$3-1)))</f>
        <v>7</v>
      </c>
      <c r="G251" s="72">
        <f>INDEX(Rohdaten_tab5!$1:$1048576,ROW(Rohdaten_tab5!F237),COLUMN(Rohdaten_tab5!F237)+(10*(Steuerung!$A$3-1)))</f>
        <v>97</v>
      </c>
      <c r="H251" s="72">
        <f>INDEX(Rohdaten_tab5!$1:$1048576,ROW(Rohdaten_tab5!G237),COLUMN(Rohdaten_tab5!G237)+(10*(Steuerung!$A$3-1)))</f>
        <v>15</v>
      </c>
      <c r="I251" s="72">
        <f>INDEX(Rohdaten_tab5!$1:$1048576,ROW(Rohdaten_tab5!H237),COLUMN(Rohdaten_tab5!H237)+(10*(Steuerung!$A$3-1)))</f>
        <v>35</v>
      </c>
      <c r="J251" s="72" t="str">
        <f>INDEX(Rohdaten_tab5!$1:$1048576,ROW(Rohdaten_tab5!I237),COLUMN(Rohdaten_tab5!I237)+(10*(Steuerung!$A$3-1)))</f>
        <v>*</v>
      </c>
      <c r="K251" s="72" t="str">
        <f>INDEX(Rohdaten_tab5!$1:$1048576,ROW(Rohdaten_tab5!J237),COLUMN(Rohdaten_tab5!J237)+(10*(Steuerung!$A$3-1)))</f>
        <v>*</v>
      </c>
      <c r="L251" s="73">
        <f>INDEX(Rohdaten_tab5!$1:$1048576,ROW(Rohdaten_tab5!K237),COLUMN(Rohdaten_tab5!K237)+(10*(Steuerung!$A$3-1)))</f>
        <v>28</v>
      </c>
    </row>
    <row r="252" spans="1:12" ht="15" customHeight="1" x14ac:dyDescent="0.25">
      <c r="A252" s="63" t="s">
        <v>400</v>
      </c>
      <c r="B252" s="43"/>
      <c r="C252" s="71">
        <f>INDEX(Rohdaten_tab5!$1:$1048576,ROW(Rohdaten_tab5!B238),COLUMN(Rohdaten_tab5!B238)+(10*(Steuerung!$A$3-1)))</f>
        <v>431</v>
      </c>
      <c r="D252" s="72">
        <f>INDEX(Rohdaten_tab5!$1:$1048576,ROW(Rohdaten_tab5!C238),COLUMN(Rohdaten_tab5!C238)+(10*(Steuerung!$A$3-1)))</f>
        <v>426</v>
      </c>
      <c r="E252" s="72">
        <f>INDEX(Rohdaten_tab5!$1:$1048576,ROW(Rohdaten_tab5!D238),COLUMN(Rohdaten_tab5!D238)+(10*(Steuerung!$A$3-1)))</f>
        <v>188</v>
      </c>
      <c r="F252" s="72">
        <f>INDEX(Rohdaten_tab5!$1:$1048576,ROW(Rohdaten_tab5!E238),COLUMN(Rohdaten_tab5!E238)+(10*(Steuerung!$A$3-1)))</f>
        <v>9</v>
      </c>
      <c r="G252" s="72">
        <f>INDEX(Rohdaten_tab5!$1:$1048576,ROW(Rohdaten_tab5!F238),COLUMN(Rohdaten_tab5!F238)+(10*(Steuerung!$A$3-1)))</f>
        <v>132</v>
      </c>
      <c r="H252" s="72">
        <f>INDEX(Rohdaten_tab5!$1:$1048576,ROW(Rohdaten_tab5!G238),COLUMN(Rohdaten_tab5!G238)+(10*(Steuerung!$A$3-1)))</f>
        <v>22</v>
      </c>
      <c r="I252" s="72">
        <f>INDEX(Rohdaten_tab5!$1:$1048576,ROW(Rohdaten_tab5!H238),COLUMN(Rohdaten_tab5!H238)+(10*(Steuerung!$A$3-1)))</f>
        <v>42</v>
      </c>
      <c r="J252" s="72">
        <f>INDEX(Rohdaten_tab5!$1:$1048576,ROW(Rohdaten_tab5!I238),COLUMN(Rohdaten_tab5!I238)+(10*(Steuerung!$A$3-1)))</f>
        <v>0</v>
      </c>
      <c r="K252" s="72">
        <f>INDEX(Rohdaten_tab5!$1:$1048576,ROW(Rohdaten_tab5!J238),COLUMN(Rohdaten_tab5!J238)+(10*(Steuerung!$A$3-1)))</f>
        <v>4</v>
      </c>
      <c r="L252" s="73">
        <f>INDEX(Rohdaten_tab5!$1:$1048576,ROW(Rohdaten_tab5!K238),COLUMN(Rohdaten_tab5!K238)+(10*(Steuerung!$A$3-1)))</f>
        <v>29</v>
      </c>
    </row>
    <row r="253" spans="1:12" ht="15" customHeight="1" x14ac:dyDescent="0.25">
      <c r="A253" s="63" t="s">
        <v>401</v>
      </c>
      <c r="B253" s="43"/>
      <c r="C253" s="71">
        <f>INDEX(Rohdaten_tab5!$1:$1048576,ROW(Rohdaten_tab5!B239),COLUMN(Rohdaten_tab5!B239)+(10*(Steuerung!$A$3-1)))</f>
        <v>388</v>
      </c>
      <c r="D253" s="72">
        <f>INDEX(Rohdaten_tab5!$1:$1048576,ROW(Rohdaten_tab5!C239),COLUMN(Rohdaten_tab5!C239)+(10*(Steuerung!$A$3-1)))</f>
        <v>383</v>
      </c>
      <c r="E253" s="72">
        <f>INDEX(Rohdaten_tab5!$1:$1048576,ROW(Rohdaten_tab5!D239),COLUMN(Rohdaten_tab5!D239)+(10*(Steuerung!$A$3-1)))</f>
        <v>172</v>
      </c>
      <c r="F253" s="72">
        <f>INDEX(Rohdaten_tab5!$1:$1048576,ROW(Rohdaten_tab5!E239),COLUMN(Rohdaten_tab5!E239)+(10*(Steuerung!$A$3-1)))</f>
        <v>12</v>
      </c>
      <c r="G253" s="72">
        <f>INDEX(Rohdaten_tab5!$1:$1048576,ROW(Rohdaten_tab5!F239),COLUMN(Rohdaten_tab5!F239)+(10*(Steuerung!$A$3-1)))</f>
        <v>96</v>
      </c>
      <c r="H253" s="72">
        <f>INDEX(Rohdaten_tab5!$1:$1048576,ROW(Rohdaten_tab5!G239),COLUMN(Rohdaten_tab5!G239)+(10*(Steuerung!$A$3-1)))</f>
        <v>28</v>
      </c>
      <c r="I253" s="72">
        <f>INDEX(Rohdaten_tab5!$1:$1048576,ROW(Rohdaten_tab5!H239),COLUMN(Rohdaten_tab5!H239)+(10*(Steuerung!$A$3-1)))</f>
        <v>30</v>
      </c>
      <c r="J253" s="72">
        <f>INDEX(Rohdaten_tab5!$1:$1048576,ROW(Rohdaten_tab5!I239),COLUMN(Rohdaten_tab5!I239)+(10*(Steuerung!$A$3-1)))</f>
        <v>0</v>
      </c>
      <c r="K253" s="72">
        <f>INDEX(Rohdaten_tab5!$1:$1048576,ROW(Rohdaten_tab5!J239),COLUMN(Rohdaten_tab5!J239)+(10*(Steuerung!$A$3-1)))</f>
        <v>9</v>
      </c>
      <c r="L253" s="73">
        <f>INDEX(Rohdaten_tab5!$1:$1048576,ROW(Rohdaten_tab5!K239),COLUMN(Rohdaten_tab5!K239)+(10*(Steuerung!$A$3-1)))</f>
        <v>36</v>
      </c>
    </row>
    <row r="254" spans="1:12" ht="15" customHeight="1" x14ac:dyDescent="0.25">
      <c r="A254" s="63" t="s">
        <v>402</v>
      </c>
      <c r="B254" s="43"/>
      <c r="C254" s="71" t="str">
        <f>INDEX(Rohdaten_tab5!$1:$1048576,ROW(Rohdaten_tab5!B240),COLUMN(Rohdaten_tab5!B240)+(10*(Steuerung!$A$3-1)))</f>
        <v>*</v>
      </c>
      <c r="D254" s="72">
        <f>INDEX(Rohdaten_tab5!$1:$1048576,ROW(Rohdaten_tab5!C240),COLUMN(Rohdaten_tab5!C240)+(10*(Steuerung!$A$3-1)))</f>
        <v>628</v>
      </c>
      <c r="E254" s="72">
        <f>INDEX(Rohdaten_tab5!$1:$1048576,ROW(Rohdaten_tab5!D240),COLUMN(Rohdaten_tab5!D240)+(10*(Steuerung!$A$3-1)))</f>
        <v>395</v>
      </c>
      <c r="F254" s="72" t="str">
        <f>INDEX(Rohdaten_tab5!$1:$1048576,ROW(Rohdaten_tab5!E240),COLUMN(Rohdaten_tab5!E240)+(10*(Steuerung!$A$3-1)))</f>
        <v>*</v>
      </c>
      <c r="G254" s="72">
        <f>INDEX(Rohdaten_tab5!$1:$1048576,ROW(Rohdaten_tab5!F240),COLUMN(Rohdaten_tab5!F240)+(10*(Steuerung!$A$3-1)))</f>
        <v>111</v>
      </c>
      <c r="H254" s="72">
        <f>INDEX(Rohdaten_tab5!$1:$1048576,ROW(Rohdaten_tab5!G240),COLUMN(Rohdaten_tab5!G240)+(10*(Steuerung!$A$3-1)))</f>
        <v>21</v>
      </c>
      <c r="I254" s="72">
        <f>INDEX(Rohdaten_tab5!$1:$1048576,ROW(Rohdaten_tab5!H240),COLUMN(Rohdaten_tab5!H240)+(10*(Steuerung!$A$3-1)))</f>
        <v>42</v>
      </c>
      <c r="J254" s="72" t="str">
        <f>INDEX(Rohdaten_tab5!$1:$1048576,ROW(Rohdaten_tab5!I240),COLUMN(Rohdaten_tab5!I240)+(10*(Steuerung!$A$3-1)))</f>
        <v>*</v>
      </c>
      <c r="K254" s="72" t="str">
        <f>INDEX(Rohdaten_tab5!$1:$1048576,ROW(Rohdaten_tab5!J240),COLUMN(Rohdaten_tab5!J240)+(10*(Steuerung!$A$3-1)))</f>
        <v>*</v>
      </c>
      <c r="L254" s="73">
        <f>INDEX(Rohdaten_tab5!$1:$1048576,ROW(Rohdaten_tab5!K240),COLUMN(Rohdaten_tab5!K240)+(10*(Steuerung!$A$3-1)))</f>
        <v>49</v>
      </c>
    </row>
    <row r="255" spans="1:12" ht="15" customHeight="1" x14ac:dyDescent="0.25">
      <c r="A255" s="63" t="s">
        <v>403</v>
      </c>
      <c r="B255" s="43"/>
      <c r="C255" s="71">
        <f>INDEX(Rohdaten_tab5!$1:$1048576,ROW(Rohdaten_tab5!B241),COLUMN(Rohdaten_tab5!B241)+(10*(Steuerung!$A$3-1)))</f>
        <v>649</v>
      </c>
      <c r="D255" s="72">
        <f>INDEX(Rohdaten_tab5!$1:$1048576,ROW(Rohdaten_tab5!C241),COLUMN(Rohdaten_tab5!C241)+(10*(Steuerung!$A$3-1)))</f>
        <v>642</v>
      </c>
      <c r="E255" s="72">
        <f>INDEX(Rohdaten_tab5!$1:$1048576,ROW(Rohdaten_tab5!D241),COLUMN(Rohdaten_tab5!D241)+(10*(Steuerung!$A$3-1)))</f>
        <v>401</v>
      </c>
      <c r="F255" s="72">
        <f>INDEX(Rohdaten_tab5!$1:$1048576,ROW(Rohdaten_tab5!E241),COLUMN(Rohdaten_tab5!E241)+(10*(Steuerung!$A$3-1)))</f>
        <v>22</v>
      </c>
      <c r="G255" s="72">
        <f>INDEX(Rohdaten_tab5!$1:$1048576,ROW(Rohdaten_tab5!F241),COLUMN(Rohdaten_tab5!F241)+(10*(Steuerung!$A$3-1)))</f>
        <v>109</v>
      </c>
      <c r="H255" s="72">
        <f>INDEX(Rohdaten_tab5!$1:$1048576,ROW(Rohdaten_tab5!G241),COLUMN(Rohdaten_tab5!G241)+(10*(Steuerung!$A$3-1)))</f>
        <v>20</v>
      </c>
      <c r="I255" s="72">
        <f>INDEX(Rohdaten_tab5!$1:$1048576,ROW(Rohdaten_tab5!H241),COLUMN(Rohdaten_tab5!H241)+(10*(Steuerung!$A$3-1)))</f>
        <v>39</v>
      </c>
      <c r="J255" s="72">
        <f>INDEX(Rohdaten_tab5!$1:$1048576,ROW(Rohdaten_tab5!I241),COLUMN(Rohdaten_tab5!I241)+(10*(Steuerung!$A$3-1)))</f>
        <v>0</v>
      </c>
      <c r="K255" s="72">
        <f>INDEX(Rohdaten_tab5!$1:$1048576,ROW(Rohdaten_tab5!J241),COLUMN(Rohdaten_tab5!J241)+(10*(Steuerung!$A$3-1)))</f>
        <v>5</v>
      </c>
      <c r="L255" s="73">
        <f>INDEX(Rohdaten_tab5!$1:$1048576,ROW(Rohdaten_tab5!K241),COLUMN(Rohdaten_tab5!K241)+(10*(Steuerung!$A$3-1)))</f>
        <v>46</v>
      </c>
    </row>
    <row r="256" spans="1:12" ht="15" customHeight="1" x14ac:dyDescent="0.25">
      <c r="A256" s="63" t="s">
        <v>404</v>
      </c>
      <c r="B256" s="43"/>
      <c r="C256" s="71">
        <f>INDEX(Rohdaten_tab5!$1:$1048576,ROW(Rohdaten_tab5!B242),COLUMN(Rohdaten_tab5!B242)+(10*(Steuerung!$A$3-1)))</f>
        <v>452</v>
      </c>
      <c r="D256" s="72">
        <f>INDEX(Rohdaten_tab5!$1:$1048576,ROW(Rohdaten_tab5!C242),COLUMN(Rohdaten_tab5!C242)+(10*(Steuerung!$A$3-1)))</f>
        <v>446</v>
      </c>
      <c r="E256" s="72">
        <f>INDEX(Rohdaten_tab5!$1:$1048576,ROW(Rohdaten_tab5!D242),COLUMN(Rohdaten_tab5!D242)+(10*(Steuerung!$A$3-1)))</f>
        <v>241</v>
      </c>
      <c r="F256" s="72">
        <f>INDEX(Rohdaten_tab5!$1:$1048576,ROW(Rohdaten_tab5!E242),COLUMN(Rohdaten_tab5!E242)+(10*(Steuerung!$A$3-1)))</f>
        <v>14</v>
      </c>
      <c r="G256" s="72">
        <f>INDEX(Rohdaten_tab5!$1:$1048576,ROW(Rohdaten_tab5!F242),COLUMN(Rohdaten_tab5!F242)+(10*(Steuerung!$A$3-1)))</f>
        <v>99</v>
      </c>
      <c r="H256" s="72">
        <f>INDEX(Rohdaten_tab5!$1:$1048576,ROW(Rohdaten_tab5!G242),COLUMN(Rohdaten_tab5!G242)+(10*(Steuerung!$A$3-1)))</f>
        <v>20</v>
      </c>
      <c r="I256" s="72">
        <f>INDEX(Rohdaten_tab5!$1:$1048576,ROW(Rohdaten_tab5!H242),COLUMN(Rohdaten_tab5!H242)+(10*(Steuerung!$A$3-1)))</f>
        <v>26</v>
      </c>
      <c r="J256" s="72">
        <f>INDEX(Rohdaten_tab5!$1:$1048576,ROW(Rohdaten_tab5!I242),COLUMN(Rohdaten_tab5!I242)+(10*(Steuerung!$A$3-1)))</f>
        <v>0</v>
      </c>
      <c r="K256" s="72">
        <f>INDEX(Rohdaten_tab5!$1:$1048576,ROW(Rohdaten_tab5!J242),COLUMN(Rohdaten_tab5!J242)+(10*(Steuerung!$A$3-1)))</f>
        <v>6</v>
      </c>
      <c r="L256" s="73">
        <f>INDEX(Rohdaten_tab5!$1:$1048576,ROW(Rohdaten_tab5!K242),COLUMN(Rohdaten_tab5!K242)+(10*(Steuerung!$A$3-1)))</f>
        <v>40</v>
      </c>
    </row>
    <row r="257" spans="1:12" ht="15" customHeight="1" x14ac:dyDescent="0.25">
      <c r="A257" s="63" t="s">
        <v>405</v>
      </c>
      <c r="B257" s="43"/>
      <c r="C257" s="71">
        <f>INDEX(Rohdaten_tab5!$1:$1048576,ROW(Rohdaten_tab5!B243),COLUMN(Rohdaten_tab5!B243)+(10*(Steuerung!$A$3-1)))</f>
        <v>395</v>
      </c>
      <c r="D257" s="72">
        <f>INDEX(Rohdaten_tab5!$1:$1048576,ROW(Rohdaten_tab5!C243),COLUMN(Rohdaten_tab5!C243)+(10*(Steuerung!$A$3-1)))</f>
        <v>390</v>
      </c>
      <c r="E257" s="72">
        <f>INDEX(Rohdaten_tab5!$1:$1048576,ROW(Rohdaten_tab5!D243),COLUMN(Rohdaten_tab5!D243)+(10*(Steuerung!$A$3-1)))</f>
        <v>182</v>
      </c>
      <c r="F257" s="72">
        <f>INDEX(Rohdaten_tab5!$1:$1048576,ROW(Rohdaten_tab5!E243),COLUMN(Rohdaten_tab5!E243)+(10*(Steuerung!$A$3-1)))</f>
        <v>15</v>
      </c>
      <c r="G257" s="72">
        <f>INDEX(Rohdaten_tab5!$1:$1048576,ROW(Rohdaten_tab5!F243),COLUMN(Rohdaten_tab5!F243)+(10*(Steuerung!$A$3-1)))</f>
        <v>97</v>
      </c>
      <c r="H257" s="72">
        <f>INDEX(Rohdaten_tab5!$1:$1048576,ROW(Rohdaten_tab5!G243),COLUMN(Rohdaten_tab5!G243)+(10*(Steuerung!$A$3-1)))</f>
        <v>24</v>
      </c>
      <c r="I257" s="72">
        <f>INDEX(Rohdaten_tab5!$1:$1048576,ROW(Rohdaten_tab5!H243),COLUMN(Rohdaten_tab5!H243)+(10*(Steuerung!$A$3-1)))</f>
        <v>42</v>
      </c>
      <c r="J257" s="72">
        <f>INDEX(Rohdaten_tab5!$1:$1048576,ROW(Rohdaten_tab5!I243),COLUMN(Rohdaten_tab5!I243)+(10*(Steuerung!$A$3-1)))</f>
        <v>0</v>
      </c>
      <c r="K257" s="72">
        <f>INDEX(Rohdaten_tab5!$1:$1048576,ROW(Rohdaten_tab5!J243),COLUMN(Rohdaten_tab5!J243)+(10*(Steuerung!$A$3-1)))</f>
        <v>3</v>
      </c>
      <c r="L257" s="73">
        <f>INDEX(Rohdaten_tab5!$1:$1048576,ROW(Rohdaten_tab5!K243),COLUMN(Rohdaten_tab5!K243)+(10*(Steuerung!$A$3-1)))</f>
        <v>27</v>
      </c>
    </row>
    <row r="258" spans="1:12" ht="15" customHeight="1" x14ac:dyDescent="0.25">
      <c r="A258" s="63" t="s">
        <v>406</v>
      </c>
      <c r="B258" s="43"/>
      <c r="C258" s="71" t="str">
        <f>INDEX(Rohdaten_tab5!$1:$1048576,ROW(Rohdaten_tab5!B244),COLUMN(Rohdaten_tab5!B244)+(10*(Steuerung!$A$3-1)))</f>
        <v>*</v>
      </c>
      <c r="D258" s="72">
        <f>INDEX(Rohdaten_tab5!$1:$1048576,ROW(Rohdaten_tab5!C244),COLUMN(Rohdaten_tab5!C244)+(10*(Steuerung!$A$3-1)))</f>
        <v>408</v>
      </c>
      <c r="E258" s="72">
        <f>INDEX(Rohdaten_tab5!$1:$1048576,ROW(Rohdaten_tab5!D244),COLUMN(Rohdaten_tab5!D244)+(10*(Steuerung!$A$3-1)))</f>
        <v>198</v>
      </c>
      <c r="F258" s="72">
        <f>INDEX(Rohdaten_tab5!$1:$1048576,ROW(Rohdaten_tab5!E244),COLUMN(Rohdaten_tab5!E244)+(10*(Steuerung!$A$3-1)))</f>
        <v>14</v>
      </c>
      <c r="G258" s="72">
        <f>INDEX(Rohdaten_tab5!$1:$1048576,ROW(Rohdaten_tab5!F244),COLUMN(Rohdaten_tab5!F244)+(10*(Steuerung!$A$3-1)))</f>
        <v>91</v>
      </c>
      <c r="H258" s="72">
        <f>INDEX(Rohdaten_tab5!$1:$1048576,ROW(Rohdaten_tab5!G244),COLUMN(Rohdaten_tab5!G244)+(10*(Steuerung!$A$3-1)))</f>
        <v>23</v>
      </c>
      <c r="I258" s="72">
        <f>INDEX(Rohdaten_tab5!$1:$1048576,ROW(Rohdaten_tab5!H244),COLUMN(Rohdaten_tab5!H244)+(10*(Steuerung!$A$3-1)))</f>
        <v>37</v>
      </c>
      <c r="J258" s="72">
        <f>INDEX(Rohdaten_tab5!$1:$1048576,ROW(Rohdaten_tab5!I244),COLUMN(Rohdaten_tab5!I244)+(10*(Steuerung!$A$3-1)))</f>
        <v>0</v>
      </c>
      <c r="K258" s="72">
        <f>INDEX(Rohdaten_tab5!$1:$1048576,ROW(Rohdaten_tab5!J244),COLUMN(Rohdaten_tab5!J244)+(10*(Steuerung!$A$3-1)))</f>
        <v>5</v>
      </c>
      <c r="L258" s="73">
        <f>INDEX(Rohdaten_tab5!$1:$1048576,ROW(Rohdaten_tab5!K244),COLUMN(Rohdaten_tab5!K244)+(10*(Steuerung!$A$3-1)))</f>
        <v>40</v>
      </c>
    </row>
    <row r="259" spans="1:12" ht="15" customHeight="1" x14ac:dyDescent="0.25">
      <c r="A259" s="63" t="s">
        <v>407</v>
      </c>
      <c r="B259" s="43"/>
      <c r="C259" s="71">
        <f>INDEX(Rohdaten_tab5!$1:$1048576,ROW(Rohdaten_tab5!B245),COLUMN(Rohdaten_tab5!B245)+(10*(Steuerung!$A$3-1)))</f>
        <v>381</v>
      </c>
      <c r="D259" s="72">
        <f>INDEX(Rohdaten_tab5!$1:$1048576,ROW(Rohdaten_tab5!C245),COLUMN(Rohdaten_tab5!C245)+(10*(Steuerung!$A$3-1)))</f>
        <v>377</v>
      </c>
      <c r="E259" s="72">
        <f>INDEX(Rohdaten_tab5!$1:$1048576,ROW(Rohdaten_tab5!D245),COLUMN(Rohdaten_tab5!D245)+(10*(Steuerung!$A$3-1)))</f>
        <v>146</v>
      </c>
      <c r="F259" s="72">
        <f>INDEX(Rohdaten_tab5!$1:$1048576,ROW(Rohdaten_tab5!E245),COLUMN(Rohdaten_tab5!E245)+(10*(Steuerung!$A$3-1)))</f>
        <v>10</v>
      </c>
      <c r="G259" s="72">
        <f>INDEX(Rohdaten_tab5!$1:$1048576,ROW(Rohdaten_tab5!F245),COLUMN(Rohdaten_tab5!F245)+(10*(Steuerung!$A$3-1)))</f>
        <v>101</v>
      </c>
      <c r="H259" s="72">
        <f>INDEX(Rohdaten_tab5!$1:$1048576,ROW(Rohdaten_tab5!G245),COLUMN(Rohdaten_tab5!G245)+(10*(Steuerung!$A$3-1)))</f>
        <v>32</v>
      </c>
      <c r="I259" s="72">
        <f>INDEX(Rohdaten_tab5!$1:$1048576,ROW(Rohdaten_tab5!H245),COLUMN(Rohdaten_tab5!H245)+(10*(Steuerung!$A$3-1)))</f>
        <v>32</v>
      </c>
      <c r="J259" s="72">
        <f>INDEX(Rohdaten_tab5!$1:$1048576,ROW(Rohdaten_tab5!I245),COLUMN(Rohdaten_tab5!I245)+(10*(Steuerung!$A$3-1)))</f>
        <v>0</v>
      </c>
      <c r="K259" s="72">
        <f>INDEX(Rohdaten_tab5!$1:$1048576,ROW(Rohdaten_tab5!J245),COLUMN(Rohdaten_tab5!J245)+(10*(Steuerung!$A$3-1)))</f>
        <v>7</v>
      </c>
      <c r="L259" s="73">
        <f>INDEX(Rohdaten_tab5!$1:$1048576,ROW(Rohdaten_tab5!K245),COLUMN(Rohdaten_tab5!K245)+(10*(Steuerung!$A$3-1)))</f>
        <v>49</v>
      </c>
    </row>
    <row r="260" spans="1:12" ht="15" customHeight="1" x14ac:dyDescent="0.25">
      <c r="A260" s="63" t="s">
        <v>408</v>
      </c>
      <c r="B260" s="43"/>
      <c r="C260" s="71">
        <f>INDEX(Rohdaten_tab5!$1:$1048576,ROW(Rohdaten_tab5!B246),COLUMN(Rohdaten_tab5!B246)+(10*(Steuerung!$A$3-1)))</f>
        <v>455</v>
      </c>
      <c r="D260" s="72">
        <f>INDEX(Rohdaten_tab5!$1:$1048576,ROW(Rohdaten_tab5!C246),COLUMN(Rohdaten_tab5!C246)+(10*(Steuerung!$A$3-1)))</f>
        <v>451</v>
      </c>
      <c r="E260" s="72">
        <f>INDEX(Rohdaten_tab5!$1:$1048576,ROW(Rohdaten_tab5!D246),COLUMN(Rohdaten_tab5!D246)+(10*(Steuerung!$A$3-1)))</f>
        <v>260</v>
      </c>
      <c r="F260" s="72">
        <f>INDEX(Rohdaten_tab5!$1:$1048576,ROW(Rohdaten_tab5!E246),COLUMN(Rohdaten_tab5!E246)+(10*(Steuerung!$A$3-1)))</f>
        <v>13</v>
      </c>
      <c r="G260" s="72">
        <f>INDEX(Rohdaten_tab5!$1:$1048576,ROW(Rohdaten_tab5!F246),COLUMN(Rohdaten_tab5!F246)+(10*(Steuerung!$A$3-1)))</f>
        <v>83</v>
      </c>
      <c r="H260" s="72">
        <f>INDEX(Rohdaten_tab5!$1:$1048576,ROW(Rohdaten_tab5!G246),COLUMN(Rohdaten_tab5!G246)+(10*(Steuerung!$A$3-1)))</f>
        <v>16</v>
      </c>
      <c r="I260" s="72">
        <f>INDEX(Rohdaten_tab5!$1:$1048576,ROW(Rohdaten_tab5!H246),COLUMN(Rohdaten_tab5!H246)+(10*(Steuerung!$A$3-1)))</f>
        <v>30</v>
      </c>
      <c r="J260" s="72" t="str">
        <f>INDEX(Rohdaten_tab5!$1:$1048576,ROW(Rohdaten_tab5!I246),COLUMN(Rohdaten_tab5!I246)+(10*(Steuerung!$A$3-1)))</f>
        <v>*</v>
      </c>
      <c r="K260" s="72" t="str">
        <f>INDEX(Rohdaten_tab5!$1:$1048576,ROW(Rohdaten_tab5!J246),COLUMN(Rohdaten_tab5!J246)+(10*(Steuerung!$A$3-1)))</f>
        <v>*</v>
      </c>
      <c r="L260" s="73">
        <f>INDEX(Rohdaten_tab5!$1:$1048576,ROW(Rohdaten_tab5!K246),COLUMN(Rohdaten_tab5!K246)+(10*(Steuerung!$A$3-1)))</f>
        <v>41</v>
      </c>
    </row>
    <row r="261" spans="1:12" ht="15" customHeight="1" x14ac:dyDescent="0.25">
      <c r="A261" s="63" t="s">
        <v>409</v>
      </c>
      <c r="B261" s="43"/>
      <c r="C261" s="71">
        <f>INDEX(Rohdaten_tab5!$1:$1048576,ROW(Rohdaten_tab5!B247),COLUMN(Rohdaten_tab5!B247)+(10*(Steuerung!$A$3-1)))</f>
        <v>450</v>
      </c>
      <c r="D261" s="72">
        <f>INDEX(Rohdaten_tab5!$1:$1048576,ROW(Rohdaten_tab5!C247),COLUMN(Rohdaten_tab5!C247)+(10*(Steuerung!$A$3-1)))</f>
        <v>446</v>
      </c>
      <c r="E261" s="72">
        <f>INDEX(Rohdaten_tab5!$1:$1048576,ROW(Rohdaten_tab5!D247),COLUMN(Rohdaten_tab5!D247)+(10*(Steuerung!$A$3-1)))</f>
        <v>201</v>
      </c>
      <c r="F261" s="72">
        <f>INDEX(Rohdaten_tab5!$1:$1048576,ROW(Rohdaten_tab5!E247),COLUMN(Rohdaten_tab5!E247)+(10*(Steuerung!$A$3-1)))</f>
        <v>8</v>
      </c>
      <c r="G261" s="72">
        <f>INDEX(Rohdaten_tab5!$1:$1048576,ROW(Rohdaten_tab5!F247),COLUMN(Rohdaten_tab5!F247)+(10*(Steuerung!$A$3-1)))</f>
        <v>108</v>
      </c>
      <c r="H261" s="72">
        <f>INDEX(Rohdaten_tab5!$1:$1048576,ROW(Rohdaten_tab5!G247),COLUMN(Rohdaten_tab5!G247)+(10*(Steuerung!$A$3-1)))</f>
        <v>25</v>
      </c>
      <c r="I261" s="72">
        <f>INDEX(Rohdaten_tab5!$1:$1048576,ROW(Rohdaten_tab5!H247),COLUMN(Rohdaten_tab5!H247)+(10*(Steuerung!$A$3-1)))</f>
        <v>52</v>
      </c>
      <c r="J261" s="72">
        <f>INDEX(Rohdaten_tab5!$1:$1048576,ROW(Rohdaten_tab5!I247),COLUMN(Rohdaten_tab5!I247)+(10*(Steuerung!$A$3-1)))</f>
        <v>12</v>
      </c>
      <c r="K261" s="72">
        <f>INDEX(Rohdaten_tab5!$1:$1048576,ROW(Rohdaten_tab5!J247),COLUMN(Rohdaten_tab5!J247)+(10*(Steuerung!$A$3-1)))</f>
        <v>5</v>
      </c>
      <c r="L261" s="73">
        <f>INDEX(Rohdaten_tab5!$1:$1048576,ROW(Rohdaten_tab5!K247),COLUMN(Rohdaten_tab5!K247)+(10*(Steuerung!$A$3-1)))</f>
        <v>35</v>
      </c>
    </row>
    <row r="262" spans="1:12" ht="15" customHeight="1" x14ac:dyDescent="0.25">
      <c r="A262" s="63" t="s">
        <v>410</v>
      </c>
      <c r="B262" s="43"/>
      <c r="C262" s="71">
        <f>INDEX(Rohdaten_tab5!$1:$1048576,ROW(Rohdaten_tab5!B248),COLUMN(Rohdaten_tab5!B248)+(10*(Steuerung!$A$3-1)))</f>
        <v>397</v>
      </c>
      <c r="D262" s="72">
        <f>INDEX(Rohdaten_tab5!$1:$1048576,ROW(Rohdaten_tab5!C248),COLUMN(Rohdaten_tab5!C248)+(10*(Steuerung!$A$3-1)))</f>
        <v>393</v>
      </c>
      <c r="E262" s="72">
        <f>INDEX(Rohdaten_tab5!$1:$1048576,ROW(Rohdaten_tab5!D248),COLUMN(Rohdaten_tab5!D248)+(10*(Steuerung!$A$3-1)))</f>
        <v>174</v>
      </c>
      <c r="F262" s="72">
        <f>INDEX(Rohdaten_tab5!$1:$1048576,ROW(Rohdaten_tab5!E248),COLUMN(Rohdaten_tab5!E248)+(10*(Steuerung!$A$3-1)))</f>
        <v>12</v>
      </c>
      <c r="G262" s="72">
        <f>INDEX(Rohdaten_tab5!$1:$1048576,ROW(Rohdaten_tab5!F248),COLUMN(Rohdaten_tab5!F248)+(10*(Steuerung!$A$3-1)))</f>
        <v>93</v>
      </c>
      <c r="H262" s="72">
        <f>INDEX(Rohdaten_tab5!$1:$1048576,ROW(Rohdaten_tab5!G248),COLUMN(Rohdaten_tab5!G248)+(10*(Steuerung!$A$3-1)))</f>
        <v>27</v>
      </c>
      <c r="I262" s="72">
        <f>INDEX(Rohdaten_tab5!$1:$1048576,ROW(Rohdaten_tab5!H248),COLUMN(Rohdaten_tab5!H248)+(10*(Steuerung!$A$3-1)))</f>
        <v>50</v>
      </c>
      <c r="J262" s="72">
        <f>INDEX(Rohdaten_tab5!$1:$1048576,ROW(Rohdaten_tab5!I248),COLUMN(Rohdaten_tab5!I248)+(10*(Steuerung!$A$3-1)))</f>
        <v>0</v>
      </c>
      <c r="K262" s="72">
        <f>INDEX(Rohdaten_tab5!$1:$1048576,ROW(Rohdaten_tab5!J248),COLUMN(Rohdaten_tab5!J248)+(10*(Steuerung!$A$3-1)))</f>
        <v>3</v>
      </c>
      <c r="L262" s="73">
        <f>INDEX(Rohdaten_tab5!$1:$1048576,ROW(Rohdaten_tab5!K248),COLUMN(Rohdaten_tab5!K248)+(10*(Steuerung!$A$3-1)))</f>
        <v>34</v>
      </c>
    </row>
    <row r="263" spans="1:12" ht="15" customHeight="1" x14ac:dyDescent="0.25">
      <c r="A263" s="63" t="s">
        <v>411</v>
      </c>
      <c r="B263" s="43"/>
      <c r="C263" s="71" t="str">
        <f>INDEX(Rohdaten_tab5!$1:$1048576,ROW(Rohdaten_tab5!B249),COLUMN(Rohdaten_tab5!B249)+(10*(Steuerung!$A$3-1)))</f>
        <v>*</v>
      </c>
      <c r="D263" s="72">
        <f>INDEX(Rohdaten_tab5!$1:$1048576,ROW(Rohdaten_tab5!C249),COLUMN(Rohdaten_tab5!C249)+(10*(Steuerung!$A$3-1)))</f>
        <v>316</v>
      </c>
      <c r="E263" s="72">
        <f>INDEX(Rohdaten_tab5!$1:$1048576,ROW(Rohdaten_tab5!D249),COLUMN(Rohdaten_tab5!D249)+(10*(Steuerung!$A$3-1)))</f>
        <v>123</v>
      </c>
      <c r="F263" s="72" t="str">
        <f>INDEX(Rohdaten_tab5!$1:$1048576,ROW(Rohdaten_tab5!E249),COLUMN(Rohdaten_tab5!E249)+(10*(Steuerung!$A$3-1)))</f>
        <v>*</v>
      </c>
      <c r="G263" s="72">
        <f>INDEX(Rohdaten_tab5!$1:$1048576,ROW(Rohdaten_tab5!F249),COLUMN(Rohdaten_tab5!F249)+(10*(Steuerung!$A$3-1)))</f>
        <v>94</v>
      </c>
      <c r="H263" s="72">
        <f>INDEX(Rohdaten_tab5!$1:$1048576,ROW(Rohdaten_tab5!G249),COLUMN(Rohdaten_tab5!G249)+(10*(Steuerung!$A$3-1)))</f>
        <v>19</v>
      </c>
      <c r="I263" s="72">
        <f>INDEX(Rohdaten_tab5!$1:$1048576,ROW(Rohdaten_tab5!H249),COLUMN(Rohdaten_tab5!H249)+(10*(Steuerung!$A$3-1)))</f>
        <v>39</v>
      </c>
      <c r="J263" s="72">
        <f>INDEX(Rohdaten_tab5!$1:$1048576,ROW(Rohdaten_tab5!I249),COLUMN(Rohdaten_tab5!I249)+(10*(Steuerung!$A$3-1)))</f>
        <v>0</v>
      </c>
      <c r="K263" s="72" t="str">
        <f>INDEX(Rohdaten_tab5!$1:$1048576,ROW(Rohdaten_tab5!J249),COLUMN(Rohdaten_tab5!J249)+(10*(Steuerung!$A$3-1)))</f>
        <v>*</v>
      </c>
      <c r="L263" s="73">
        <f>INDEX(Rohdaten_tab5!$1:$1048576,ROW(Rohdaten_tab5!K249),COLUMN(Rohdaten_tab5!K249)+(10*(Steuerung!$A$3-1)))</f>
        <v>30</v>
      </c>
    </row>
    <row r="264" spans="1:12" ht="15" customHeight="1" x14ac:dyDescent="0.25">
      <c r="A264" s="63" t="s">
        <v>412</v>
      </c>
      <c r="B264" s="43"/>
      <c r="C264" s="71">
        <f>INDEX(Rohdaten_tab5!$1:$1048576,ROW(Rohdaten_tab5!B250),COLUMN(Rohdaten_tab5!B250)+(10*(Steuerung!$A$3-1)))</f>
        <v>433</v>
      </c>
      <c r="D264" s="72">
        <f>INDEX(Rohdaten_tab5!$1:$1048576,ROW(Rohdaten_tab5!C250),COLUMN(Rohdaten_tab5!C250)+(10*(Steuerung!$A$3-1)))</f>
        <v>430</v>
      </c>
      <c r="E264" s="72">
        <f>INDEX(Rohdaten_tab5!$1:$1048576,ROW(Rohdaten_tab5!D250),COLUMN(Rohdaten_tab5!D250)+(10*(Steuerung!$A$3-1)))</f>
        <v>201</v>
      </c>
      <c r="F264" s="72">
        <f>INDEX(Rohdaten_tab5!$1:$1048576,ROW(Rohdaten_tab5!E250),COLUMN(Rohdaten_tab5!E250)+(10*(Steuerung!$A$3-1)))</f>
        <v>13</v>
      </c>
      <c r="G264" s="72">
        <f>INDEX(Rohdaten_tab5!$1:$1048576,ROW(Rohdaten_tab5!F250),COLUMN(Rohdaten_tab5!F250)+(10*(Steuerung!$A$3-1)))</f>
        <v>118</v>
      </c>
      <c r="H264" s="72">
        <f>INDEX(Rohdaten_tab5!$1:$1048576,ROW(Rohdaten_tab5!G250),COLUMN(Rohdaten_tab5!G250)+(10*(Steuerung!$A$3-1)))</f>
        <v>26</v>
      </c>
      <c r="I264" s="72">
        <f>INDEX(Rohdaten_tab5!$1:$1048576,ROW(Rohdaten_tab5!H250),COLUMN(Rohdaten_tab5!H250)+(10*(Steuerung!$A$3-1)))</f>
        <v>37</v>
      </c>
      <c r="J264" s="72" t="str">
        <f>INDEX(Rohdaten_tab5!$1:$1048576,ROW(Rohdaten_tab5!I250),COLUMN(Rohdaten_tab5!I250)+(10*(Steuerung!$A$3-1)))</f>
        <v>*</v>
      </c>
      <c r="K264" s="72" t="str">
        <f>INDEX(Rohdaten_tab5!$1:$1048576,ROW(Rohdaten_tab5!J250),COLUMN(Rohdaten_tab5!J250)+(10*(Steuerung!$A$3-1)))</f>
        <v>*</v>
      </c>
      <c r="L264" s="73">
        <f>INDEX(Rohdaten_tab5!$1:$1048576,ROW(Rohdaten_tab5!K250),COLUMN(Rohdaten_tab5!K250)+(10*(Steuerung!$A$3-1)))</f>
        <v>30</v>
      </c>
    </row>
    <row r="265" spans="1:12" ht="15" customHeight="1" x14ac:dyDescent="0.25">
      <c r="A265" s="63" t="s">
        <v>413</v>
      </c>
      <c r="B265" s="43"/>
      <c r="C265" s="71">
        <f>INDEX(Rohdaten_tab5!$1:$1048576,ROW(Rohdaten_tab5!B251),COLUMN(Rohdaten_tab5!B251)+(10*(Steuerung!$A$3-1)))</f>
        <v>431</v>
      </c>
      <c r="D265" s="72">
        <f>INDEX(Rohdaten_tab5!$1:$1048576,ROW(Rohdaten_tab5!C251),COLUMN(Rohdaten_tab5!C251)+(10*(Steuerung!$A$3-1)))</f>
        <v>427</v>
      </c>
      <c r="E265" s="72">
        <f>INDEX(Rohdaten_tab5!$1:$1048576,ROW(Rohdaten_tab5!D251),COLUMN(Rohdaten_tab5!D251)+(10*(Steuerung!$A$3-1)))</f>
        <v>198</v>
      </c>
      <c r="F265" s="72">
        <f>INDEX(Rohdaten_tab5!$1:$1048576,ROW(Rohdaten_tab5!E251),COLUMN(Rohdaten_tab5!E251)+(10*(Steuerung!$A$3-1)))</f>
        <v>19</v>
      </c>
      <c r="G265" s="72">
        <f>INDEX(Rohdaten_tab5!$1:$1048576,ROW(Rohdaten_tab5!F251),COLUMN(Rohdaten_tab5!F251)+(10*(Steuerung!$A$3-1)))</f>
        <v>89</v>
      </c>
      <c r="H265" s="72">
        <f>INDEX(Rohdaten_tab5!$1:$1048576,ROW(Rohdaten_tab5!G251),COLUMN(Rohdaten_tab5!G251)+(10*(Steuerung!$A$3-1)))</f>
        <v>45</v>
      </c>
      <c r="I265" s="72">
        <f>INDEX(Rohdaten_tab5!$1:$1048576,ROW(Rohdaten_tab5!H251),COLUMN(Rohdaten_tab5!H251)+(10*(Steuerung!$A$3-1)))</f>
        <v>36</v>
      </c>
      <c r="J265" s="72" t="str">
        <f>INDEX(Rohdaten_tab5!$1:$1048576,ROW(Rohdaten_tab5!I251),COLUMN(Rohdaten_tab5!I251)+(10*(Steuerung!$A$3-1)))</f>
        <v>*</v>
      </c>
      <c r="K265" s="72" t="str">
        <f>INDEX(Rohdaten_tab5!$1:$1048576,ROW(Rohdaten_tab5!J251),COLUMN(Rohdaten_tab5!J251)+(10*(Steuerung!$A$3-1)))</f>
        <v>*</v>
      </c>
      <c r="L265" s="73">
        <f>INDEX(Rohdaten_tab5!$1:$1048576,ROW(Rohdaten_tab5!K251),COLUMN(Rohdaten_tab5!K251)+(10*(Steuerung!$A$3-1)))</f>
        <v>35</v>
      </c>
    </row>
    <row r="266" spans="1:12" ht="15" customHeight="1" x14ac:dyDescent="0.25">
      <c r="A266" s="63" t="s">
        <v>414</v>
      </c>
      <c r="B266" s="43"/>
      <c r="C266" s="71">
        <f>INDEX(Rohdaten_tab5!$1:$1048576,ROW(Rohdaten_tab5!B252),COLUMN(Rohdaten_tab5!B252)+(10*(Steuerung!$A$3-1)))</f>
        <v>548</v>
      </c>
      <c r="D266" s="72">
        <f>INDEX(Rohdaten_tab5!$1:$1048576,ROW(Rohdaten_tab5!C252),COLUMN(Rohdaten_tab5!C252)+(10*(Steuerung!$A$3-1)))</f>
        <v>543</v>
      </c>
      <c r="E266" s="72">
        <f>INDEX(Rohdaten_tab5!$1:$1048576,ROW(Rohdaten_tab5!D252),COLUMN(Rohdaten_tab5!D252)+(10*(Steuerung!$A$3-1)))</f>
        <v>325</v>
      </c>
      <c r="F266" s="72" t="str">
        <f>INDEX(Rohdaten_tab5!$1:$1048576,ROW(Rohdaten_tab5!E252),COLUMN(Rohdaten_tab5!E252)+(10*(Steuerung!$A$3-1)))</f>
        <v>*</v>
      </c>
      <c r="G266" s="72">
        <f>INDEX(Rohdaten_tab5!$1:$1048576,ROW(Rohdaten_tab5!F252),COLUMN(Rohdaten_tab5!F252)+(10*(Steuerung!$A$3-1)))</f>
        <v>113</v>
      </c>
      <c r="H266" s="72">
        <f>INDEX(Rohdaten_tab5!$1:$1048576,ROW(Rohdaten_tab5!G252),COLUMN(Rohdaten_tab5!G252)+(10*(Steuerung!$A$3-1)))</f>
        <v>16</v>
      </c>
      <c r="I266" s="72">
        <f>INDEX(Rohdaten_tab5!$1:$1048576,ROW(Rohdaten_tab5!H252),COLUMN(Rohdaten_tab5!H252)+(10*(Steuerung!$A$3-1)))</f>
        <v>35</v>
      </c>
      <c r="J266" s="72">
        <f>INDEX(Rohdaten_tab5!$1:$1048576,ROW(Rohdaten_tab5!I252),COLUMN(Rohdaten_tab5!I252)+(10*(Steuerung!$A$3-1)))</f>
        <v>0</v>
      </c>
      <c r="K266" s="72" t="str">
        <f>INDEX(Rohdaten_tab5!$1:$1048576,ROW(Rohdaten_tab5!J252),COLUMN(Rohdaten_tab5!J252)+(10*(Steuerung!$A$3-1)))</f>
        <v>*</v>
      </c>
      <c r="L266" s="73">
        <f>INDEX(Rohdaten_tab5!$1:$1048576,ROW(Rohdaten_tab5!K252),COLUMN(Rohdaten_tab5!K252)+(10*(Steuerung!$A$3-1)))</f>
        <v>42</v>
      </c>
    </row>
    <row r="267" spans="1:12" ht="15" customHeight="1" x14ac:dyDescent="0.25">
      <c r="A267" s="63" t="s">
        <v>415</v>
      </c>
      <c r="B267" s="43"/>
      <c r="C267" s="71">
        <f>INDEX(Rohdaten_tab5!$1:$1048576,ROW(Rohdaten_tab5!B253),COLUMN(Rohdaten_tab5!B253)+(10*(Steuerung!$A$3-1)))</f>
        <v>609</v>
      </c>
      <c r="D267" s="72">
        <f>INDEX(Rohdaten_tab5!$1:$1048576,ROW(Rohdaten_tab5!C253),COLUMN(Rohdaten_tab5!C253)+(10*(Steuerung!$A$3-1)))</f>
        <v>604</v>
      </c>
      <c r="E267" s="72">
        <f>INDEX(Rohdaten_tab5!$1:$1048576,ROW(Rohdaten_tab5!D253),COLUMN(Rohdaten_tab5!D253)+(10*(Steuerung!$A$3-1)))</f>
        <v>385</v>
      </c>
      <c r="F267" s="72" t="str">
        <f>INDEX(Rohdaten_tab5!$1:$1048576,ROW(Rohdaten_tab5!E253),COLUMN(Rohdaten_tab5!E253)+(10*(Steuerung!$A$3-1)))</f>
        <v>*</v>
      </c>
      <c r="G267" s="72">
        <f>INDEX(Rohdaten_tab5!$1:$1048576,ROW(Rohdaten_tab5!F253),COLUMN(Rohdaten_tab5!F253)+(10*(Steuerung!$A$3-1)))</f>
        <v>104</v>
      </c>
      <c r="H267" s="72">
        <f>INDEX(Rohdaten_tab5!$1:$1048576,ROW(Rohdaten_tab5!G253),COLUMN(Rohdaten_tab5!G253)+(10*(Steuerung!$A$3-1)))</f>
        <v>25</v>
      </c>
      <c r="I267" s="72">
        <f>INDEX(Rohdaten_tab5!$1:$1048576,ROW(Rohdaten_tab5!H253),COLUMN(Rohdaten_tab5!H253)+(10*(Steuerung!$A$3-1)))</f>
        <v>30</v>
      </c>
      <c r="J267" s="72" t="str">
        <f>INDEX(Rohdaten_tab5!$1:$1048576,ROW(Rohdaten_tab5!I253),COLUMN(Rohdaten_tab5!I253)+(10*(Steuerung!$A$3-1)))</f>
        <v>*</v>
      </c>
      <c r="K267" s="72" t="str">
        <f>INDEX(Rohdaten_tab5!$1:$1048576,ROW(Rohdaten_tab5!J253),COLUMN(Rohdaten_tab5!J253)+(10*(Steuerung!$A$3-1)))</f>
        <v>*</v>
      </c>
      <c r="L267" s="73">
        <f>INDEX(Rohdaten_tab5!$1:$1048576,ROW(Rohdaten_tab5!K253),COLUMN(Rohdaten_tab5!K253)+(10*(Steuerung!$A$3-1)))</f>
        <v>39</v>
      </c>
    </row>
    <row r="268" spans="1:12" ht="15" customHeight="1" x14ac:dyDescent="0.25">
      <c r="A268" s="63" t="s">
        <v>416</v>
      </c>
      <c r="B268" s="43"/>
      <c r="C268" s="71" t="str">
        <f>INDEX(Rohdaten_tab5!$1:$1048576,ROW(Rohdaten_tab5!B254),COLUMN(Rohdaten_tab5!B254)+(10*(Steuerung!$A$3-1)))</f>
        <v>*</v>
      </c>
      <c r="D268" s="72">
        <f>INDEX(Rohdaten_tab5!$1:$1048576,ROW(Rohdaten_tab5!C254),COLUMN(Rohdaten_tab5!C254)+(10*(Steuerung!$A$3-1)))</f>
        <v>496</v>
      </c>
      <c r="E268" s="72">
        <f>INDEX(Rohdaten_tab5!$1:$1048576,ROW(Rohdaten_tab5!D254),COLUMN(Rohdaten_tab5!D254)+(10*(Steuerung!$A$3-1)))</f>
        <v>271</v>
      </c>
      <c r="F268" s="72" t="str">
        <f>INDEX(Rohdaten_tab5!$1:$1048576,ROW(Rohdaten_tab5!E254),COLUMN(Rohdaten_tab5!E254)+(10*(Steuerung!$A$3-1)))</f>
        <v>*</v>
      </c>
      <c r="G268" s="72">
        <f>INDEX(Rohdaten_tab5!$1:$1048576,ROW(Rohdaten_tab5!F254),COLUMN(Rohdaten_tab5!F254)+(10*(Steuerung!$A$3-1)))</f>
        <v>115</v>
      </c>
      <c r="H268" s="72">
        <f>INDEX(Rohdaten_tab5!$1:$1048576,ROW(Rohdaten_tab5!G254),COLUMN(Rohdaten_tab5!G254)+(10*(Steuerung!$A$3-1)))</f>
        <v>30</v>
      </c>
      <c r="I268" s="72">
        <f>INDEX(Rohdaten_tab5!$1:$1048576,ROW(Rohdaten_tab5!H254),COLUMN(Rohdaten_tab5!H254)+(10*(Steuerung!$A$3-1)))</f>
        <v>34</v>
      </c>
      <c r="J268" s="72">
        <f>INDEX(Rohdaten_tab5!$1:$1048576,ROW(Rohdaten_tab5!I254),COLUMN(Rohdaten_tab5!I254)+(10*(Steuerung!$A$3-1)))</f>
        <v>0</v>
      </c>
      <c r="K268" s="72" t="str">
        <f>INDEX(Rohdaten_tab5!$1:$1048576,ROW(Rohdaten_tab5!J254),COLUMN(Rohdaten_tab5!J254)+(10*(Steuerung!$A$3-1)))</f>
        <v>*</v>
      </c>
      <c r="L268" s="73">
        <f>INDEX(Rohdaten_tab5!$1:$1048576,ROW(Rohdaten_tab5!K254),COLUMN(Rohdaten_tab5!K254)+(10*(Steuerung!$A$3-1)))</f>
        <v>33</v>
      </c>
    </row>
    <row r="269" spans="1:12" ht="15" customHeight="1" x14ac:dyDescent="0.25">
      <c r="A269" s="63" t="s">
        <v>417</v>
      </c>
      <c r="B269" s="43"/>
      <c r="C269" s="71">
        <f>INDEX(Rohdaten_tab5!$1:$1048576,ROW(Rohdaten_tab5!B255),COLUMN(Rohdaten_tab5!B255)+(10*(Steuerung!$A$3-1)))</f>
        <v>393</v>
      </c>
      <c r="D269" s="72">
        <f>INDEX(Rohdaten_tab5!$1:$1048576,ROW(Rohdaten_tab5!C255),COLUMN(Rohdaten_tab5!C255)+(10*(Steuerung!$A$3-1)))</f>
        <v>390</v>
      </c>
      <c r="E269" s="72">
        <f>INDEX(Rohdaten_tab5!$1:$1048576,ROW(Rohdaten_tab5!D255),COLUMN(Rohdaten_tab5!D255)+(10*(Steuerung!$A$3-1)))</f>
        <v>185</v>
      </c>
      <c r="F269" s="72" t="str">
        <f>INDEX(Rohdaten_tab5!$1:$1048576,ROW(Rohdaten_tab5!E255),COLUMN(Rohdaten_tab5!E255)+(10*(Steuerung!$A$3-1)))</f>
        <v>*</v>
      </c>
      <c r="G269" s="72">
        <f>INDEX(Rohdaten_tab5!$1:$1048576,ROW(Rohdaten_tab5!F255),COLUMN(Rohdaten_tab5!F255)+(10*(Steuerung!$A$3-1)))</f>
        <v>103</v>
      </c>
      <c r="H269" s="72">
        <f>INDEX(Rohdaten_tab5!$1:$1048576,ROW(Rohdaten_tab5!G255),COLUMN(Rohdaten_tab5!G255)+(10*(Steuerung!$A$3-1)))</f>
        <v>23</v>
      </c>
      <c r="I269" s="72">
        <f>INDEX(Rohdaten_tab5!$1:$1048576,ROW(Rohdaten_tab5!H255),COLUMN(Rohdaten_tab5!H255)+(10*(Steuerung!$A$3-1)))</f>
        <v>32</v>
      </c>
      <c r="J269" s="72" t="str">
        <f>INDEX(Rohdaten_tab5!$1:$1048576,ROW(Rohdaten_tab5!I255),COLUMN(Rohdaten_tab5!I255)+(10*(Steuerung!$A$3-1)))</f>
        <v>*</v>
      </c>
      <c r="K269" s="72" t="str">
        <f>INDEX(Rohdaten_tab5!$1:$1048576,ROW(Rohdaten_tab5!J255),COLUMN(Rohdaten_tab5!J255)+(10*(Steuerung!$A$3-1)))</f>
        <v>*</v>
      </c>
      <c r="L269" s="73">
        <f>INDEX(Rohdaten_tab5!$1:$1048576,ROW(Rohdaten_tab5!K255),COLUMN(Rohdaten_tab5!K255)+(10*(Steuerung!$A$3-1)))</f>
        <v>33</v>
      </c>
    </row>
    <row r="270" spans="1:12" ht="15" customHeight="1" x14ac:dyDescent="0.25">
      <c r="A270" s="63" t="s">
        <v>418</v>
      </c>
      <c r="B270" s="43"/>
      <c r="C270" s="71">
        <f>INDEX(Rohdaten_tab5!$1:$1048576,ROW(Rohdaten_tab5!B256),COLUMN(Rohdaten_tab5!B256)+(10*(Steuerung!$A$3-1)))</f>
        <v>418</v>
      </c>
      <c r="D270" s="72">
        <f>INDEX(Rohdaten_tab5!$1:$1048576,ROW(Rohdaten_tab5!C256),COLUMN(Rohdaten_tab5!C256)+(10*(Steuerung!$A$3-1)))</f>
        <v>414</v>
      </c>
      <c r="E270" s="72">
        <f>INDEX(Rohdaten_tab5!$1:$1048576,ROW(Rohdaten_tab5!D256),COLUMN(Rohdaten_tab5!D256)+(10*(Steuerung!$A$3-1)))</f>
        <v>160</v>
      </c>
      <c r="F270" s="72" t="str">
        <f>INDEX(Rohdaten_tab5!$1:$1048576,ROW(Rohdaten_tab5!E256),COLUMN(Rohdaten_tab5!E256)+(10*(Steuerung!$A$3-1)))</f>
        <v>*</v>
      </c>
      <c r="G270" s="72">
        <f>INDEX(Rohdaten_tab5!$1:$1048576,ROW(Rohdaten_tab5!F256),COLUMN(Rohdaten_tab5!F256)+(10*(Steuerung!$A$3-1)))</f>
        <v>130</v>
      </c>
      <c r="H270" s="72">
        <f>INDEX(Rohdaten_tab5!$1:$1048576,ROW(Rohdaten_tab5!G256),COLUMN(Rohdaten_tab5!G256)+(10*(Steuerung!$A$3-1)))</f>
        <v>20</v>
      </c>
      <c r="I270" s="72">
        <f>INDEX(Rohdaten_tab5!$1:$1048576,ROW(Rohdaten_tab5!H256),COLUMN(Rohdaten_tab5!H256)+(10*(Steuerung!$A$3-1)))</f>
        <v>39</v>
      </c>
      <c r="J270" s="72">
        <f>INDEX(Rohdaten_tab5!$1:$1048576,ROW(Rohdaten_tab5!I256),COLUMN(Rohdaten_tab5!I256)+(10*(Steuerung!$A$3-1)))</f>
        <v>0</v>
      </c>
      <c r="K270" s="72" t="str">
        <f>INDEX(Rohdaten_tab5!$1:$1048576,ROW(Rohdaten_tab5!J256),COLUMN(Rohdaten_tab5!J256)+(10*(Steuerung!$A$3-1)))</f>
        <v>*</v>
      </c>
      <c r="L270" s="73">
        <f>INDEX(Rohdaten_tab5!$1:$1048576,ROW(Rohdaten_tab5!K256),COLUMN(Rohdaten_tab5!K256)+(10*(Steuerung!$A$3-1)))</f>
        <v>46</v>
      </c>
    </row>
    <row r="271" spans="1:12" ht="15" customHeight="1" x14ac:dyDescent="0.25">
      <c r="A271" s="63" t="s">
        <v>419</v>
      </c>
      <c r="B271" s="43"/>
      <c r="C271" s="71">
        <f>INDEX(Rohdaten_tab5!$1:$1048576,ROW(Rohdaten_tab5!B257),COLUMN(Rohdaten_tab5!B257)+(10*(Steuerung!$A$3-1)))</f>
        <v>365</v>
      </c>
      <c r="D271" s="72">
        <f>INDEX(Rohdaten_tab5!$1:$1048576,ROW(Rohdaten_tab5!C257),COLUMN(Rohdaten_tab5!C257)+(10*(Steuerung!$A$3-1)))</f>
        <v>360</v>
      </c>
      <c r="E271" s="72">
        <f>INDEX(Rohdaten_tab5!$1:$1048576,ROW(Rohdaten_tab5!D257),COLUMN(Rohdaten_tab5!D257)+(10*(Steuerung!$A$3-1)))</f>
        <v>166</v>
      </c>
      <c r="F271" s="72" t="str">
        <f>INDEX(Rohdaten_tab5!$1:$1048576,ROW(Rohdaten_tab5!E257),COLUMN(Rohdaten_tab5!E257)+(10*(Steuerung!$A$3-1)))</f>
        <v>*</v>
      </c>
      <c r="G271" s="72">
        <f>INDEX(Rohdaten_tab5!$1:$1048576,ROW(Rohdaten_tab5!F257),COLUMN(Rohdaten_tab5!F257)+(10*(Steuerung!$A$3-1)))</f>
        <v>83</v>
      </c>
      <c r="H271" s="72">
        <f>INDEX(Rohdaten_tab5!$1:$1048576,ROW(Rohdaten_tab5!G257),COLUMN(Rohdaten_tab5!G257)+(10*(Steuerung!$A$3-1)))</f>
        <v>25</v>
      </c>
      <c r="I271" s="72">
        <f>INDEX(Rohdaten_tab5!$1:$1048576,ROW(Rohdaten_tab5!H257),COLUMN(Rohdaten_tab5!H257)+(10*(Steuerung!$A$3-1)))</f>
        <v>37</v>
      </c>
      <c r="J271" s="72" t="str">
        <f>INDEX(Rohdaten_tab5!$1:$1048576,ROW(Rohdaten_tab5!I257),COLUMN(Rohdaten_tab5!I257)+(10*(Steuerung!$A$3-1)))</f>
        <v>*</v>
      </c>
      <c r="K271" s="72" t="str">
        <f>INDEX(Rohdaten_tab5!$1:$1048576,ROW(Rohdaten_tab5!J257),COLUMN(Rohdaten_tab5!J257)+(10*(Steuerung!$A$3-1)))</f>
        <v>*</v>
      </c>
      <c r="L271" s="73">
        <f>INDEX(Rohdaten_tab5!$1:$1048576,ROW(Rohdaten_tab5!K257),COLUMN(Rohdaten_tab5!K257)+(10*(Steuerung!$A$3-1)))</f>
        <v>37</v>
      </c>
    </row>
    <row r="272" spans="1:12" ht="15" customHeight="1" x14ac:dyDescent="0.25">
      <c r="A272" s="63" t="s">
        <v>420</v>
      </c>
      <c r="B272" s="43"/>
      <c r="C272" s="71">
        <f>INDEX(Rohdaten_tab5!$1:$1048576,ROW(Rohdaten_tab5!B258),COLUMN(Rohdaten_tab5!B258)+(10*(Steuerung!$A$3-1)))</f>
        <v>487</v>
      </c>
      <c r="D272" s="72">
        <f>INDEX(Rohdaten_tab5!$1:$1048576,ROW(Rohdaten_tab5!C258),COLUMN(Rohdaten_tab5!C258)+(10*(Steuerung!$A$3-1)))</f>
        <v>480</v>
      </c>
      <c r="E272" s="72">
        <f>INDEX(Rohdaten_tab5!$1:$1048576,ROW(Rohdaten_tab5!D258),COLUMN(Rohdaten_tab5!D258)+(10*(Steuerung!$A$3-1)))</f>
        <v>267</v>
      </c>
      <c r="F272" s="72">
        <f>INDEX(Rohdaten_tab5!$1:$1048576,ROW(Rohdaten_tab5!E258),COLUMN(Rohdaten_tab5!E258)+(10*(Steuerung!$A$3-1)))</f>
        <v>6</v>
      </c>
      <c r="G272" s="72">
        <f>INDEX(Rohdaten_tab5!$1:$1048576,ROW(Rohdaten_tab5!F258),COLUMN(Rohdaten_tab5!F258)+(10*(Steuerung!$A$3-1)))</f>
        <v>88</v>
      </c>
      <c r="H272" s="72">
        <f>INDEX(Rohdaten_tab5!$1:$1048576,ROW(Rohdaten_tab5!G258),COLUMN(Rohdaten_tab5!G258)+(10*(Steuerung!$A$3-1)))</f>
        <v>21</v>
      </c>
      <c r="I272" s="72">
        <f>INDEX(Rohdaten_tab5!$1:$1048576,ROW(Rohdaten_tab5!H258),COLUMN(Rohdaten_tab5!H258)+(10*(Steuerung!$A$3-1)))</f>
        <v>39</v>
      </c>
      <c r="J272" s="72">
        <f>INDEX(Rohdaten_tab5!$1:$1048576,ROW(Rohdaten_tab5!I258),COLUMN(Rohdaten_tab5!I258)+(10*(Steuerung!$A$3-1)))</f>
        <v>10</v>
      </c>
      <c r="K272" s="72">
        <f>INDEX(Rohdaten_tab5!$1:$1048576,ROW(Rohdaten_tab5!J258),COLUMN(Rohdaten_tab5!J258)+(10*(Steuerung!$A$3-1)))</f>
        <v>4</v>
      </c>
      <c r="L272" s="73">
        <f>INDEX(Rohdaten_tab5!$1:$1048576,ROW(Rohdaten_tab5!K258),COLUMN(Rohdaten_tab5!K258)+(10*(Steuerung!$A$3-1)))</f>
        <v>45</v>
      </c>
    </row>
    <row r="273" spans="1:12" ht="15" customHeight="1" x14ac:dyDescent="0.25">
      <c r="A273" s="63" t="s">
        <v>421</v>
      </c>
      <c r="B273" s="43"/>
      <c r="C273" s="71" t="str">
        <f>INDEX(Rohdaten_tab5!$1:$1048576,ROW(Rohdaten_tab5!B259),COLUMN(Rohdaten_tab5!B259)+(10*(Steuerung!$A$3-1)))</f>
        <v>*</v>
      </c>
      <c r="D273" s="72">
        <f>INDEX(Rohdaten_tab5!$1:$1048576,ROW(Rohdaten_tab5!C259),COLUMN(Rohdaten_tab5!C259)+(10*(Steuerung!$A$3-1)))</f>
        <v>430</v>
      </c>
      <c r="E273" s="72">
        <f>INDEX(Rohdaten_tab5!$1:$1048576,ROW(Rohdaten_tab5!D259),COLUMN(Rohdaten_tab5!D259)+(10*(Steuerung!$A$3-1)))</f>
        <v>202</v>
      </c>
      <c r="F273" s="72">
        <f>INDEX(Rohdaten_tab5!$1:$1048576,ROW(Rohdaten_tab5!E259),COLUMN(Rohdaten_tab5!E259)+(10*(Steuerung!$A$3-1)))</f>
        <v>16</v>
      </c>
      <c r="G273" s="72">
        <f>INDEX(Rohdaten_tab5!$1:$1048576,ROW(Rohdaten_tab5!F259),COLUMN(Rohdaten_tab5!F259)+(10*(Steuerung!$A$3-1)))</f>
        <v>110</v>
      </c>
      <c r="H273" s="72">
        <f>INDEX(Rohdaten_tab5!$1:$1048576,ROW(Rohdaten_tab5!G259),COLUMN(Rohdaten_tab5!G259)+(10*(Steuerung!$A$3-1)))</f>
        <v>20</v>
      </c>
      <c r="I273" s="72">
        <f>INDEX(Rohdaten_tab5!$1:$1048576,ROW(Rohdaten_tab5!H259),COLUMN(Rohdaten_tab5!H259)+(10*(Steuerung!$A$3-1)))</f>
        <v>44</v>
      </c>
      <c r="J273" s="72" t="str">
        <f>INDEX(Rohdaten_tab5!$1:$1048576,ROW(Rohdaten_tab5!I259),COLUMN(Rohdaten_tab5!I259)+(10*(Steuerung!$A$3-1)))</f>
        <v>*</v>
      </c>
      <c r="K273" s="72" t="str">
        <f>INDEX(Rohdaten_tab5!$1:$1048576,ROW(Rohdaten_tab5!J259),COLUMN(Rohdaten_tab5!J259)+(10*(Steuerung!$A$3-1)))</f>
        <v>*</v>
      </c>
      <c r="L273" s="73">
        <f>INDEX(Rohdaten_tab5!$1:$1048576,ROW(Rohdaten_tab5!K259),COLUMN(Rohdaten_tab5!K259)+(10*(Steuerung!$A$3-1)))</f>
        <v>27</v>
      </c>
    </row>
    <row r="274" spans="1:12" ht="15" customHeight="1" x14ac:dyDescent="0.25">
      <c r="A274" s="63" t="s">
        <v>422</v>
      </c>
      <c r="B274" s="43"/>
      <c r="C274" s="71">
        <f>INDEX(Rohdaten_tab5!$1:$1048576,ROW(Rohdaten_tab5!B260),COLUMN(Rohdaten_tab5!B260)+(10*(Steuerung!$A$3-1)))</f>
        <v>354</v>
      </c>
      <c r="D274" s="72">
        <f>INDEX(Rohdaten_tab5!$1:$1048576,ROW(Rohdaten_tab5!C260),COLUMN(Rohdaten_tab5!C260)+(10*(Steuerung!$A$3-1)))</f>
        <v>351</v>
      </c>
      <c r="E274" s="72">
        <f>INDEX(Rohdaten_tab5!$1:$1048576,ROW(Rohdaten_tab5!D260),COLUMN(Rohdaten_tab5!D260)+(10*(Steuerung!$A$3-1)))</f>
        <v>152</v>
      </c>
      <c r="F274" s="72" t="str">
        <f>INDEX(Rohdaten_tab5!$1:$1048576,ROW(Rohdaten_tab5!E260),COLUMN(Rohdaten_tab5!E260)+(10*(Steuerung!$A$3-1)))</f>
        <v>*</v>
      </c>
      <c r="G274" s="72">
        <f>INDEX(Rohdaten_tab5!$1:$1048576,ROW(Rohdaten_tab5!F260),COLUMN(Rohdaten_tab5!F260)+(10*(Steuerung!$A$3-1)))</f>
        <v>101</v>
      </c>
      <c r="H274" s="72">
        <f>INDEX(Rohdaten_tab5!$1:$1048576,ROW(Rohdaten_tab5!G260),COLUMN(Rohdaten_tab5!G260)+(10*(Steuerung!$A$3-1)))</f>
        <v>25</v>
      </c>
      <c r="I274" s="72">
        <f>INDEX(Rohdaten_tab5!$1:$1048576,ROW(Rohdaten_tab5!H260),COLUMN(Rohdaten_tab5!H260)+(10*(Steuerung!$A$3-1)))</f>
        <v>37</v>
      </c>
      <c r="J274" s="72">
        <f>INDEX(Rohdaten_tab5!$1:$1048576,ROW(Rohdaten_tab5!I260),COLUMN(Rohdaten_tab5!I260)+(10*(Steuerung!$A$3-1)))</f>
        <v>0</v>
      </c>
      <c r="K274" s="72" t="str">
        <f>INDEX(Rohdaten_tab5!$1:$1048576,ROW(Rohdaten_tab5!J260),COLUMN(Rohdaten_tab5!J260)+(10*(Steuerung!$A$3-1)))</f>
        <v>*</v>
      </c>
      <c r="L274" s="73">
        <f>INDEX(Rohdaten_tab5!$1:$1048576,ROW(Rohdaten_tab5!K260),COLUMN(Rohdaten_tab5!K260)+(10*(Steuerung!$A$3-1)))</f>
        <v>28</v>
      </c>
    </row>
    <row r="275" spans="1:12" ht="15" customHeight="1" x14ac:dyDescent="0.25">
      <c r="A275" s="63" t="s">
        <v>423</v>
      </c>
      <c r="B275" s="43"/>
      <c r="C275" s="71">
        <f>INDEX(Rohdaten_tab5!$1:$1048576,ROW(Rohdaten_tab5!B261),COLUMN(Rohdaten_tab5!B261)+(10*(Steuerung!$A$3-1)))</f>
        <v>333</v>
      </c>
      <c r="D275" s="72">
        <f>INDEX(Rohdaten_tab5!$1:$1048576,ROW(Rohdaten_tab5!C261),COLUMN(Rohdaten_tab5!C261)+(10*(Steuerung!$A$3-1)))</f>
        <v>327</v>
      </c>
      <c r="E275" s="72">
        <f>INDEX(Rohdaten_tab5!$1:$1048576,ROW(Rohdaten_tab5!D261),COLUMN(Rohdaten_tab5!D261)+(10*(Steuerung!$A$3-1)))</f>
        <v>152</v>
      </c>
      <c r="F275" s="72">
        <f>INDEX(Rohdaten_tab5!$1:$1048576,ROW(Rohdaten_tab5!E261),COLUMN(Rohdaten_tab5!E261)+(10*(Steuerung!$A$3-1)))</f>
        <v>5</v>
      </c>
      <c r="G275" s="72">
        <f>INDEX(Rohdaten_tab5!$1:$1048576,ROW(Rohdaten_tab5!F261),COLUMN(Rohdaten_tab5!F261)+(10*(Steuerung!$A$3-1)))</f>
        <v>82</v>
      </c>
      <c r="H275" s="72">
        <f>INDEX(Rohdaten_tab5!$1:$1048576,ROW(Rohdaten_tab5!G261),COLUMN(Rohdaten_tab5!G261)+(10*(Steuerung!$A$3-1)))</f>
        <v>23</v>
      </c>
      <c r="I275" s="72">
        <f>INDEX(Rohdaten_tab5!$1:$1048576,ROW(Rohdaten_tab5!H261),COLUMN(Rohdaten_tab5!H261)+(10*(Steuerung!$A$3-1)))</f>
        <v>38</v>
      </c>
      <c r="J275" s="72">
        <f>INDEX(Rohdaten_tab5!$1:$1048576,ROW(Rohdaten_tab5!I261),COLUMN(Rohdaten_tab5!I261)+(10*(Steuerung!$A$3-1)))</f>
        <v>0</v>
      </c>
      <c r="K275" s="72">
        <f>INDEX(Rohdaten_tab5!$1:$1048576,ROW(Rohdaten_tab5!J261),COLUMN(Rohdaten_tab5!J261)+(10*(Steuerung!$A$3-1)))</f>
        <v>3</v>
      </c>
      <c r="L275" s="73">
        <f>INDEX(Rohdaten_tab5!$1:$1048576,ROW(Rohdaten_tab5!K261),COLUMN(Rohdaten_tab5!K261)+(10*(Steuerung!$A$3-1)))</f>
        <v>24</v>
      </c>
    </row>
    <row r="276" spans="1:12" ht="15" customHeight="1" x14ac:dyDescent="0.25">
      <c r="A276" s="63" t="s">
        <v>424</v>
      </c>
      <c r="B276" s="43"/>
      <c r="C276" s="71" t="str">
        <f>INDEX(Rohdaten_tab5!$1:$1048576,ROW(Rohdaten_tab5!B262),COLUMN(Rohdaten_tab5!B262)+(10*(Steuerung!$A$3-1)))</f>
        <v>*</v>
      </c>
      <c r="D276" s="72">
        <f>INDEX(Rohdaten_tab5!$1:$1048576,ROW(Rohdaten_tab5!C262),COLUMN(Rohdaten_tab5!C262)+(10*(Steuerung!$A$3-1)))</f>
        <v>459</v>
      </c>
      <c r="E276" s="72">
        <f>INDEX(Rohdaten_tab5!$1:$1048576,ROW(Rohdaten_tab5!D262),COLUMN(Rohdaten_tab5!D262)+(10*(Steuerung!$A$3-1)))</f>
        <v>211</v>
      </c>
      <c r="F276" s="72">
        <f>INDEX(Rohdaten_tab5!$1:$1048576,ROW(Rohdaten_tab5!E262),COLUMN(Rohdaten_tab5!E262)+(10*(Steuerung!$A$3-1)))</f>
        <v>10</v>
      </c>
      <c r="G276" s="72">
        <f>INDEX(Rohdaten_tab5!$1:$1048576,ROW(Rohdaten_tab5!F262),COLUMN(Rohdaten_tab5!F262)+(10*(Steuerung!$A$3-1)))</f>
        <v>135</v>
      </c>
      <c r="H276" s="72">
        <f>INDEX(Rohdaten_tab5!$1:$1048576,ROW(Rohdaten_tab5!G262),COLUMN(Rohdaten_tab5!G262)+(10*(Steuerung!$A$3-1)))</f>
        <v>23</v>
      </c>
      <c r="I276" s="72">
        <f>INDEX(Rohdaten_tab5!$1:$1048576,ROW(Rohdaten_tab5!H262),COLUMN(Rohdaten_tab5!H262)+(10*(Steuerung!$A$3-1)))</f>
        <v>25</v>
      </c>
      <c r="J276" s="72" t="str">
        <f>INDEX(Rohdaten_tab5!$1:$1048576,ROW(Rohdaten_tab5!I262),COLUMN(Rohdaten_tab5!I262)+(10*(Steuerung!$A$3-1)))</f>
        <v>*</v>
      </c>
      <c r="K276" s="72" t="str">
        <f>INDEX(Rohdaten_tab5!$1:$1048576,ROW(Rohdaten_tab5!J262),COLUMN(Rohdaten_tab5!J262)+(10*(Steuerung!$A$3-1)))</f>
        <v>*</v>
      </c>
      <c r="L276" s="73">
        <f>INDEX(Rohdaten_tab5!$1:$1048576,ROW(Rohdaten_tab5!K262),COLUMN(Rohdaten_tab5!K262)+(10*(Steuerung!$A$3-1)))</f>
        <v>50</v>
      </c>
    </row>
    <row r="277" spans="1:12" ht="15" customHeight="1" x14ac:dyDescent="0.25">
      <c r="A277" s="63" t="s">
        <v>425</v>
      </c>
      <c r="B277" s="43"/>
      <c r="C277" s="71">
        <f>INDEX(Rohdaten_tab5!$1:$1048576,ROW(Rohdaten_tab5!B263),COLUMN(Rohdaten_tab5!B263)+(10*(Steuerung!$A$3-1)))</f>
        <v>385</v>
      </c>
      <c r="D277" s="72">
        <f>INDEX(Rohdaten_tab5!$1:$1048576,ROW(Rohdaten_tab5!C263),COLUMN(Rohdaten_tab5!C263)+(10*(Steuerung!$A$3-1)))</f>
        <v>381</v>
      </c>
      <c r="E277" s="72">
        <f>INDEX(Rohdaten_tab5!$1:$1048576,ROW(Rohdaten_tab5!D263),COLUMN(Rohdaten_tab5!D263)+(10*(Steuerung!$A$3-1)))</f>
        <v>187</v>
      </c>
      <c r="F277" s="72">
        <f>INDEX(Rohdaten_tab5!$1:$1048576,ROW(Rohdaten_tab5!E263),COLUMN(Rohdaten_tab5!E263)+(10*(Steuerung!$A$3-1)))</f>
        <v>10</v>
      </c>
      <c r="G277" s="72">
        <f>INDEX(Rohdaten_tab5!$1:$1048576,ROW(Rohdaten_tab5!F263),COLUMN(Rohdaten_tab5!F263)+(10*(Steuerung!$A$3-1)))</f>
        <v>80</v>
      </c>
      <c r="H277" s="72">
        <f>INDEX(Rohdaten_tab5!$1:$1048576,ROW(Rohdaten_tab5!G263),COLUMN(Rohdaten_tab5!G263)+(10*(Steuerung!$A$3-1)))</f>
        <v>24</v>
      </c>
      <c r="I277" s="72">
        <f>INDEX(Rohdaten_tab5!$1:$1048576,ROW(Rohdaten_tab5!H263),COLUMN(Rohdaten_tab5!H263)+(10*(Steuerung!$A$3-1)))</f>
        <v>37</v>
      </c>
      <c r="J277" s="72">
        <f>INDEX(Rohdaten_tab5!$1:$1048576,ROW(Rohdaten_tab5!I263),COLUMN(Rohdaten_tab5!I263)+(10*(Steuerung!$A$3-1)))</f>
        <v>0</v>
      </c>
      <c r="K277" s="72">
        <f>INDEX(Rohdaten_tab5!$1:$1048576,ROW(Rohdaten_tab5!J263),COLUMN(Rohdaten_tab5!J263)+(10*(Steuerung!$A$3-1)))</f>
        <v>5</v>
      </c>
      <c r="L277" s="73">
        <f>INDEX(Rohdaten_tab5!$1:$1048576,ROW(Rohdaten_tab5!K263),COLUMN(Rohdaten_tab5!K263)+(10*(Steuerung!$A$3-1)))</f>
        <v>38</v>
      </c>
    </row>
    <row r="278" spans="1:12" ht="15" customHeight="1" x14ac:dyDescent="0.25">
      <c r="A278" s="63" t="s">
        <v>426</v>
      </c>
      <c r="B278" s="43"/>
      <c r="C278" s="71">
        <f>INDEX(Rohdaten_tab5!$1:$1048576,ROW(Rohdaten_tab5!B264),COLUMN(Rohdaten_tab5!B264)+(10*(Steuerung!$A$3-1)))</f>
        <v>573</v>
      </c>
      <c r="D278" s="72">
        <f>INDEX(Rohdaten_tab5!$1:$1048576,ROW(Rohdaten_tab5!C264),COLUMN(Rohdaten_tab5!C264)+(10*(Steuerung!$A$3-1)))</f>
        <v>569</v>
      </c>
      <c r="E278" s="72">
        <f>INDEX(Rohdaten_tab5!$1:$1048576,ROW(Rohdaten_tab5!D264),COLUMN(Rohdaten_tab5!D264)+(10*(Steuerung!$A$3-1)))</f>
        <v>348</v>
      </c>
      <c r="F278" s="72">
        <f>INDEX(Rohdaten_tab5!$1:$1048576,ROW(Rohdaten_tab5!E264),COLUMN(Rohdaten_tab5!E264)+(10*(Steuerung!$A$3-1)))</f>
        <v>11</v>
      </c>
      <c r="G278" s="72">
        <f>INDEX(Rohdaten_tab5!$1:$1048576,ROW(Rohdaten_tab5!F264),COLUMN(Rohdaten_tab5!F264)+(10*(Steuerung!$A$3-1)))</f>
        <v>119</v>
      </c>
      <c r="H278" s="72">
        <f>INDEX(Rohdaten_tab5!$1:$1048576,ROW(Rohdaten_tab5!G264),COLUMN(Rohdaten_tab5!G264)+(10*(Steuerung!$A$3-1)))</f>
        <v>22</v>
      </c>
      <c r="I278" s="72">
        <f>INDEX(Rohdaten_tab5!$1:$1048576,ROW(Rohdaten_tab5!H264),COLUMN(Rohdaten_tab5!H264)+(10*(Steuerung!$A$3-1)))</f>
        <v>34</v>
      </c>
      <c r="J278" s="72" t="str">
        <f>INDEX(Rohdaten_tab5!$1:$1048576,ROW(Rohdaten_tab5!I264),COLUMN(Rohdaten_tab5!I264)+(10*(Steuerung!$A$3-1)))</f>
        <v>*</v>
      </c>
      <c r="K278" s="72" t="str">
        <f>INDEX(Rohdaten_tab5!$1:$1048576,ROW(Rohdaten_tab5!J264),COLUMN(Rohdaten_tab5!J264)+(10*(Steuerung!$A$3-1)))</f>
        <v>*</v>
      </c>
      <c r="L278" s="73">
        <f>INDEX(Rohdaten_tab5!$1:$1048576,ROW(Rohdaten_tab5!K264),COLUMN(Rohdaten_tab5!K264)+(10*(Steuerung!$A$3-1)))</f>
        <v>29</v>
      </c>
    </row>
    <row r="279" spans="1:12" ht="15" customHeight="1" x14ac:dyDescent="0.25">
      <c r="A279" s="63" t="s">
        <v>427</v>
      </c>
      <c r="B279" s="43"/>
      <c r="C279" s="71">
        <f>INDEX(Rohdaten_tab5!$1:$1048576,ROW(Rohdaten_tab5!B265),COLUMN(Rohdaten_tab5!B265)+(10*(Steuerung!$A$3-1)))</f>
        <v>624</v>
      </c>
      <c r="D279" s="72">
        <f>INDEX(Rohdaten_tab5!$1:$1048576,ROW(Rohdaten_tab5!C265),COLUMN(Rohdaten_tab5!C265)+(10*(Steuerung!$A$3-1)))</f>
        <v>620</v>
      </c>
      <c r="E279" s="72">
        <f>INDEX(Rohdaten_tab5!$1:$1048576,ROW(Rohdaten_tab5!D265),COLUMN(Rohdaten_tab5!D265)+(10*(Steuerung!$A$3-1)))</f>
        <v>401</v>
      </c>
      <c r="F279" s="72">
        <f>INDEX(Rohdaten_tab5!$1:$1048576,ROW(Rohdaten_tab5!E265),COLUMN(Rohdaten_tab5!E265)+(10*(Steuerung!$A$3-1)))</f>
        <v>12</v>
      </c>
      <c r="G279" s="72">
        <f>INDEX(Rohdaten_tab5!$1:$1048576,ROW(Rohdaten_tab5!F265),COLUMN(Rohdaten_tab5!F265)+(10*(Steuerung!$A$3-1)))</f>
        <v>98</v>
      </c>
      <c r="H279" s="72">
        <f>INDEX(Rohdaten_tab5!$1:$1048576,ROW(Rohdaten_tab5!G265),COLUMN(Rohdaten_tab5!G265)+(10*(Steuerung!$A$3-1)))</f>
        <v>22</v>
      </c>
      <c r="I279" s="72">
        <f>INDEX(Rohdaten_tab5!$1:$1048576,ROW(Rohdaten_tab5!H265),COLUMN(Rohdaten_tab5!H265)+(10*(Steuerung!$A$3-1)))</f>
        <v>30</v>
      </c>
      <c r="J279" s="72">
        <f>INDEX(Rohdaten_tab5!$1:$1048576,ROW(Rohdaten_tab5!I265),COLUMN(Rohdaten_tab5!I265)+(10*(Steuerung!$A$3-1)))</f>
        <v>0</v>
      </c>
      <c r="K279" s="72">
        <f>INDEX(Rohdaten_tab5!$1:$1048576,ROW(Rohdaten_tab5!J265),COLUMN(Rohdaten_tab5!J265)+(10*(Steuerung!$A$3-1)))</f>
        <v>4</v>
      </c>
      <c r="L279" s="73">
        <f>INDEX(Rohdaten_tab5!$1:$1048576,ROW(Rohdaten_tab5!K265),COLUMN(Rohdaten_tab5!K265)+(10*(Steuerung!$A$3-1)))</f>
        <v>53</v>
      </c>
    </row>
    <row r="280" spans="1:12" ht="15" customHeight="1" x14ac:dyDescent="0.25">
      <c r="A280" s="63" t="s">
        <v>428</v>
      </c>
      <c r="B280" s="43"/>
      <c r="C280" s="71" t="str">
        <f>INDEX(Rohdaten_tab5!$1:$1048576,ROW(Rohdaten_tab5!B266),COLUMN(Rohdaten_tab5!B266)+(10*(Steuerung!$A$3-1)))</f>
        <v>*</v>
      </c>
      <c r="D280" s="72">
        <f>INDEX(Rohdaten_tab5!$1:$1048576,ROW(Rohdaten_tab5!C266),COLUMN(Rohdaten_tab5!C266)+(10*(Steuerung!$A$3-1)))</f>
        <v>494</v>
      </c>
      <c r="E280" s="72">
        <f>INDEX(Rohdaten_tab5!$1:$1048576,ROW(Rohdaten_tab5!D266),COLUMN(Rohdaten_tab5!D266)+(10*(Steuerung!$A$3-1)))</f>
        <v>255</v>
      </c>
      <c r="F280" s="72">
        <f>INDEX(Rohdaten_tab5!$1:$1048576,ROW(Rohdaten_tab5!E266),COLUMN(Rohdaten_tab5!E266)+(10*(Steuerung!$A$3-1)))</f>
        <v>10</v>
      </c>
      <c r="G280" s="72">
        <f>INDEX(Rohdaten_tab5!$1:$1048576,ROW(Rohdaten_tab5!F266),COLUMN(Rohdaten_tab5!F266)+(10*(Steuerung!$A$3-1)))</f>
        <v>125</v>
      </c>
      <c r="H280" s="72">
        <f>INDEX(Rohdaten_tab5!$1:$1048576,ROW(Rohdaten_tab5!G266),COLUMN(Rohdaten_tab5!G266)+(10*(Steuerung!$A$3-1)))</f>
        <v>24</v>
      </c>
      <c r="I280" s="72">
        <f>INDEX(Rohdaten_tab5!$1:$1048576,ROW(Rohdaten_tab5!H266),COLUMN(Rohdaten_tab5!H266)+(10*(Steuerung!$A$3-1)))</f>
        <v>30</v>
      </c>
      <c r="J280" s="72">
        <f>INDEX(Rohdaten_tab5!$1:$1048576,ROW(Rohdaten_tab5!I266),COLUMN(Rohdaten_tab5!I266)+(10*(Steuerung!$A$3-1)))</f>
        <v>0</v>
      </c>
      <c r="K280" s="72">
        <f>INDEX(Rohdaten_tab5!$1:$1048576,ROW(Rohdaten_tab5!J266),COLUMN(Rohdaten_tab5!J266)+(10*(Steuerung!$A$3-1)))</f>
        <v>3</v>
      </c>
      <c r="L280" s="73">
        <f>INDEX(Rohdaten_tab5!$1:$1048576,ROW(Rohdaten_tab5!K266),COLUMN(Rohdaten_tab5!K266)+(10*(Steuerung!$A$3-1)))</f>
        <v>47</v>
      </c>
    </row>
    <row r="281" spans="1:12" ht="15" customHeight="1" x14ac:dyDescent="0.25">
      <c r="A281" s="63" t="s">
        <v>429</v>
      </c>
      <c r="B281" s="43"/>
      <c r="C281" s="71" t="str">
        <f>INDEX(Rohdaten_tab5!$1:$1048576,ROW(Rohdaten_tab5!B267),COLUMN(Rohdaten_tab5!B267)+(10*(Steuerung!$A$3-1)))</f>
        <v>*</v>
      </c>
      <c r="D281" s="72">
        <f>INDEX(Rohdaten_tab5!$1:$1048576,ROW(Rohdaten_tab5!C267),COLUMN(Rohdaten_tab5!C267)+(10*(Steuerung!$A$3-1)))</f>
        <v>420</v>
      </c>
      <c r="E281" s="72">
        <f>INDEX(Rohdaten_tab5!$1:$1048576,ROW(Rohdaten_tab5!D267),COLUMN(Rohdaten_tab5!D267)+(10*(Steuerung!$A$3-1)))</f>
        <v>212</v>
      </c>
      <c r="F281" s="72">
        <f>INDEX(Rohdaten_tab5!$1:$1048576,ROW(Rohdaten_tab5!E267),COLUMN(Rohdaten_tab5!E267)+(10*(Steuerung!$A$3-1)))</f>
        <v>13</v>
      </c>
      <c r="G281" s="72">
        <f>INDEX(Rohdaten_tab5!$1:$1048576,ROW(Rohdaten_tab5!F267),COLUMN(Rohdaten_tab5!F267)+(10*(Steuerung!$A$3-1)))</f>
        <v>104</v>
      </c>
      <c r="H281" s="72">
        <f>INDEX(Rohdaten_tab5!$1:$1048576,ROW(Rohdaten_tab5!G267),COLUMN(Rohdaten_tab5!G267)+(10*(Steuerung!$A$3-1)))</f>
        <v>28</v>
      </c>
      <c r="I281" s="72">
        <f>INDEX(Rohdaten_tab5!$1:$1048576,ROW(Rohdaten_tab5!H267),COLUMN(Rohdaten_tab5!H267)+(10*(Steuerung!$A$3-1)))</f>
        <v>18</v>
      </c>
      <c r="J281" s="72" t="str">
        <f>INDEX(Rohdaten_tab5!$1:$1048576,ROW(Rohdaten_tab5!I267),COLUMN(Rohdaten_tab5!I267)+(10*(Steuerung!$A$3-1)))</f>
        <v>*</v>
      </c>
      <c r="K281" s="72" t="str">
        <f>INDEX(Rohdaten_tab5!$1:$1048576,ROW(Rohdaten_tab5!J267),COLUMN(Rohdaten_tab5!J267)+(10*(Steuerung!$A$3-1)))</f>
        <v>*</v>
      </c>
      <c r="L281" s="73">
        <f>INDEX(Rohdaten_tab5!$1:$1048576,ROW(Rohdaten_tab5!K267),COLUMN(Rohdaten_tab5!K267)+(10*(Steuerung!$A$3-1)))</f>
        <v>40</v>
      </c>
    </row>
    <row r="282" spans="1:12" ht="15" customHeight="1" x14ac:dyDescent="0.25">
      <c r="A282" s="63" t="s">
        <v>430</v>
      </c>
      <c r="B282" s="43"/>
      <c r="C282" s="71">
        <f>INDEX(Rohdaten_tab5!$1:$1048576,ROW(Rohdaten_tab5!B268),COLUMN(Rohdaten_tab5!B268)+(10*(Steuerung!$A$3-1)))</f>
        <v>474</v>
      </c>
      <c r="D282" s="72">
        <f>INDEX(Rohdaten_tab5!$1:$1048576,ROW(Rohdaten_tab5!C268),COLUMN(Rohdaten_tab5!C268)+(10*(Steuerung!$A$3-1)))</f>
        <v>467</v>
      </c>
      <c r="E282" s="72">
        <f>INDEX(Rohdaten_tab5!$1:$1048576,ROW(Rohdaten_tab5!D268),COLUMN(Rohdaten_tab5!D268)+(10*(Steuerung!$A$3-1)))</f>
        <v>219</v>
      </c>
      <c r="F282" s="72">
        <f>INDEX(Rohdaten_tab5!$1:$1048576,ROW(Rohdaten_tab5!E268),COLUMN(Rohdaten_tab5!E268)+(10*(Steuerung!$A$3-1)))</f>
        <v>10</v>
      </c>
      <c r="G282" s="72">
        <f>INDEX(Rohdaten_tab5!$1:$1048576,ROW(Rohdaten_tab5!F268),COLUMN(Rohdaten_tab5!F268)+(10*(Steuerung!$A$3-1)))</f>
        <v>131</v>
      </c>
      <c r="H282" s="72">
        <f>INDEX(Rohdaten_tab5!$1:$1048576,ROW(Rohdaten_tab5!G268),COLUMN(Rohdaten_tab5!G268)+(10*(Steuerung!$A$3-1)))</f>
        <v>23</v>
      </c>
      <c r="I282" s="72">
        <f>INDEX(Rohdaten_tab5!$1:$1048576,ROW(Rohdaten_tab5!H268),COLUMN(Rohdaten_tab5!H268)+(10*(Steuerung!$A$3-1)))</f>
        <v>31</v>
      </c>
      <c r="J282" s="72">
        <f>INDEX(Rohdaten_tab5!$1:$1048576,ROW(Rohdaten_tab5!I268),COLUMN(Rohdaten_tab5!I268)+(10*(Steuerung!$A$3-1)))</f>
        <v>0</v>
      </c>
      <c r="K282" s="72">
        <f>INDEX(Rohdaten_tab5!$1:$1048576,ROW(Rohdaten_tab5!J268),COLUMN(Rohdaten_tab5!J268)+(10*(Steuerung!$A$3-1)))</f>
        <v>7</v>
      </c>
      <c r="L282" s="73">
        <f>INDEX(Rohdaten_tab5!$1:$1048576,ROW(Rohdaten_tab5!K268),COLUMN(Rohdaten_tab5!K268)+(10*(Steuerung!$A$3-1)))</f>
        <v>46</v>
      </c>
    </row>
    <row r="283" spans="1:12" ht="15" customHeight="1" x14ac:dyDescent="0.25">
      <c r="A283" s="63" t="s">
        <v>431</v>
      </c>
      <c r="B283" s="43"/>
      <c r="C283" s="71" t="str">
        <f>INDEX(Rohdaten_tab5!$1:$1048576,ROW(Rohdaten_tab5!B269),COLUMN(Rohdaten_tab5!B269)+(10*(Steuerung!$A$3-1)))</f>
        <v>*</v>
      </c>
      <c r="D283" s="72">
        <f>INDEX(Rohdaten_tab5!$1:$1048576,ROW(Rohdaten_tab5!C269),COLUMN(Rohdaten_tab5!C269)+(10*(Steuerung!$A$3-1)))</f>
        <v>426</v>
      </c>
      <c r="E283" s="72">
        <f>INDEX(Rohdaten_tab5!$1:$1048576,ROW(Rohdaten_tab5!D269),COLUMN(Rohdaten_tab5!D269)+(10*(Steuerung!$A$3-1)))</f>
        <v>196</v>
      </c>
      <c r="F283" s="72">
        <f>INDEX(Rohdaten_tab5!$1:$1048576,ROW(Rohdaten_tab5!E269),COLUMN(Rohdaten_tab5!E269)+(10*(Steuerung!$A$3-1)))</f>
        <v>7</v>
      </c>
      <c r="G283" s="72">
        <f>INDEX(Rohdaten_tab5!$1:$1048576,ROW(Rohdaten_tab5!F269),COLUMN(Rohdaten_tab5!F269)+(10*(Steuerung!$A$3-1)))</f>
        <v>100</v>
      </c>
      <c r="H283" s="72">
        <f>INDEX(Rohdaten_tab5!$1:$1048576,ROW(Rohdaten_tab5!G269),COLUMN(Rohdaten_tab5!G269)+(10*(Steuerung!$A$3-1)))</f>
        <v>18</v>
      </c>
      <c r="I283" s="72">
        <f>INDEX(Rohdaten_tab5!$1:$1048576,ROW(Rohdaten_tab5!H269),COLUMN(Rohdaten_tab5!H269)+(10*(Steuerung!$A$3-1)))</f>
        <v>45</v>
      </c>
      <c r="J283" s="72" t="str">
        <f>INDEX(Rohdaten_tab5!$1:$1048576,ROW(Rohdaten_tab5!I269),COLUMN(Rohdaten_tab5!I269)+(10*(Steuerung!$A$3-1)))</f>
        <v>*</v>
      </c>
      <c r="K283" s="72" t="str">
        <f>INDEX(Rohdaten_tab5!$1:$1048576,ROW(Rohdaten_tab5!J269),COLUMN(Rohdaten_tab5!J269)+(10*(Steuerung!$A$3-1)))</f>
        <v>*</v>
      </c>
      <c r="L283" s="73">
        <f>INDEX(Rohdaten_tab5!$1:$1048576,ROW(Rohdaten_tab5!K269),COLUMN(Rohdaten_tab5!K269)+(10*(Steuerung!$A$3-1)))</f>
        <v>55</v>
      </c>
    </row>
    <row r="284" spans="1:12" ht="11.25" customHeight="1" x14ac:dyDescent="0.25">
      <c r="A284" s="8"/>
      <c r="B284" s="8"/>
      <c r="C284" s="8"/>
      <c r="D284" s="53"/>
      <c r="E284" s="53"/>
      <c r="F284" s="53"/>
      <c r="G284" s="53"/>
      <c r="H284" s="53"/>
      <c r="I284" s="53"/>
      <c r="J284" s="53"/>
      <c r="K284" s="53"/>
      <c r="L284" s="9" t="s">
        <v>18</v>
      </c>
    </row>
    <row r="286" spans="1:12" ht="12.75" customHeight="1" x14ac:dyDescent="0.25">
      <c r="A286" s="104" t="s">
        <v>61</v>
      </c>
      <c r="B286" s="104"/>
      <c r="C286" s="104"/>
      <c r="D286" s="104"/>
      <c r="E286" s="104"/>
      <c r="F286" s="104"/>
      <c r="G286" s="104"/>
      <c r="H286" s="104"/>
      <c r="I286" s="104"/>
      <c r="J286" s="104"/>
      <c r="K286" s="104"/>
      <c r="L286" s="104"/>
    </row>
    <row r="287" spans="1:12" ht="12.75" customHeight="1" x14ac:dyDescent="0.25">
      <c r="A287" s="104" t="s">
        <v>94</v>
      </c>
      <c r="B287" s="104"/>
      <c r="C287" s="104"/>
      <c r="D287" s="104"/>
      <c r="E287" s="104"/>
      <c r="F287" s="104"/>
      <c r="G287" s="104"/>
      <c r="H287" s="104"/>
      <c r="I287" s="104"/>
      <c r="J287" s="104"/>
      <c r="K287" s="104"/>
      <c r="L287" s="104"/>
    </row>
    <row r="288" spans="1:12" ht="22.5" customHeight="1" x14ac:dyDescent="0.25">
      <c r="A288" s="104" t="s">
        <v>99</v>
      </c>
      <c r="B288" s="104"/>
      <c r="C288" s="104"/>
      <c r="D288" s="104"/>
      <c r="E288" s="104"/>
      <c r="F288" s="104"/>
      <c r="G288" s="104"/>
      <c r="H288" s="104"/>
      <c r="I288" s="104"/>
      <c r="J288" s="104"/>
      <c r="K288" s="104"/>
      <c r="L288" s="104"/>
    </row>
    <row r="289" spans="1:12" x14ac:dyDescent="0.25">
      <c r="A289" s="86" t="s">
        <v>100</v>
      </c>
      <c r="B289" s="86"/>
      <c r="C289" s="86"/>
      <c r="D289" s="86"/>
      <c r="E289" s="86"/>
      <c r="F289" s="86"/>
      <c r="G289" s="86"/>
      <c r="H289" s="86"/>
    </row>
    <row r="290" spans="1:12" ht="33.75" customHeight="1" x14ac:dyDescent="0.25">
      <c r="A290" s="104" t="s">
        <v>101</v>
      </c>
      <c r="B290" s="104"/>
      <c r="C290" s="104"/>
      <c r="D290" s="104"/>
      <c r="E290" s="104"/>
      <c r="F290" s="104"/>
      <c r="G290" s="104"/>
      <c r="H290" s="104"/>
      <c r="I290" s="104"/>
      <c r="J290" s="104"/>
      <c r="K290" s="104"/>
      <c r="L290" s="104"/>
    </row>
  </sheetData>
  <autoFilter ref="A15:B15" xr:uid="{00000000-0001-0000-0700-000000000000}"/>
  <mergeCells count="13">
    <mergeCell ref="A3:L3"/>
    <mergeCell ref="A7:L7"/>
    <mergeCell ref="A12:A14"/>
    <mergeCell ref="C12:C14"/>
    <mergeCell ref="D13:D14"/>
    <mergeCell ref="A4:L4"/>
    <mergeCell ref="A8:L8"/>
    <mergeCell ref="A290:L290"/>
    <mergeCell ref="A288:L288"/>
    <mergeCell ref="A286:L286"/>
    <mergeCell ref="A287:L287"/>
    <mergeCell ref="D12:L12"/>
    <mergeCell ref="E13:L13"/>
  </mergeCells>
  <hyperlinks>
    <hyperlink ref="A290"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78740157480314965" header="0.51181102362204722" footer="0.51181102362204722"/>
  <pageSetup paperSize="9" scale="82" fitToHeight="23"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3561" r:id="rId5" name="Drop Down 9">
              <controlPr defaultSize="0" print="0" autoLine="0" autoPict="0">
                <anchor moveWithCells="1">
                  <from>
                    <xdr:col>9</xdr:col>
                    <xdr:colOff>431800</xdr:colOff>
                    <xdr:row>8</xdr:row>
                    <xdr:rowOff>0</xdr:rowOff>
                  </from>
                  <to>
                    <xdr:col>12</xdr:col>
                    <xdr:colOff>12700</xdr:colOff>
                    <xdr:row>10</xdr:row>
                    <xdr:rowOff>38100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J301"/>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4.7265625" style="51" customWidth="1"/>
    <col min="2" max="2" width="1" style="51" hidden="1" customWidth="1"/>
    <col min="3" max="8" width="12.54296875" style="51" customWidth="1"/>
    <col min="9" max="16384" width="11.453125" style="51"/>
  </cols>
  <sheetData>
    <row r="1" spans="1:10" ht="33.75" customHeight="1" x14ac:dyDescent="0.25">
      <c r="A1" s="50"/>
      <c r="B1" s="50"/>
      <c r="C1" s="50"/>
      <c r="D1" s="50"/>
      <c r="E1" s="50"/>
      <c r="F1" s="50"/>
      <c r="G1" s="50"/>
      <c r="H1" s="6" t="s">
        <v>95</v>
      </c>
    </row>
    <row r="2" spans="1:10" ht="11.25" customHeight="1" x14ac:dyDescent="0.25"/>
    <row r="3" spans="1:10" ht="25.5" customHeight="1" x14ac:dyDescent="0.25">
      <c r="A3" s="131" t="str">
        <f>CONCATENATE("6. Durchschnittliche Anspruchshöhe von Leistungsbeziehenden bei Arbeitslosigkeit in Euro", Auswahl_Text)</f>
        <v>6. Durchschnittliche Anspruchshöhe von Leistungsbeziehenden bei Arbeitslosigkeit in Euro</v>
      </c>
      <c r="B3" s="131"/>
      <c r="C3" s="131"/>
      <c r="D3" s="132"/>
      <c r="E3" s="132"/>
      <c r="F3" s="132"/>
      <c r="G3" s="132"/>
      <c r="H3" s="132"/>
    </row>
    <row r="4" spans="1:10" ht="11.25" customHeight="1" x14ac:dyDescent="0.25">
      <c r="A4" s="127" t="s">
        <v>631</v>
      </c>
      <c r="B4" s="127"/>
      <c r="C4" s="127"/>
      <c r="D4" s="127"/>
      <c r="E4" s="127"/>
      <c r="F4" s="127"/>
      <c r="G4" s="127"/>
      <c r="H4" s="127"/>
    </row>
    <row r="5" spans="1:10" ht="11.25" customHeight="1" x14ac:dyDescent="0.25">
      <c r="A5" s="7" t="s">
        <v>34</v>
      </c>
      <c r="B5" s="7"/>
      <c r="C5" s="7"/>
    </row>
    <row r="6" spans="1:10" ht="11.25" customHeight="1" x14ac:dyDescent="0.25"/>
    <row r="7" spans="1:10" ht="12.75" customHeight="1" x14ac:dyDescent="0.25">
      <c r="A7" s="107" t="s">
        <v>92</v>
      </c>
      <c r="B7" s="107"/>
      <c r="C7" s="107"/>
      <c r="D7" s="107"/>
      <c r="E7" s="107"/>
      <c r="F7" s="107"/>
      <c r="G7" s="107"/>
      <c r="H7" s="107"/>
    </row>
    <row r="8" spans="1:10" hidden="1" x14ac:dyDescent="0.25">
      <c r="A8" s="46"/>
      <c r="B8" s="46"/>
      <c r="C8" s="46"/>
      <c r="D8" s="46"/>
      <c r="E8" s="46"/>
      <c r="F8" s="46"/>
      <c r="G8" s="46"/>
      <c r="H8" s="46"/>
    </row>
    <row r="9" spans="1:10" hidden="1" x14ac:dyDescent="0.25">
      <c r="A9" s="46"/>
      <c r="B9" s="46"/>
      <c r="C9" s="46"/>
      <c r="D9" s="46"/>
      <c r="E9" s="46"/>
      <c r="F9" s="46"/>
      <c r="G9" s="46"/>
      <c r="H9" s="46"/>
    </row>
    <row r="10" spans="1:10" x14ac:dyDescent="0.25">
      <c r="A10" s="46"/>
      <c r="B10" s="46"/>
      <c r="C10" s="46"/>
      <c r="D10" s="46"/>
      <c r="E10" s="46"/>
      <c r="F10" s="46"/>
      <c r="G10" s="46"/>
      <c r="H10" s="46"/>
      <c r="J10" s="54"/>
    </row>
    <row r="11" spans="1:10" ht="11.25" customHeight="1" x14ac:dyDescent="0.25"/>
    <row r="12" spans="1:10" ht="12.75" customHeight="1" x14ac:dyDescent="0.25">
      <c r="A12" s="123" t="s">
        <v>35</v>
      </c>
      <c r="B12" s="47"/>
      <c r="C12" s="125" t="s">
        <v>83</v>
      </c>
      <c r="D12" s="126" t="s">
        <v>33</v>
      </c>
      <c r="E12" s="126"/>
      <c r="F12" s="126"/>
      <c r="G12" s="126"/>
      <c r="H12" s="126"/>
    </row>
    <row r="13" spans="1:10" ht="12.75" customHeight="1" x14ac:dyDescent="0.25">
      <c r="A13" s="124"/>
      <c r="B13" s="48"/>
      <c r="C13" s="125"/>
      <c r="D13" s="133" t="s">
        <v>58</v>
      </c>
      <c r="E13" s="133" t="s">
        <v>53</v>
      </c>
      <c r="F13" s="130" t="s">
        <v>41</v>
      </c>
      <c r="G13" s="130"/>
      <c r="H13" s="130"/>
    </row>
    <row r="14" spans="1:10" ht="30.75" customHeight="1" x14ac:dyDescent="0.25">
      <c r="A14" s="124"/>
      <c r="B14" s="48"/>
      <c r="C14" s="125"/>
      <c r="D14" s="133"/>
      <c r="E14" s="133"/>
      <c r="F14" s="49" t="s">
        <v>42</v>
      </c>
      <c r="G14" s="49" t="s">
        <v>43</v>
      </c>
      <c r="H14" s="49" t="s">
        <v>44</v>
      </c>
    </row>
    <row r="15" spans="1:10" s="52" customFormat="1" ht="11.25" customHeight="1" x14ac:dyDescent="0.25">
      <c r="A15" s="45" t="s">
        <v>36</v>
      </c>
      <c r="B15" s="45"/>
      <c r="C15" s="10">
        <v>1</v>
      </c>
      <c r="D15" s="3">
        <v>2</v>
      </c>
      <c r="E15" s="10">
        <v>3</v>
      </c>
      <c r="F15" s="3">
        <v>4</v>
      </c>
      <c r="G15" s="10">
        <v>5</v>
      </c>
      <c r="H15" s="3">
        <v>6</v>
      </c>
    </row>
    <row r="16" spans="1:10" ht="15" customHeight="1" x14ac:dyDescent="0.25">
      <c r="A16" s="62" t="str">
        <f>IF(INDEX(Rohdaten_tab6!$A:$A,ROW(Rohdaten_tab6!$A2),COLUMN(Rohdaten_tab6!$A:$A))&lt;&gt;"",INDEX(Rohdaten_tab6!$A:$A,ROW(Rohdaten_tab6!$A2),COLUMN(Rohdaten_tab6!$A:$A)),"")</f>
        <v>2005</v>
      </c>
      <c r="B16" s="44"/>
      <c r="C16" s="83" t="str">
        <f>INDEX(Rohdaten_tab6!$1:$1048576,ROW(Rohdaten_tab6!B2),COLUMN(Rohdaten_tab6!B2)+(6*(Steuerung!$A$3-1)))</f>
        <v>X</v>
      </c>
      <c r="D16" s="84">
        <f>INDEX(Rohdaten_tab6!$1:$1048576,ROW(Rohdaten_tab6!C2),COLUMN(Rohdaten_tab6!C2)+(6*(Steuerung!$A$3-1)))</f>
        <v>675.27163422005299</v>
      </c>
      <c r="E16" s="84" t="str">
        <f>INDEX(Rohdaten_tab6!$1:$1048576,ROW(Rohdaten_tab6!D2),COLUMN(Rohdaten_tab6!D2)+(6*(Steuerung!$A$3-1)))</f>
        <v>X</v>
      </c>
      <c r="F16" s="84" t="str">
        <f>INDEX(Rohdaten_tab6!$1:$1048576,ROW(Rohdaten_tab6!E2),COLUMN(Rohdaten_tab6!E2)+(6*(Steuerung!$A$3-1)))</f>
        <v>X</v>
      </c>
      <c r="G16" s="84" t="str">
        <f>INDEX(Rohdaten_tab6!$1:$1048576,ROW(Rohdaten_tab6!F2),COLUMN(Rohdaten_tab6!F2)+(6*(Steuerung!$A$3-1)))</f>
        <v>X</v>
      </c>
      <c r="H16" s="85" t="str">
        <f>INDEX(Rohdaten_tab6!$1:$1048576,ROW(Rohdaten_tab6!G2),COLUMN(Rohdaten_tab6!G2)+(6*(Steuerung!$A$3-1)))</f>
        <v>X</v>
      </c>
    </row>
    <row r="17" spans="1:8" ht="15" customHeight="1" x14ac:dyDescent="0.25">
      <c r="A17" s="63" t="str">
        <f>IF(INDEX(Rohdaten_tab6!$A:$A,ROW(Rohdaten_tab6!$A3),COLUMN(Rohdaten_tab6!$A:$A))&lt;&gt;"",INDEX(Rohdaten_tab6!$A:$A,ROW(Rohdaten_tab6!$A3),COLUMN(Rohdaten_tab6!$A:$A)),"")</f>
        <v>2006</v>
      </c>
      <c r="B17" s="43"/>
      <c r="C17" s="79" t="str">
        <f>INDEX(Rohdaten_tab6!$1:$1048576,ROW(Rohdaten_tab6!B3),COLUMN(Rohdaten_tab6!B3)+(6*(Steuerung!$A$3-1)))</f>
        <v>X</v>
      </c>
      <c r="D17" s="80">
        <f>INDEX(Rohdaten_tab6!$1:$1048576,ROW(Rohdaten_tab6!C3),COLUMN(Rohdaten_tab6!C3)+(6*(Steuerung!$A$3-1)))</f>
        <v>664.33350921693398</v>
      </c>
      <c r="E17" s="80" t="str">
        <f>INDEX(Rohdaten_tab6!$1:$1048576,ROW(Rohdaten_tab6!D3),COLUMN(Rohdaten_tab6!D3)+(6*(Steuerung!$A$3-1)))</f>
        <v>X</v>
      </c>
      <c r="F17" s="80" t="str">
        <f>INDEX(Rohdaten_tab6!$1:$1048576,ROW(Rohdaten_tab6!E3),COLUMN(Rohdaten_tab6!E3)+(6*(Steuerung!$A$3-1)))</f>
        <v>X</v>
      </c>
      <c r="G17" s="80" t="str">
        <f>INDEX(Rohdaten_tab6!$1:$1048576,ROW(Rohdaten_tab6!F3),COLUMN(Rohdaten_tab6!F3)+(6*(Steuerung!$A$3-1)))</f>
        <v>X</v>
      </c>
      <c r="H17" s="81" t="str">
        <f>INDEX(Rohdaten_tab6!$1:$1048576,ROW(Rohdaten_tab6!G3),COLUMN(Rohdaten_tab6!G3)+(6*(Steuerung!$A$3-1)))</f>
        <v>X</v>
      </c>
    </row>
    <row r="18" spans="1:8" ht="15" customHeight="1" x14ac:dyDescent="0.25">
      <c r="A18" s="63" t="str">
        <f>IF(INDEX(Rohdaten_tab6!$A:$A,ROW(Rohdaten_tab6!$A4),COLUMN(Rohdaten_tab6!$A:$A))&lt;&gt;"",INDEX(Rohdaten_tab6!$A:$A,ROW(Rohdaten_tab6!$A4),COLUMN(Rohdaten_tab6!$A:$A)),"")</f>
        <v>2007</v>
      </c>
      <c r="B18" s="43"/>
      <c r="C18" s="79">
        <f>INDEX(Rohdaten_tab6!$1:$1048576,ROW(Rohdaten_tab6!B4),COLUMN(Rohdaten_tab6!B4)+(6*(Steuerung!$A$3-1)))</f>
        <v>1096.3439721448501</v>
      </c>
      <c r="D18" s="80">
        <f>INDEX(Rohdaten_tab6!$1:$1048576,ROW(Rohdaten_tab6!C4),COLUMN(Rohdaten_tab6!C4)+(6*(Steuerung!$A$3-1)))</f>
        <v>653.94420612813406</v>
      </c>
      <c r="E18" s="80">
        <f>INDEX(Rohdaten_tab6!$1:$1048576,ROW(Rohdaten_tab6!D4),COLUMN(Rohdaten_tab6!D4)+(6*(Steuerung!$A$3-1)))</f>
        <v>442.39976601671299</v>
      </c>
      <c r="F18" s="80">
        <f>INDEX(Rohdaten_tab6!$1:$1048576,ROW(Rohdaten_tab6!E4),COLUMN(Rohdaten_tab6!E4)+(6*(Steuerung!$A$3-1)))</f>
        <v>243.20683008356499</v>
      </c>
      <c r="G18" s="80">
        <f>INDEX(Rohdaten_tab6!$1:$1048576,ROW(Rohdaten_tab6!F4),COLUMN(Rohdaten_tab6!F4)+(6*(Steuerung!$A$3-1)))</f>
        <v>178.767660167131</v>
      </c>
      <c r="H18" s="81">
        <f>INDEX(Rohdaten_tab6!$1:$1048576,ROW(Rohdaten_tab6!G4),COLUMN(Rohdaten_tab6!G4)+(6*(Steuerung!$A$3-1)))</f>
        <v>20.4252757660167</v>
      </c>
    </row>
    <row r="19" spans="1:8" ht="15" customHeight="1" x14ac:dyDescent="0.25">
      <c r="A19" s="63" t="str">
        <f>IF(INDEX(Rohdaten_tab6!$A:$A,ROW(Rohdaten_tab6!$A5),COLUMN(Rohdaten_tab6!$A:$A))&lt;&gt;"",INDEX(Rohdaten_tab6!$A:$A,ROW(Rohdaten_tab6!$A5),COLUMN(Rohdaten_tab6!$A:$A)),"")</f>
        <v>2008</v>
      </c>
      <c r="B19" s="43"/>
      <c r="C19" s="79">
        <f>INDEX(Rohdaten_tab6!$1:$1048576,ROW(Rohdaten_tab6!B5),COLUMN(Rohdaten_tab6!B5)+(6*(Steuerung!$A$3-1)))</f>
        <v>1091.4062044254499</v>
      </c>
      <c r="D19" s="80">
        <f>INDEX(Rohdaten_tab6!$1:$1048576,ROW(Rohdaten_tab6!C5),COLUMN(Rohdaten_tab6!C5)+(6*(Steuerung!$A$3-1)))</f>
        <v>647.97874025647502</v>
      </c>
      <c r="E19" s="80">
        <f>INDEX(Rohdaten_tab6!$1:$1048576,ROW(Rohdaten_tab6!D5),COLUMN(Rohdaten_tab6!D5)+(6*(Steuerung!$A$3-1)))</f>
        <v>443.42746416897103</v>
      </c>
      <c r="F19" s="80">
        <f>INDEX(Rohdaten_tab6!$1:$1048576,ROW(Rohdaten_tab6!E5),COLUMN(Rohdaten_tab6!E5)+(6*(Steuerung!$A$3-1)))</f>
        <v>241.679645461403</v>
      </c>
      <c r="G19" s="80">
        <f>INDEX(Rohdaten_tab6!$1:$1048576,ROW(Rohdaten_tab6!F5),COLUMN(Rohdaten_tab6!F5)+(6*(Steuerung!$A$3-1)))</f>
        <v>180.528809404073</v>
      </c>
      <c r="H19" s="81">
        <f>INDEX(Rohdaten_tab6!$1:$1048576,ROW(Rohdaten_tab6!G5),COLUMN(Rohdaten_tab6!G5)+(6*(Steuerung!$A$3-1)))</f>
        <v>21.219009303495099</v>
      </c>
    </row>
    <row r="20" spans="1:8" ht="15" customHeight="1" x14ac:dyDescent="0.25">
      <c r="A20" s="63" t="str">
        <f>IF(INDEX(Rohdaten_tab6!$A:$A,ROW(Rohdaten_tab6!$A6),COLUMN(Rohdaten_tab6!$A:$A))&lt;&gt;"",INDEX(Rohdaten_tab6!$A:$A,ROW(Rohdaten_tab6!$A6),COLUMN(Rohdaten_tab6!$A:$A)),"")</f>
        <v>2009</v>
      </c>
      <c r="B20" s="43"/>
      <c r="C20" s="79">
        <f>INDEX(Rohdaten_tab6!$1:$1048576,ROW(Rohdaten_tab6!B6),COLUMN(Rohdaten_tab6!B6)+(6*(Steuerung!$A$3-1)))</f>
        <v>1119.07548721891</v>
      </c>
      <c r="D20" s="80">
        <f>INDEX(Rohdaten_tab6!$1:$1048576,ROW(Rohdaten_tab6!C6),COLUMN(Rohdaten_tab6!C6)+(6*(Steuerung!$A$3-1)))</f>
        <v>660.87612915625596</v>
      </c>
      <c r="E20" s="80">
        <f>INDEX(Rohdaten_tab6!$1:$1048576,ROW(Rohdaten_tab6!D6),COLUMN(Rohdaten_tab6!D6)+(6*(Steuerung!$A$3-1)))</f>
        <v>458.19935806265602</v>
      </c>
      <c r="F20" s="80">
        <f>INDEX(Rohdaten_tab6!$1:$1048576,ROW(Rohdaten_tab6!E6),COLUMN(Rohdaten_tab6!E6)+(6*(Steuerung!$A$3-1)))</f>
        <v>248.43943301941201</v>
      </c>
      <c r="G20" s="80">
        <f>INDEX(Rohdaten_tab6!$1:$1048576,ROW(Rohdaten_tab6!F6),COLUMN(Rohdaten_tab6!F6)+(6*(Steuerung!$A$3-1)))</f>
        <v>186.12247357293899</v>
      </c>
      <c r="H20" s="81">
        <f>INDEX(Rohdaten_tab6!$1:$1048576,ROW(Rohdaten_tab6!G6),COLUMN(Rohdaten_tab6!G6)+(6*(Steuerung!$A$3-1)))</f>
        <v>23.637451470305599</v>
      </c>
    </row>
    <row r="21" spans="1:8" ht="15" customHeight="1" x14ac:dyDescent="0.25">
      <c r="A21" s="63" t="str">
        <f>IF(INDEX(Rohdaten_tab6!$A:$A,ROW(Rohdaten_tab6!$A7),COLUMN(Rohdaten_tab6!$A:$A))&lt;&gt;"",INDEX(Rohdaten_tab6!$A:$A,ROW(Rohdaten_tab6!$A7),COLUMN(Rohdaten_tab6!$A:$A)),"")</f>
        <v>2010</v>
      </c>
      <c r="B21" s="43"/>
      <c r="C21" s="79">
        <f>INDEX(Rohdaten_tab6!$1:$1048576,ROW(Rohdaten_tab6!B7),COLUMN(Rohdaten_tab6!B7)+(6*(Steuerung!$A$3-1)))</f>
        <v>1158.3653926842901</v>
      </c>
      <c r="D21" s="80">
        <f>INDEX(Rohdaten_tab6!$1:$1048576,ROW(Rohdaten_tab6!C7),COLUMN(Rohdaten_tab6!C7)+(6*(Steuerung!$A$3-1)))</f>
        <v>686.07924931973503</v>
      </c>
      <c r="E21" s="80">
        <f>INDEX(Rohdaten_tab6!$1:$1048576,ROW(Rohdaten_tab6!D7),COLUMN(Rohdaten_tab6!D7)+(6*(Steuerung!$A$3-1)))</f>
        <v>472.28614336456002</v>
      </c>
      <c r="F21" s="80">
        <f>INDEX(Rohdaten_tab6!$1:$1048576,ROW(Rohdaten_tab6!E7),COLUMN(Rohdaten_tab6!E7)+(6*(Steuerung!$A$3-1)))</f>
        <v>258.22633820077698</v>
      </c>
      <c r="G21" s="80">
        <f>INDEX(Rohdaten_tab6!$1:$1048576,ROW(Rohdaten_tab6!F7),COLUMN(Rohdaten_tab6!F7)+(6*(Steuerung!$A$3-1)))</f>
        <v>189.38285316660799</v>
      </c>
      <c r="H21" s="81">
        <f>INDEX(Rohdaten_tab6!$1:$1048576,ROW(Rohdaten_tab6!G7),COLUMN(Rohdaten_tab6!G7)+(6*(Steuerung!$A$3-1)))</f>
        <v>24.676951997175099</v>
      </c>
    </row>
    <row r="22" spans="1:8" ht="15" customHeight="1" x14ac:dyDescent="0.25">
      <c r="A22" s="63" t="str">
        <f>IF(INDEX(Rohdaten_tab6!$A:$A,ROW(Rohdaten_tab6!$A8),COLUMN(Rohdaten_tab6!$A:$A))&lt;&gt;"",INDEX(Rohdaten_tab6!$A:$A,ROW(Rohdaten_tab6!$A8),COLUMN(Rohdaten_tab6!$A:$A)),"")</f>
        <v>2011</v>
      </c>
      <c r="B22" s="43"/>
      <c r="C22" s="79">
        <f>INDEX(Rohdaten_tab6!$1:$1048576,ROW(Rohdaten_tab6!B8),COLUMN(Rohdaten_tab6!B8)+(6*(Steuerung!$A$3-1)))</f>
        <v>1223.3889529627399</v>
      </c>
      <c r="D22" s="80">
        <f>INDEX(Rohdaten_tab6!$1:$1048576,ROW(Rohdaten_tab6!C8),COLUMN(Rohdaten_tab6!C8)+(6*(Steuerung!$A$3-1)))</f>
        <v>720.71434819792296</v>
      </c>
      <c r="E22" s="80">
        <f>INDEX(Rohdaten_tab6!$1:$1048576,ROW(Rohdaten_tab6!D8),COLUMN(Rohdaten_tab6!D8)+(6*(Steuerung!$A$3-1)))</f>
        <v>502.67460476481398</v>
      </c>
      <c r="F22" s="80">
        <f>INDEX(Rohdaten_tab6!$1:$1048576,ROW(Rohdaten_tab6!E8),COLUMN(Rohdaten_tab6!E8)+(6*(Steuerung!$A$3-1)))</f>
        <v>272.34326206475299</v>
      </c>
      <c r="G22" s="80">
        <f>INDEX(Rohdaten_tab6!$1:$1048576,ROW(Rohdaten_tab6!F8),COLUMN(Rohdaten_tab6!F8)+(6*(Steuerung!$A$3-1)))</f>
        <v>204.49431643249801</v>
      </c>
      <c r="H22" s="81">
        <f>INDEX(Rohdaten_tab6!$1:$1048576,ROW(Rohdaten_tab6!G8),COLUMN(Rohdaten_tab6!G8)+(6*(Steuerung!$A$3-1)))</f>
        <v>25.837026267562599</v>
      </c>
    </row>
    <row r="23" spans="1:8" ht="15" customHeight="1" x14ac:dyDescent="0.25">
      <c r="A23" s="63" t="str">
        <f>IF(INDEX(Rohdaten_tab6!$A:$A,ROW(Rohdaten_tab6!$A9),COLUMN(Rohdaten_tab6!$A:$A))&lt;&gt;"",INDEX(Rohdaten_tab6!$A:$A,ROW(Rohdaten_tab6!$A9),COLUMN(Rohdaten_tab6!$A:$A)),"")</f>
        <v>2012</v>
      </c>
      <c r="B23" s="43"/>
      <c r="C23" s="79">
        <f>INDEX(Rohdaten_tab6!$1:$1048576,ROW(Rohdaten_tab6!B9),COLUMN(Rohdaten_tab6!B9)+(6*(Steuerung!$A$3-1)))</f>
        <v>1248.3056525904601</v>
      </c>
      <c r="D23" s="80">
        <f>INDEX(Rohdaten_tab6!$1:$1048576,ROW(Rohdaten_tab6!C9),COLUMN(Rohdaten_tab6!C9)+(6*(Steuerung!$A$3-1)))</f>
        <v>739.16242906625405</v>
      </c>
      <c r="E23" s="80">
        <f>INDEX(Rohdaten_tab6!$1:$1048576,ROW(Rohdaten_tab6!D9),COLUMN(Rohdaten_tab6!D9)+(6*(Steuerung!$A$3-1)))</f>
        <v>509.14322352420999</v>
      </c>
      <c r="F23" s="80">
        <f>INDEX(Rohdaten_tab6!$1:$1048576,ROW(Rohdaten_tab6!E9),COLUMN(Rohdaten_tab6!E9)+(6*(Steuerung!$A$3-1)))</f>
        <v>273.41734099786299</v>
      </c>
      <c r="G23" s="80">
        <f>INDEX(Rohdaten_tab6!$1:$1048576,ROW(Rohdaten_tab6!F9),COLUMN(Rohdaten_tab6!F9)+(6*(Steuerung!$A$3-1)))</f>
        <v>209.44115262731199</v>
      </c>
      <c r="H23" s="81">
        <f>INDEX(Rohdaten_tab6!$1:$1048576,ROW(Rohdaten_tab6!G9),COLUMN(Rohdaten_tab6!G9)+(6*(Steuerung!$A$3-1)))</f>
        <v>26.284729899034598</v>
      </c>
    </row>
    <row r="24" spans="1:8" ht="15" customHeight="1" x14ac:dyDescent="0.25">
      <c r="A24" s="63" t="str">
        <f>IF(INDEX(Rohdaten_tab6!$A:$A,ROW(Rohdaten_tab6!$A10),COLUMN(Rohdaten_tab6!$A:$A))&lt;&gt;"",INDEX(Rohdaten_tab6!$A:$A,ROW(Rohdaten_tab6!$A10),COLUMN(Rohdaten_tab6!$A:$A)),"")</f>
        <v>2013</v>
      </c>
      <c r="B24" s="43"/>
      <c r="C24" s="79">
        <f>INDEX(Rohdaten_tab6!$1:$1048576,ROW(Rohdaten_tab6!B10),COLUMN(Rohdaten_tab6!B10)+(6*(Steuerung!$A$3-1)))</f>
        <v>1272.40794950954</v>
      </c>
      <c r="D24" s="80">
        <f>INDEX(Rohdaten_tab6!$1:$1048576,ROW(Rohdaten_tab6!C10),COLUMN(Rohdaten_tab6!C10)+(6*(Steuerung!$A$3-1)))</f>
        <v>758.26946422347305</v>
      </c>
      <c r="E24" s="80">
        <f>INDEX(Rohdaten_tab6!$1:$1048576,ROW(Rohdaten_tab6!D10),COLUMN(Rohdaten_tab6!D10)+(6*(Steuerung!$A$3-1)))</f>
        <v>514.13848528606297</v>
      </c>
      <c r="F24" s="80">
        <f>INDEX(Rohdaten_tab6!$1:$1048576,ROW(Rohdaten_tab6!E10),COLUMN(Rohdaten_tab6!E10)+(6*(Steuerung!$A$3-1)))</f>
        <v>270.71027236966597</v>
      </c>
      <c r="G24" s="80">
        <f>INDEX(Rohdaten_tab6!$1:$1048576,ROW(Rohdaten_tab6!F10),COLUMN(Rohdaten_tab6!F10)+(6*(Steuerung!$A$3-1)))</f>
        <v>215.25807399292901</v>
      </c>
      <c r="H24" s="81">
        <f>INDEX(Rohdaten_tab6!$1:$1048576,ROW(Rohdaten_tab6!G10),COLUMN(Rohdaten_tab6!G10)+(6*(Steuerung!$A$3-1)))</f>
        <v>28.170138923467601</v>
      </c>
    </row>
    <row r="25" spans="1:8" ht="15" customHeight="1" x14ac:dyDescent="0.25">
      <c r="A25" s="63" t="str">
        <f>IF(INDEX(Rohdaten_tab6!$A:$A,ROW(Rohdaten_tab6!$A11),COLUMN(Rohdaten_tab6!$A:$A))&lt;&gt;"",INDEX(Rohdaten_tab6!$A:$A,ROW(Rohdaten_tab6!$A11),COLUMN(Rohdaten_tab6!$A:$A)),"")</f>
        <v>2014</v>
      </c>
      <c r="B25" s="43"/>
      <c r="C25" s="79">
        <f>INDEX(Rohdaten_tab6!$1:$1048576,ROW(Rohdaten_tab6!B11),COLUMN(Rohdaten_tab6!B11)+(6*(Steuerung!$A$3-1)))</f>
        <v>1310.4611139974299</v>
      </c>
      <c r="D25" s="80">
        <f>INDEX(Rohdaten_tab6!$1:$1048576,ROW(Rohdaten_tab6!C11),COLUMN(Rohdaten_tab6!C11)+(6*(Steuerung!$A$3-1)))</f>
        <v>780.82092915151304</v>
      </c>
      <c r="E25" s="80">
        <f>INDEX(Rohdaten_tab6!$1:$1048576,ROW(Rohdaten_tab6!D11),COLUMN(Rohdaten_tab6!D11)+(6*(Steuerung!$A$3-1)))</f>
        <v>529.640184845916</v>
      </c>
      <c r="F25" s="80">
        <f>INDEX(Rohdaten_tab6!$1:$1048576,ROW(Rohdaten_tab6!E11),COLUMN(Rohdaten_tab6!E11)+(6*(Steuerung!$A$3-1)))</f>
        <v>277.76593202264098</v>
      </c>
      <c r="G25" s="80">
        <f>INDEX(Rohdaten_tab6!$1:$1048576,ROW(Rohdaten_tab6!F11),COLUMN(Rohdaten_tab6!F11)+(6*(Steuerung!$A$3-1)))</f>
        <v>222.60328128845299</v>
      </c>
      <c r="H25" s="81">
        <f>INDEX(Rohdaten_tab6!$1:$1048576,ROW(Rohdaten_tab6!G11),COLUMN(Rohdaten_tab6!G11)+(6*(Steuerung!$A$3-1)))</f>
        <v>29.270971534822699</v>
      </c>
    </row>
    <row r="26" spans="1:8" ht="15" customHeight="1" x14ac:dyDescent="0.25">
      <c r="A26" s="63" t="str">
        <f>IF(INDEX(Rohdaten_tab6!$A:$A,ROW(Rohdaten_tab6!$A12),COLUMN(Rohdaten_tab6!$A:$A))&lt;&gt;"",INDEX(Rohdaten_tab6!$A:$A,ROW(Rohdaten_tab6!$A12),COLUMN(Rohdaten_tab6!$A:$A)),"")</f>
        <v>2015</v>
      </c>
      <c r="B26" s="43"/>
      <c r="C26" s="79">
        <f>INDEX(Rohdaten_tab6!$1:$1048576,ROW(Rohdaten_tab6!B12),COLUMN(Rohdaten_tab6!B12)+(6*(Steuerung!$A$3-1)))</f>
        <v>1344.1277313534799</v>
      </c>
      <c r="D26" s="80">
        <f>INDEX(Rohdaten_tab6!$1:$1048576,ROW(Rohdaten_tab6!C12),COLUMN(Rohdaten_tab6!C12)+(6*(Steuerung!$A$3-1)))</f>
        <v>799.06224099903704</v>
      </c>
      <c r="E26" s="80">
        <f>INDEX(Rohdaten_tab6!$1:$1048576,ROW(Rohdaten_tab6!D12),COLUMN(Rohdaten_tab6!D12)+(6*(Steuerung!$A$3-1)))</f>
        <v>545.06549035444698</v>
      </c>
      <c r="F26" s="80">
        <f>INDEX(Rohdaten_tab6!$1:$1048576,ROW(Rohdaten_tab6!E12),COLUMN(Rohdaten_tab6!E12)+(6*(Steuerung!$A$3-1)))</f>
        <v>283.17591873505</v>
      </c>
      <c r="G26" s="80">
        <f>INDEX(Rohdaten_tab6!$1:$1048576,ROW(Rohdaten_tab6!F12),COLUMN(Rohdaten_tab6!F12)+(6*(Steuerung!$A$3-1)))</f>
        <v>228.08206641607899</v>
      </c>
      <c r="H26" s="81">
        <f>INDEX(Rohdaten_tab6!$1:$1048576,ROW(Rohdaten_tab6!G12),COLUMN(Rohdaten_tab6!G12)+(6*(Steuerung!$A$3-1)))</f>
        <v>33.807505203317703</v>
      </c>
    </row>
    <row r="27" spans="1:8" ht="15" customHeight="1" x14ac:dyDescent="0.25">
      <c r="A27" s="63" t="str">
        <f>IF(INDEX(Rohdaten_tab6!$A:$A,ROW(Rohdaten_tab6!$A13),COLUMN(Rohdaten_tab6!$A:$A))&lt;&gt;"",INDEX(Rohdaten_tab6!$A:$A,ROW(Rohdaten_tab6!$A13),COLUMN(Rohdaten_tab6!$A:$A)),"")</f>
        <v>2016</v>
      </c>
      <c r="B27" s="43"/>
      <c r="C27" s="79">
        <f>INDEX(Rohdaten_tab6!$1:$1048576,ROW(Rohdaten_tab6!B13),COLUMN(Rohdaten_tab6!B13)+(6*(Steuerung!$A$3-1)))</f>
        <v>1382.1493335571599</v>
      </c>
      <c r="D27" s="80">
        <f>INDEX(Rohdaten_tab6!$1:$1048576,ROW(Rohdaten_tab6!C13),COLUMN(Rohdaten_tab6!C13)+(6*(Steuerung!$A$3-1)))</f>
        <v>819.14824240389498</v>
      </c>
      <c r="E27" s="80">
        <f>INDEX(Rohdaten_tab6!$1:$1048576,ROW(Rohdaten_tab6!D13),COLUMN(Rohdaten_tab6!D13)+(6*(Steuerung!$A$3-1)))</f>
        <v>563.00109115326495</v>
      </c>
      <c r="F27" s="80">
        <f>INDEX(Rohdaten_tab6!$1:$1048576,ROW(Rohdaten_tab6!E13),COLUMN(Rohdaten_tab6!E13)+(6*(Steuerung!$A$3-1)))</f>
        <v>291.03903978512699</v>
      </c>
      <c r="G27" s="80">
        <f>INDEX(Rohdaten_tab6!$1:$1048576,ROW(Rohdaten_tab6!F13),COLUMN(Rohdaten_tab6!F13)+(6*(Steuerung!$A$3-1)))</f>
        <v>236.79418499244599</v>
      </c>
      <c r="H27" s="81">
        <f>INDEX(Rohdaten_tab6!$1:$1048576,ROW(Rohdaten_tab6!G13),COLUMN(Rohdaten_tab6!G13)+(6*(Steuerung!$A$3-1)))</f>
        <v>35.167866375692398</v>
      </c>
    </row>
    <row r="28" spans="1:8" ht="15" customHeight="1" x14ac:dyDescent="0.25">
      <c r="A28" s="63" t="str">
        <f>IF(INDEX(Rohdaten_tab6!$A:$A,ROW(Rohdaten_tab6!$A14),COLUMN(Rohdaten_tab6!$A:$A))&lt;&gt;"",INDEX(Rohdaten_tab6!$A:$A,ROW(Rohdaten_tab6!$A14),COLUMN(Rohdaten_tab6!$A:$A)),"")</f>
        <v>2017</v>
      </c>
      <c r="B28" s="43"/>
      <c r="C28" s="79">
        <f>INDEX(Rohdaten_tab6!$1:$1048576,ROW(Rohdaten_tab6!B14),COLUMN(Rohdaten_tab6!B14)+(6*(Steuerung!$A$3-1)))</f>
        <v>1433.8828667492501</v>
      </c>
      <c r="D28" s="80">
        <f>INDEX(Rohdaten_tab6!$1:$1048576,ROW(Rohdaten_tab6!C14),COLUMN(Rohdaten_tab6!C14)+(6*(Steuerung!$A$3-1)))</f>
        <v>846.39186338701097</v>
      </c>
      <c r="E28" s="80">
        <f>INDEX(Rohdaten_tab6!$1:$1048576,ROW(Rohdaten_tab6!D14),COLUMN(Rohdaten_tab6!D14)+(6*(Steuerung!$A$3-1)))</f>
        <v>587.49100336223705</v>
      </c>
      <c r="F28" s="80">
        <f>INDEX(Rohdaten_tab6!$1:$1048576,ROW(Rohdaten_tab6!E14),COLUMN(Rohdaten_tab6!E14)+(6*(Steuerung!$A$3-1)))</f>
        <v>302.03687842859699</v>
      </c>
      <c r="G28" s="80">
        <f>INDEX(Rohdaten_tab6!$1:$1048576,ROW(Rohdaten_tab6!F14),COLUMN(Rohdaten_tab6!F14)+(6*(Steuerung!$A$3-1)))</f>
        <v>246.240923730313</v>
      </c>
      <c r="H28" s="81">
        <f>INDEX(Rohdaten_tab6!$1:$1048576,ROW(Rohdaten_tab6!G14),COLUMN(Rohdaten_tab6!G14)+(6*(Steuerung!$A$3-1)))</f>
        <v>39.213201203326797</v>
      </c>
    </row>
    <row r="29" spans="1:8" ht="15" customHeight="1" x14ac:dyDescent="0.25">
      <c r="A29" s="63" t="str">
        <f>IF(INDEX(Rohdaten_tab6!$A:$A,ROW(Rohdaten_tab6!$A15),COLUMN(Rohdaten_tab6!$A:$A))&lt;&gt;"",INDEX(Rohdaten_tab6!$A:$A,ROW(Rohdaten_tab6!$A15),COLUMN(Rohdaten_tab6!$A:$A)),"")</f>
        <v>2018</v>
      </c>
      <c r="B29" s="43"/>
      <c r="C29" s="79">
        <f>INDEX(Rohdaten_tab6!$1:$1048576,ROW(Rohdaten_tab6!B15),COLUMN(Rohdaten_tab6!B15)+(6*(Steuerung!$A$3-1)))</f>
        <v>1472.26576716094</v>
      </c>
      <c r="D29" s="80">
        <f>INDEX(Rohdaten_tab6!$1:$1048576,ROW(Rohdaten_tab6!C15),COLUMN(Rohdaten_tab6!C15)+(6*(Steuerung!$A$3-1)))</f>
        <v>869.45601842889801</v>
      </c>
      <c r="E29" s="80">
        <f>INDEX(Rohdaten_tab6!$1:$1048576,ROW(Rohdaten_tab6!D15),COLUMN(Rohdaten_tab6!D15)+(6*(Steuerung!$A$3-1)))</f>
        <v>602.80974873204502</v>
      </c>
      <c r="F29" s="80">
        <f>INDEX(Rohdaten_tab6!$1:$1048576,ROW(Rohdaten_tab6!E15),COLUMN(Rohdaten_tab6!E15)+(6*(Steuerung!$A$3-1)))</f>
        <v>309.28649192767801</v>
      </c>
      <c r="G29" s="80">
        <f>INDEX(Rohdaten_tab6!$1:$1048576,ROW(Rohdaten_tab6!F15),COLUMN(Rohdaten_tab6!F15)+(6*(Steuerung!$A$3-1)))</f>
        <v>252.819021255178</v>
      </c>
      <c r="H29" s="81">
        <f>INDEX(Rohdaten_tab6!$1:$1048576,ROW(Rohdaten_tab6!G15),COLUMN(Rohdaten_tab6!G15)+(6*(Steuerung!$A$3-1)))</f>
        <v>40.704235549188901</v>
      </c>
    </row>
    <row r="30" spans="1:8" ht="15" customHeight="1" x14ac:dyDescent="0.25">
      <c r="A30" s="63" t="str">
        <f>IF(INDEX(Rohdaten_tab6!$A:$A,ROW(Rohdaten_tab6!$A16),COLUMN(Rohdaten_tab6!$A:$A))&lt;&gt;"",INDEX(Rohdaten_tab6!$A:$A,ROW(Rohdaten_tab6!$A16),COLUMN(Rohdaten_tab6!$A:$A)),"")</f>
        <v>2019</v>
      </c>
      <c r="B30" s="43"/>
      <c r="C30" s="79">
        <f>INDEX(Rohdaten_tab6!$1:$1048576,ROW(Rohdaten_tab6!B16),COLUMN(Rohdaten_tab6!B16)+(6*(Steuerung!$A$3-1)))</f>
        <v>1573.0275591536999</v>
      </c>
      <c r="D30" s="80">
        <f>INDEX(Rohdaten_tab6!$1:$1048576,ROW(Rohdaten_tab6!C16),COLUMN(Rohdaten_tab6!C16)+(6*(Steuerung!$A$3-1)))</f>
        <v>927.92243458665496</v>
      </c>
      <c r="E30" s="80">
        <f>INDEX(Rohdaten_tab6!$1:$1048576,ROW(Rohdaten_tab6!D16),COLUMN(Rohdaten_tab6!D16)+(6*(Steuerung!$A$3-1)))</f>
        <v>645.105124567041</v>
      </c>
      <c r="F30" s="80">
        <f>INDEX(Rohdaten_tab6!$1:$1048576,ROW(Rohdaten_tab6!E16),COLUMN(Rohdaten_tab6!E16)+(6*(Steuerung!$A$3-1)))</f>
        <v>327.50551683845902</v>
      </c>
      <c r="G30" s="80">
        <f>INDEX(Rohdaten_tab6!$1:$1048576,ROW(Rohdaten_tab6!F16),COLUMN(Rohdaten_tab6!F16)+(6*(Steuerung!$A$3-1)))</f>
        <v>266.99285147936399</v>
      </c>
      <c r="H30" s="81">
        <f>INDEX(Rohdaten_tab6!$1:$1048576,ROW(Rohdaten_tab6!G16),COLUMN(Rohdaten_tab6!G16)+(6*(Steuerung!$A$3-1)))</f>
        <v>50.606756249217597</v>
      </c>
    </row>
    <row r="31" spans="1:8" ht="15" customHeight="1" x14ac:dyDescent="0.25">
      <c r="A31" s="63" t="str">
        <f>IF(INDEX(Rohdaten_tab6!$A:$A,ROW(Rohdaten_tab6!$A17),COLUMN(Rohdaten_tab6!$A:$A))&lt;&gt;"",INDEX(Rohdaten_tab6!$A:$A,ROW(Rohdaten_tab6!$A17),COLUMN(Rohdaten_tab6!$A:$A)),"")</f>
        <v>2020</v>
      </c>
      <c r="B31" s="43"/>
      <c r="C31" s="79">
        <f>INDEX(Rohdaten_tab6!$1:$1048576,ROW(Rohdaten_tab6!B17),COLUMN(Rohdaten_tab6!B17)+(6*(Steuerung!$A$3-1)))</f>
        <v>1575.53687032167</v>
      </c>
      <c r="D31" s="80">
        <f>INDEX(Rohdaten_tab6!$1:$1048576,ROW(Rohdaten_tab6!C17),COLUMN(Rohdaten_tab6!C17)+(6*(Steuerung!$A$3-1)))</f>
        <v>929.26848067974902</v>
      </c>
      <c r="E31" s="80">
        <f>INDEX(Rohdaten_tab6!$1:$1048576,ROW(Rohdaten_tab6!D17),COLUMN(Rohdaten_tab6!D17)+(6*(Steuerung!$A$3-1)))</f>
        <v>646.26838964191802</v>
      </c>
      <c r="F31" s="80">
        <f>INDEX(Rohdaten_tab6!$1:$1048576,ROW(Rohdaten_tab6!E17),COLUMN(Rohdaten_tab6!E17)+(6*(Steuerung!$A$3-1)))</f>
        <v>327.16169330366199</v>
      </c>
      <c r="G31" s="80">
        <f>INDEX(Rohdaten_tab6!$1:$1048576,ROW(Rohdaten_tab6!F17),COLUMN(Rohdaten_tab6!F17)+(6*(Steuerung!$A$3-1)))</f>
        <v>267.339530649403</v>
      </c>
      <c r="H31" s="81">
        <f>INDEX(Rohdaten_tab6!$1:$1048576,ROW(Rohdaten_tab6!G17),COLUMN(Rohdaten_tab6!G17)+(6*(Steuerung!$A$3-1)))</f>
        <v>51.767165688852899</v>
      </c>
    </row>
    <row r="32" spans="1:8" ht="15" customHeight="1" x14ac:dyDescent="0.25">
      <c r="A32" s="63" t="str">
        <f>IF(INDEX(Rohdaten_tab6!$A:$A,ROW(Rohdaten_tab6!$A18),COLUMN(Rohdaten_tab6!$A:$A))&lt;&gt;"",INDEX(Rohdaten_tab6!$A:$A,ROW(Rohdaten_tab6!$A18),COLUMN(Rohdaten_tab6!$A:$A)),"")</f>
        <v>2021</v>
      </c>
      <c r="B32" s="43"/>
      <c r="C32" s="79">
        <f>INDEX(Rohdaten_tab6!$1:$1048576,ROW(Rohdaten_tab6!B18),COLUMN(Rohdaten_tab6!B18)+(6*(Steuerung!$A$3-1)))</f>
        <v>1680.6126507306001</v>
      </c>
      <c r="D32" s="80">
        <f>INDEX(Rohdaten_tab6!$1:$1048576,ROW(Rohdaten_tab6!C18),COLUMN(Rohdaten_tab6!C18)+(6*(Steuerung!$A$3-1)))</f>
        <v>991.03700879557402</v>
      </c>
      <c r="E32" s="80">
        <f>INDEX(Rohdaten_tab6!$1:$1048576,ROW(Rohdaten_tab6!D18),COLUMN(Rohdaten_tab6!D18)+(6*(Steuerung!$A$3-1)))</f>
        <v>689.57564193502606</v>
      </c>
      <c r="F32" s="80">
        <f>INDEX(Rohdaten_tab6!$1:$1048576,ROW(Rohdaten_tab6!E18),COLUMN(Rohdaten_tab6!E18)+(6*(Steuerung!$A$3-1)))</f>
        <v>347.37886934316901</v>
      </c>
      <c r="G32" s="80">
        <f>INDEX(Rohdaten_tab6!$1:$1048576,ROW(Rohdaten_tab6!F18),COLUMN(Rohdaten_tab6!F18)+(6*(Steuerung!$A$3-1)))</f>
        <v>287.45954036033498</v>
      </c>
      <c r="H32" s="81">
        <f>INDEX(Rohdaten_tab6!$1:$1048576,ROW(Rohdaten_tab6!G18),COLUMN(Rohdaten_tab6!G18)+(6*(Steuerung!$A$3-1)))</f>
        <v>54.737232231522199</v>
      </c>
    </row>
    <row r="33" spans="1:8" ht="15" customHeight="1" x14ac:dyDescent="0.25">
      <c r="A33" s="63" t="str">
        <f>IF(INDEX(Rohdaten_tab6!$A:$A,ROW(Rohdaten_tab6!$A19),COLUMN(Rohdaten_tab6!$A:$A))&lt;&gt;"",INDEX(Rohdaten_tab6!$A:$A,ROW(Rohdaten_tab6!$A19),COLUMN(Rohdaten_tab6!$A:$A)),"")</f>
        <v>2022</v>
      </c>
      <c r="B33" s="43"/>
      <c r="C33" s="79">
        <f>INDEX(Rohdaten_tab6!$1:$1048576,ROW(Rohdaten_tab6!B19),COLUMN(Rohdaten_tab6!B19)+(6*(Steuerung!$A$3-1)))</f>
        <v>1752.5972016916301</v>
      </c>
      <c r="D33" s="80">
        <f>INDEX(Rohdaten_tab6!$1:$1048576,ROW(Rohdaten_tab6!C19),COLUMN(Rohdaten_tab6!C19)+(6*(Steuerung!$A$3-1)))</f>
        <v>1032.2143077348701</v>
      </c>
      <c r="E33" s="80">
        <f>INDEX(Rohdaten_tab6!$1:$1048576,ROW(Rohdaten_tab6!D19),COLUMN(Rohdaten_tab6!D19)+(6*(Steuerung!$A$3-1)))</f>
        <v>720.382893956761</v>
      </c>
      <c r="F33" s="80">
        <f>INDEX(Rohdaten_tab6!$1:$1048576,ROW(Rohdaten_tab6!E19),COLUMN(Rohdaten_tab6!E19)+(6*(Steuerung!$A$3-1)))</f>
        <v>362.16101735109299</v>
      </c>
      <c r="G33" s="80">
        <f>INDEX(Rohdaten_tab6!$1:$1048576,ROW(Rohdaten_tab6!F19),COLUMN(Rohdaten_tab6!F19)+(6*(Steuerung!$A$3-1)))</f>
        <v>301.23269040749398</v>
      </c>
      <c r="H33" s="81">
        <f>INDEX(Rohdaten_tab6!$1:$1048576,ROW(Rohdaten_tab6!G19),COLUMN(Rohdaten_tab6!G19)+(6*(Steuerung!$A$3-1)))</f>
        <v>56.989186198174004</v>
      </c>
    </row>
    <row r="34" spans="1:8" ht="15" customHeight="1" x14ac:dyDescent="0.25">
      <c r="A34" s="63" t="str">
        <f>IF(INDEX(Rohdaten_tab6!$A:$A,ROW(Rohdaten_tab6!$A20),COLUMN(Rohdaten_tab6!$A:$A))&lt;&gt;"",INDEX(Rohdaten_tab6!$A:$A,ROW(Rohdaten_tab6!$A20),COLUMN(Rohdaten_tab6!$A:$A)),"")</f>
        <v>2023</v>
      </c>
      <c r="B34" s="43"/>
      <c r="C34" s="79">
        <f>INDEX(Rohdaten_tab6!$1:$1048576,ROW(Rohdaten_tab6!B20),COLUMN(Rohdaten_tab6!B20)+(6*(Steuerung!$A$3-1)))</f>
        <v>1836.8631936828299</v>
      </c>
      <c r="D34" s="80">
        <f>INDEX(Rohdaten_tab6!$1:$1048576,ROW(Rohdaten_tab6!C20),COLUMN(Rohdaten_tab6!C20)+(6*(Steuerung!$A$3-1)))</f>
        <v>1082.02731958763</v>
      </c>
      <c r="E34" s="80">
        <f>INDEX(Rohdaten_tab6!$1:$1048576,ROW(Rohdaten_tab6!D20),COLUMN(Rohdaten_tab6!D20)+(6*(Steuerung!$A$3-1)))</f>
        <v>754.835874095196</v>
      </c>
      <c r="F34" s="80">
        <f>INDEX(Rohdaten_tab6!$1:$1048576,ROW(Rohdaten_tab6!E20),COLUMN(Rohdaten_tab6!E20)+(6*(Steuerung!$A$3-1)))</f>
        <v>376.11399429699497</v>
      </c>
      <c r="G34" s="80">
        <f>INDEX(Rohdaten_tab6!$1:$1048576,ROW(Rohdaten_tab6!F20),COLUMN(Rohdaten_tab6!F20)+(6*(Steuerung!$A$3-1)))</f>
        <v>316.62365650361897</v>
      </c>
      <c r="H34" s="81">
        <f>INDEX(Rohdaten_tab6!$1:$1048576,ROW(Rohdaten_tab6!G20),COLUMN(Rohdaten_tab6!G20)+(6*(Steuerung!$A$3-1)))</f>
        <v>62.098223294582098</v>
      </c>
    </row>
    <row r="35" spans="1:8" ht="15" customHeight="1" x14ac:dyDescent="0.25">
      <c r="A35" s="63" t="str">
        <f>IF(INDEX(Rohdaten_tab6!$A:$A,ROW(Rohdaten_tab6!$A21),COLUMN(Rohdaten_tab6!$A:$A))&lt;&gt;"",INDEX(Rohdaten_tab6!$A:$A,ROW(Rohdaten_tab6!$A21),COLUMN(Rohdaten_tab6!$A:$A)),"")</f>
        <v>2024</v>
      </c>
      <c r="B35" s="43"/>
      <c r="C35" s="79">
        <f>INDEX(Rohdaten_tab6!$1:$1048576,ROW(Rohdaten_tab6!B21),COLUMN(Rohdaten_tab6!B21)+(6*(Steuerung!$A$3-1)))</f>
        <v>1919.49179120799</v>
      </c>
      <c r="D35" s="80">
        <f>INDEX(Rohdaten_tab6!$1:$1048576,ROW(Rohdaten_tab6!C21),COLUMN(Rohdaten_tab6!C21)+(6*(Steuerung!$A$3-1)))</f>
        <v>1126.7692170299599</v>
      </c>
      <c r="E35" s="80">
        <f>INDEX(Rohdaten_tab6!$1:$1048576,ROW(Rohdaten_tab6!D21),COLUMN(Rohdaten_tab6!D21)+(6*(Steuerung!$A$3-1)))</f>
        <v>792.722574178027</v>
      </c>
      <c r="F35" s="80">
        <f>INDEX(Rohdaten_tab6!$1:$1048576,ROW(Rohdaten_tab6!E21),COLUMN(Rohdaten_tab6!E21)+(6*(Steuerung!$A$3-1)))</f>
        <v>389.23710723919203</v>
      </c>
      <c r="G35" s="80">
        <f>INDEX(Rohdaten_tab6!$1:$1048576,ROW(Rohdaten_tab6!F21),COLUMN(Rohdaten_tab6!F21)+(6*(Steuerung!$A$3-1)))</f>
        <v>334.89477655463998</v>
      </c>
      <c r="H35" s="81">
        <f>INDEX(Rohdaten_tab6!$1:$1048576,ROW(Rohdaten_tab6!G21),COLUMN(Rohdaten_tab6!G21)+(6*(Steuerung!$A$3-1)))</f>
        <v>68.590690384194801</v>
      </c>
    </row>
    <row r="36" spans="1:8" ht="15" customHeight="1" x14ac:dyDescent="0.25">
      <c r="A36" s="63" t="str">
        <f>IF(INDEX(Rohdaten_tab6!$A:$A,ROW(Rohdaten_tab6!$A22),COLUMN(Rohdaten_tab6!$A:$A))&lt;&gt;"",INDEX(Rohdaten_tab6!$A:$A,ROW(Rohdaten_tab6!$A22),COLUMN(Rohdaten_tab6!$A:$A)),"")</f>
        <v>2025</v>
      </c>
      <c r="B36" s="43"/>
      <c r="C36" s="79">
        <f>INDEX(Rohdaten_tab6!$1:$1048576,ROW(Rohdaten_tab6!B22),COLUMN(Rohdaten_tab6!B22)+(6*(Steuerung!$A$3-1)))</f>
        <v>2064.0404935319102</v>
      </c>
      <c r="D36" s="80">
        <f>INDEX(Rohdaten_tab6!$1:$1048576,ROW(Rohdaten_tab6!C22),COLUMN(Rohdaten_tab6!C22)+(6*(Steuerung!$A$3-1)))</f>
        <v>1196.6442004565699</v>
      </c>
      <c r="E36" s="80">
        <f>INDEX(Rohdaten_tab6!$1:$1048576,ROW(Rohdaten_tab6!D22),COLUMN(Rohdaten_tab6!D22)+(6*(Steuerung!$A$3-1)))</f>
        <v>867.39629307533403</v>
      </c>
      <c r="F36" s="80">
        <f>INDEX(Rohdaten_tab6!$1:$1048576,ROW(Rohdaten_tab6!E22),COLUMN(Rohdaten_tab6!E22)+(6*(Steuerung!$A$3-1)))</f>
        <v>412.29411892597</v>
      </c>
      <c r="G36" s="80">
        <f>INDEX(Rohdaten_tab6!$1:$1048576,ROW(Rohdaten_tab6!F22),COLUMN(Rohdaten_tab6!F22)+(6*(Steuerung!$A$3-1)))</f>
        <v>378.51468637895402</v>
      </c>
      <c r="H36" s="81">
        <f>INDEX(Rohdaten_tab6!$1:$1048576,ROW(Rohdaten_tab6!G22),COLUMN(Rohdaten_tab6!G22)+(6*(Steuerung!$A$3-1)))</f>
        <v>76.587487770409894</v>
      </c>
    </row>
    <row r="37" spans="1:8" ht="15" customHeight="1" x14ac:dyDescent="0.25">
      <c r="A37" s="63" t="str">
        <f>IF(INDEX(Rohdaten_tab6!$A:$A,ROW(Rohdaten_tab6!$A23),COLUMN(Rohdaten_tab6!$A:$A))&lt;&gt;"",INDEX(Rohdaten_tab6!$A:$A,ROW(Rohdaten_tab6!$A23),COLUMN(Rohdaten_tab6!$A:$A)),"")</f>
        <v>Januar 2005</v>
      </c>
      <c r="B37" s="43"/>
      <c r="C37" s="79" t="str">
        <f>INDEX(Rohdaten_tab6!$1:$1048576,ROW(Rohdaten_tab6!B23),COLUMN(Rohdaten_tab6!B23)+(6*(Steuerung!$A$3-1)))</f>
        <v>X</v>
      </c>
      <c r="D37" s="80">
        <f>INDEX(Rohdaten_tab6!$1:$1048576,ROW(Rohdaten_tab6!C23),COLUMN(Rohdaten_tab6!C23)+(6*(Steuerung!$A$3-1)))</f>
        <v>686.41847754757703</v>
      </c>
      <c r="E37" s="80" t="str">
        <f>INDEX(Rohdaten_tab6!$1:$1048576,ROW(Rohdaten_tab6!D23),COLUMN(Rohdaten_tab6!D23)+(6*(Steuerung!$A$3-1)))</f>
        <v>X</v>
      </c>
      <c r="F37" s="80" t="str">
        <f>INDEX(Rohdaten_tab6!$1:$1048576,ROW(Rohdaten_tab6!E23),COLUMN(Rohdaten_tab6!E23)+(6*(Steuerung!$A$3-1)))</f>
        <v>X</v>
      </c>
      <c r="G37" s="80" t="str">
        <f>INDEX(Rohdaten_tab6!$1:$1048576,ROW(Rohdaten_tab6!F23),COLUMN(Rohdaten_tab6!F23)+(6*(Steuerung!$A$3-1)))</f>
        <v>X</v>
      </c>
      <c r="H37" s="81" t="str">
        <f>INDEX(Rohdaten_tab6!$1:$1048576,ROW(Rohdaten_tab6!G23),COLUMN(Rohdaten_tab6!G23)+(6*(Steuerung!$A$3-1)))</f>
        <v>X</v>
      </c>
    </row>
    <row r="38" spans="1:8" ht="15" customHeight="1" x14ac:dyDescent="0.25">
      <c r="A38" s="63" t="str">
        <f>IF(INDEX(Rohdaten_tab6!$A:$A,ROW(Rohdaten_tab6!$A24),COLUMN(Rohdaten_tab6!$A:$A))&lt;&gt;"",INDEX(Rohdaten_tab6!$A:$A,ROW(Rohdaten_tab6!$A24),COLUMN(Rohdaten_tab6!$A:$A)),"")</f>
        <v>Februar 2005</v>
      </c>
      <c r="B38" s="43"/>
      <c r="C38" s="79" t="str">
        <f>INDEX(Rohdaten_tab6!$1:$1048576,ROW(Rohdaten_tab6!B24),COLUMN(Rohdaten_tab6!B24)+(6*(Steuerung!$A$3-1)))</f>
        <v>X</v>
      </c>
      <c r="D38" s="80">
        <f>INDEX(Rohdaten_tab6!$1:$1048576,ROW(Rohdaten_tab6!C24),COLUMN(Rohdaten_tab6!C24)+(6*(Steuerung!$A$3-1)))</f>
        <v>685.36400930232605</v>
      </c>
      <c r="E38" s="80" t="str">
        <f>INDEX(Rohdaten_tab6!$1:$1048576,ROW(Rohdaten_tab6!D24),COLUMN(Rohdaten_tab6!D24)+(6*(Steuerung!$A$3-1)))</f>
        <v>X</v>
      </c>
      <c r="F38" s="80" t="str">
        <f>INDEX(Rohdaten_tab6!$1:$1048576,ROW(Rohdaten_tab6!E24),COLUMN(Rohdaten_tab6!E24)+(6*(Steuerung!$A$3-1)))</f>
        <v>X</v>
      </c>
      <c r="G38" s="80" t="str">
        <f>INDEX(Rohdaten_tab6!$1:$1048576,ROW(Rohdaten_tab6!F24),COLUMN(Rohdaten_tab6!F24)+(6*(Steuerung!$A$3-1)))</f>
        <v>X</v>
      </c>
      <c r="H38" s="81" t="str">
        <f>INDEX(Rohdaten_tab6!$1:$1048576,ROW(Rohdaten_tab6!G24),COLUMN(Rohdaten_tab6!G24)+(6*(Steuerung!$A$3-1)))</f>
        <v>X</v>
      </c>
    </row>
    <row r="39" spans="1:8" ht="15" customHeight="1" x14ac:dyDescent="0.25">
      <c r="A39" s="63" t="str">
        <f>IF(INDEX(Rohdaten_tab6!$A:$A,ROW(Rohdaten_tab6!$A25),COLUMN(Rohdaten_tab6!$A:$A))&lt;&gt;"",INDEX(Rohdaten_tab6!$A:$A,ROW(Rohdaten_tab6!$A25),COLUMN(Rohdaten_tab6!$A:$A)),"")</f>
        <v>März 2005</v>
      </c>
      <c r="B39" s="43"/>
      <c r="C39" s="79" t="str">
        <f>INDEX(Rohdaten_tab6!$1:$1048576,ROW(Rohdaten_tab6!B25),COLUMN(Rohdaten_tab6!B25)+(6*(Steuerung!$A$3-1)))</f>
        <v>X</v>
      </c>
      <c r="D39" s="80">
        <f>INDEX(Rohdaten_tab6!$1:$1048576,ROW(Rohdaten_tab6!C25),COLUMN(Rohdaten_tab6!C25)+(6*(Steuerung!$A$3-1)))</f>
        <v>683.55744453094599</v>
      </c>
      <c r="E39" s="80" t="str">
        <f>INDEX(Rohdaten_tab6!$1:$1048576,ROW(Rohdaten_tab6!D25),COLUMN(Rohdaten_tab6!D25)+(6*(Steuerung!$A$3-1)))</f>
        <v>X</v>
      </c>
      <c r="F39" s="80" t="str">
        <f>INDEX(Rohdaten_tab6!$1:$1048576,ROW(Rohdaten_tab6!E25),COLUMN(Rohdaten_tab6!E25)+(6*(Steuerung!$A$3-1)))</f>
        <v>X</v>
      </c>
      <c r="G39" s="80" t="str">
        <f>INDEX(Rohdaten_tab6!$1:$1048576,ROW(Rohdaten_tab6!F25),COLUMN(Rohdaten_tab6!F25)+(6*(Steuerung!$A$3-1)))</f>
        <v>X</v>
      </c>
      <c r="H39" s="81" t="str">
        <f>INDEX(Rohdaten_tab6!$1:$1048576,ROW(Rohdaten_tab6!G25),COLUMN(Rohdaten_tab6!G25)+(6*(Steuerung!$A$3-1)))</f>
        <v>X</v>
      </c>
    </row>
    <row r="40" spans="1:8" ht="15" customHeight="1" x14ac:dyDescent="0.25">
      <c r="A40" s="63" t="str">
        <f>IF(INDEX(Rohdaten_tab6!$A:$A,ROW(Rohdaten_tab6!$A26),COLUMN(Rohdaten_tab6!$A:$A))&lt;&gt;"",INDEX(Rohdaten_tab6!$A:$A,ROW(Rohdaten_tab6!$A26),COLUMN(Rohdaten_tab6!$A:$A)),"")</f>
        <v>April 2005</v>
      </c>
      <c r="B40" s="43"/>
      <c r="C40" s="79" t="str">
        <f>INDEX(Rohdaten_tab6!$1:$1048576,ROW(Rohdaten_tab6!B26),COLUMN(Rohdaten_tab6!B26)+(6*(Steuerung!$A$3-1)))</f>
        <v>X</v>
      </c>
      <c r="D40" s="80">
        <f>INDEX(Rohdaten_tab6!$1:$1048576,ROW(Rohdaten_tab6!C26),COLUMN(Rohdaten_tab6!C26)+(6*(Steuerung!$A$3-1)))</f>
        <v>682.89731252200397</v>
      </c>
      <c r="E40" s="80" t="str">
        <f>INDEX(Rohdaten_tab6!$1:$1048576,ROW(Rohdaten_tab6!D26),COLUMN(Rohdaten_tab6!D26)+(6*(Steuerung!$A$3-1)))</f>
        <v>X</v>
      </c>
      <c r="F40" s="80" t="str">
        <f>INDEX(Rohdaten_tab6!$1:$1048576,ROW(Rohdaten_tab6!E26),COLUMN(Rohdaten_tab6!E26)+(6*(Steuerung!$A$3-1)))</f>
        <v>X</v>
      </c>
      <c r="G40" s="80" t="str">
        <f>INDEX(Rohdaten_tab6!$1:$1048576,ROW(Rohdaten_tab6!F26),COLUMN(Rohdaten_tab6!F26)+(6*(Steuerung!$A$3-1)))</f>
        <v>X</v>
      </c>
      <c r="H40" s="81" t="str">
        <f>INDEX(Rohdaten_tab6!$1:$1048576,ROW(Rohdaten_tab6!G26),COLUMN(Rohdaten_tab6!G26)+(6*(Steuerung!$A$3-1)))</f>
        <v>X</v>
      </c>
    </row>
    <row r="41" spans="1:8" ht="15" customHeight="1" x14ac:dyDescent="0.25">
      <c r="A41" s="63" t="str">
        <f>IF(INDEX(Rohdaten_tab6!$A:$A,ROW(Rohdaten_tab6!$A27),COLUMN(Rohdaten_tab6!$A:$A))&lt;&gt;"",INDEX(Rohdaten_tab6!$A:$A,ROW(Rohdaten_tab6!$A27),COLUMN(Rohdaten_tab6!$A:$A)),"")</f>
        <v>Mai 2005</v>
      </c>
      <c r="B41" s="43"/>
      <c r="C41" s="79" t="str">
        <f>INDEX(Rohdaten_tab6!$1:$1048576,ROW(Rohdaten_tab6!B27),COLUMN(Rohdaten_tab6!B27)+(6*(Steuerung!$A$3-1)))</f>
        <v>X</v>
      </c>
      <c r="D41" s="80">
        <f>INDEX(Rohdaten_tab6!$1:$1048576,ROW(Rohdaten_tab6!C27),COLUMN(Rohdaten_tab6!C27)+(6*(Steuerung!$A$3-1)))</f>
        <v>685.24584943371099</v>
      </c>
      <c r="E41" s="80" t="str">
        <f>INDEX(Rohdaten_tab6!$1:$1048576,ROW(Rohdaten_tab6!D27),COLUMN(Rohdaten_tab6!D27)+(6*(Steuerung!$A$3-1)))</f>
        <v>X</v>
      </c>
      <c r="F41" s="80" t="str">
        <f>INDEX(Rohdaten_tab6!$1:$1048576,ROW(Rohdaten_tab6!E27),COLUMN(Rohdaten_tab6!E27)+(6*(Steuerung!$A$3-1)))</f>
        <v>X</v>
      </c>
      <c r="G41" s="80" t="str">
        <f>INDEX(Rohdaten_tab6!$1:$1048576,ROW(Rohdaten_tab6!F27),COLUMN(Rohdaten_tab6!F27)+(6*(Steuerung!$A$3-1)))</f>
        <v>X</v>
      </c>
      <c r="H41" s="81" t="str">
        <f>INDEX(Rohdaten_tab6!$1:$1048576,ROW(Rohdaten_tab6!G27),COLUMN(Rohdaten_tab6!G27)+(6*(Steuerung!$A$3-1)))</f>
        <v>X</v>
      </c>
    </row>
    <row r="42" spans="1:8" ht="15" customHeight="1" x14ac:dyDescent="0.25">
      <c r="A42" s="63" t="str">
        <f>IF(INDEX(Rohdaten_tab6!$A:$A,ROW(Rohdaten_tab6!$A28),COLUMN(Rohdaten_tab6!$A:$A))&lt;&gt;"",INDEX(Rohdaten_tab6!$A:$A,ROW(Rohdaten_tab6!$A28),COLUMN(Rohdaten_tab6!$A:$A)),"")</f>
        <v>Juni 2005</v>
      </c>
      <c r="B42" s="43"/>
      <c r="C42" s="79" t="str">
        <f>INDEX(Rohdaten_tab6!$1:$1048576,ROW(Rohdaten_tab6!B28),COLUMN(Rohdaten_tab6!B28)+(6*(Steuerung!$A$3-1)))</f>
        <v>X</v>
      </c>
      <c r="D42" s="80">
        <f>INDEX(Rohdaten_tab6!$1:$1048576,ROW(Rohdaten_tab6!C28),COLUMN(Rohdaten_tab6!C28)+(6*(Steuerung!$A$3-1)))</f>
        <v>686.49630113141905</v>
      </c>
      <c r="E42" s="80" t="str">
        <f>INDEX(Rohdaten_tab6!$1:$1048576,ROW(Rohdaten_tab6!D28),COLUMN(Rohdaten_tab6!D28)+(6*(Steuerung!$A$3-1)))</f>
        <v>X</v>
      </c>
      <c r="F42" s="80" t="str">
        <f>INDEX(Rohdaten_tab6!$1:$1048576,ROW(Rohdaten_tab6!E28),COLUMN(Rohdaten_tab6!E28)+(6*(Steuerung!$A$3-1)))</f>
        <v>X</v>
      </c>
      <c r="G42" s="80" t="str">
        <f>INDEX(Rohdaten_tab6!$1:$1048576,ROW(Rohdaten_tab6!F28),COLUMN(Rohdaten_tab6!F28)+(6*(Steuerung!$A$3-1)))</f>
        <v>X</v>
      </c>
      <c r="H42" s="81" t="str">
        <f>INDEX(Rohdaten_tab6!$1:$1048576,ROW(Rohdaten_tab6!G28),COLUMN(Rohdaten_tab6!G28)+(6*(Steuerung!$A$3-1)))</f>
        <v>X</v>
      </c>
    </row>
    <row r="43" spans="1:8" ht="15" customHeight="1" x14ac:dyDescent="0.25">
      <c r="A43" s="63" t="str">
        <f>IF(INDEX(Rohdaten_tab6!$A:$A,ROW(Rohdaten_tab6!$A29),COLUMN(Rohdaten_tab6!$A:$A))&lt;&gt;"",INDEX(Rohdaten_tab6!$A:$A,ROW(Rohdaten_tab6!$A29),COLUMN(Rohdaten_tab6!$A:$A)),"")</f>
        <v>Juli 2005</v>
      </c>
      <c r="B43" s="43"/>
      <c r="C43" s="79" t="str">
        <f>INDEX(Rohdaten_tab6!$1:$1048576,ROW(Rohdaten_tab6!B29),COLUMN(Rohdaten_tab6!B29)+(6*(Steuerung!$A$3-1)))</f>
        <v>X</v>
      </c>
      <c r="D43" s="80">
        <f>INDEX(Rohdaten_tab6!$1:$1048576,ROW(Rohdaten_tab6!C29),COLUMN(Rohdaten_tab6!C29)+(6*(Steuerung!$A$3-1)))</f>
        <v>672.30181576616496</v>
      </c>
      <c r="E43" s="80" t="str">
        <f>INDEX(Rohdaten_tab6!$1:$1048576,ROW(Rohdaten_tab6!D29),COLUMN(Rohdaten_tab6!D29)+(6*(Steuerung!$A$3-1)))</f>
        <v>X</v>
      </c>
      <c r="F43" s="80" t="str">
        <f>INDEX(Rohdaten_tab6!$1:$1048576,ROW(Rohdaten_tab6!E29),COLUMN(Rohdaten_tab6!E29)+(6*(Steuerung!$A$3-1)))</f>
        <v>X</v>
      </c>
      <c r="G43" s="80" t="str">
        <f>INDEX(Rohdaten_tab6!$1:$1048576,ROW(Rohdaten_tab6!F29),COLUMN(Rohdaten_tab6!F29)+(6*(Steuerung!$A$3-1)))</f>
        <v>X</v>
      </c>
      <c r="H43" s="81" t="str">
        <f>INDEX(Rohdaten_tab6!$1:$1048576,ROW(Rohdaten_tab6!G29),COLUMN(Rohdaten_tab6!G29)+(6*(Steuerung!$A$3-1)))</f>
        <v>X</v>
      </c>
    </row>
    <row r="44" spans="1:8" ht="15" customHeight="1" x14ac:dyDescent="0.25">
      <c r="A44" s="63" t="str">
        <f>IF(INDEX(Rohdaten_tab6!$A:$A,ROW(Rohdaten_tab6!$A30),COLUMN(Rohdaten_tab6!$A:$A))&lt;&gt;"",INDEX(Rohdaten_tab6!$A:$A,ROW(Rohdaten_tab6!$A30),COLUMN(Rohdaten_tab6!$A:$A)),"")</f>
        <v>August 2005</v>
      </c>
      <c r="B44" s="43"/>
      <c r="C44" s="79" t="str">
        <f>INDEX(Rohdaten_tab6!$1:$1048576,ROW(Rohdaten_tab6!B30),COLUMN(Rohdaten_tab6!B30)+(6*(Steuerung!$A$3-1)))</f>
        <v>X</v>
      </c>
      <c r="D44" s="80">
        <f>INDEX(Rohdaten_tab6!$1:$1048576,ROW(Rohdaten_tab6!C30),COLUMN(Rohdaten_tab6!C30)+(6*(Steuerung!$A$3-1)))</f>
        <v>666.90459231490104</v>
      </c>
      <c r="E44" s="80" t="str">
        <f>INDEX(Rohdaten_tab6!$1:$1048576,ROW(Rohdaten_tab6!D30),COLUMN(Rohdaten_tab6!D30)+(6*(Steuerung!$A$3-1)))</f>
        <v>X</v>
      </c>
      <c r="F44" s="80" t="str">
        <f>INDEX(Rohdaten_tab6!$1:$1048576,ROW(Rohdaten_tab6!E30),COLUMN(Rohdaten_tab6!E30)+(6*(Steuerung!$A$3-1)))</f>
        <v>X</v>
      </c>
      <c r="G44" s="80" t="str">
        <f>INDEX(Rohdaten_tab6!$1:$1048576,ROW(Rohdaten_tab6!F30),COLUMN(Rohdaten_tab6!F30)+(6*(Steuerung!$A$3-1)))</f>
        <v>X</v>
      </c>
      <c r="H44" s="81" t="str">
        <f>INDEX(Rohdaten_tab6!$1:$1048576,ROW(Rohdaten_tab6!G30),COLUMN(Rohdaten_tab6!G30)+(6*(Steuerung!$A$3-1)))</f>
        <v>X</v>
      </c>
    </row>
    <row r="45" spans="1:8" ht="15" customHeight="1" x14ac:dyDescent="0.25">
      <c r="A45" s="63" t="str">
        <f>IF(INDEX(Rohdaten_tab6!$A:$A,ROW(Rohdaten_tab6!$A31),COLUMN(Rohdaten_tab6!$A:$A))&lt;&gt;"",INDEX(Rohdaten_tab6!$A:$A,ROW(Rohdaten_tab6!$A31),COLUMN(Rohdaten_tab6!$A:$A)),"")</f>
        <v>September 2005</v>
      </c>
      <c r="B45" s="43"/>
      <c r="C45" s="79" t="str">
        <f>INDEX(Rohdaten_tab6!$1:$1048576,ROW(Rohdaten_tab6!B31),COLUMN(Rohdaten_tab6!B31)+(6*(Steuerung!$A$3-1)))</f>
        <v>X</v>
      </c>
      <c r="D45" s="80">
        <f>INDEX(Rohdaten_tab6!$1:$1048576,ROW(Rohdaten_tab6!C31),COLUMN(Rohdaten_tab6!C31)+(6*(Steuerung!$A$3-1)))</f>
        <v>650.798354369707</v>
      </c>
      <c r="E45" s="80" t="str">
        <f>INDEX(Rohdaten_tab6!$1:$1048576,ROW(Rohdaten_tab6!D31),COLUMN(Rohdaten_tab6!D31)+(6*(Steuerung!$A$3-1)))</f>
        <v>X</v>
      </c>
      <c r="F45" s="80" t="str">
        <f>INDEX(Rohdaten_tab6!$1:$1048576,ROW(Rohdaten_tab6!E31),COLUMN(Rohdaten_tab6!E31)+(6*(Steuerung!$A$3-1)))</f>
        <v>X</v>
      </c>
      <c r="G45" s="80" t="str">
        <f>INDEX(Rohdaten_tab6!$1:$1048576,ROW(Rohdaten_tab6!F31),COLUMN(Rohdaten_tab6!F31)+(6*(Steuerung!$A$3-1)))</f>
        <v>X</v>
      </c>
      <c r="H45" s="81" t="str">
        <f>INDEX(Rohdaten_tab6!$1:$1048576,ROW(Rohdaten_tab6!G31),COLUMN(Rohdaten_tab6!G31)+(6*(Steuerung!$A$3-1)))</f>
        <v>X</v>
      </c>
    </row>
    <row r="46" spans="1:8" ht="15" customHeight="1" x14ac:dyDescent="0.25">
      <c r="A46" s="63" t="str">
        <f>IF(INDEX(Rohdaten_tab6!$A:$A,ROW(Rohdaten_tab6!$A32),COLUMN(Rohdaten_tab6!$A:$A))&lt;&gt;"",INDEX(Rohdaten_tab6!$A:$A,ROW(Rohdaten_tab6!$A32),COLUMN(Rohdaten_tab6!$A:$A)),"")</f>
        <v>Oktober 2005</v>
      </c>
      <c r="B46" s="43"/>
      <c r="C46" s="79" t="str">
        <f>INDEX(Rohdaten_tab6!$1:$1048576,ROW(Rohdaten_tab6!B32),COLUMN(Rohdaten_tab6!B32)+(6*(Steuerung!$A$3-1)))</f>
        <v>X</v>
      </c>
      <c r="D46" s="80">
        <f>INDEX(Rohdaten_tab6!$1:$1048576,ROW(Rohdaten_tab6!C32),COLUMN(Rohdaten_tab6!C32)+(6*(Steuerung!$A$3-1)))</f>
        <v>654.170837390457</v>
      </c>
      <c r="E46" s="80" t="str">
        <f>INDEX(Rohdaten_tab6!$1:$1048576,ROW(Rohdaten_tab6!D32),COLUMN(Rohdaten_tab6!D32)+(6*(Steuerung!$A$3-1)))</f>
        <v>X</v>
      </c>
      <c r="F46" s="80" t="str">
        <f>INDEX(Rohdaten_tab6!$1:$1048576,ROW(Rohdaten_tab6!E32),COLUMN(Rohdaten_tab6!E32)+(6*(Steuerung!$A$3-1)))</f>
        <v>X</v>
      </c>
      <c r="G46" s="80" t="str">
        <f>INDEX(Rohdaten_tab6!$1:$1048576,ROW(Rohdaten_tab6!F32),COLUMN(Rohdaten_tab6!F32)+(6*(Steuerung!$A$3-1)))</f>
        <v>X</v>
      </c>
      <c r="H46" s="81" t="str">
        <f>INDEX(Rohdaten_tab6!$1:$1048576,ROW(Rohdaten_tab6!G32),COLUMN(Rohdaten_tab6!G32)+(6*(Steuerung!$A$3-1)))</f>
        <v>X</v>
      </c>
    </row>
    <row r="47" spans="1:8" ht="15" customHeight="1" x14ac:dyDescent="0.25">
      <c r="A47" s="63" t="str">
        <f>IF(INDEX(Rohdaten_tab6!$A:$A,ROW(Rohdaten_tab6!$A33),COLUMN(Rohdaten_tab6!$A:$A))&lt;&gt;"",INDEX(Rohdaten_tab6!$A:$A,ROW(Rohdaten_tab6!$A33),COLUMN(Rohdaten_tab6!$A:$A)),"")</f>
        <v>November 2005</v>
      </c>
      <c r="B47" s="43"/>
      <c r="C47" s="79" t="str">
        <f>INDEX(Rohdaten_tab6!$1:$1048576,ROW(Rohdaten_tab6!B33),COLUMN(Rohdaten_tab6!B33)+(6*(Steuerung!$A$3-1)))</f>
        <v>X</v>
      </c>
      <c r="D47" s="80">
        <f>INDEX(Rohdaten_tab6!$1:$1048576,ROW(Rohdaten_tab6!C33),COLUMN(Rohdaten_tab6!C33)+(6*(Steuerung!$A$3-1)))</f>
        <v>657.49275092936796</v>
      </c>
      <c r="E47" s="80" t="str">
        <f>INDEX(Rohdaten_tab6!$1:$1048576,ROW(Rohdaten_tab6!D33),COLUMN(Rohdaten_tab6!D33)+(6*(Steuerung!$A$3-1)))</f>
        <v>X</v>
      </c>
      <c r="F47" s="80" t="str">
        <f>INDEX(Rohdaten_tab6!$1:$1048576,ROW(Rohdaten_tab6!E33),COLUMN(Rohdaten_tab6!E33)+(6*(Steuerung!$A$3-1)))</f>
        <v>X</v>
      </c>
      <c r="G47" s="80" t="str">
        <f>INDEX(Rohdaten_tab6!$1:$1048576,ROW(Rohdaten_tab6!F33),COLUMN(Rohdaten_tab6!F33)+(6*(Steuerung!$A$3-1)))</f>
        <v>X</v>
      </c>
      <c r="H47" s="81" t="str">
        <f>INDEX(Rohdaten_tab6!$1:$1048576,ROW(Rohdaten_tab6!G33),COLUMN(Rohdaten_tab6!G33)+(6*(Steuerung!$A$3-1)))</f>
        <v>X</v>
      </c>
    </row>
    <row r="48" spans="1:8" ht="15" customHeight="1" x14ac:dyDescent="0.25">
      <c r="A48" s="63" t="str">
        <f>IF(INDEX(Rohdaten_tab6!$A:$A,ROW(Rohdaten_tab6!$A34),COLUMN(Rohdaten_tab6!$A:$A))&lt;&gt;"",INDEX(Rohdaten_tab6!$A:$A,ROW(Rohdaten_tab6!$A34),COLUMN(Rohdaten_tab6!$A:$A)),"")</f>
        <v>Dezember 2005</v>
      </c>
      <c r="B48" s="43"/>
      <c r="C48" s="79" t="str">
        <f>INDEX(Rohdaten_tab6!$1:$1048576,ROW(Rohdaten_tab6!B34),COLUMN(Rohdaten_tab6!B34)+(6*(Steuerung!$A$3-1)))</f>
        <v>X</v>
      </c>
      <c r="D48" s="80">
        <f>INDEX(Rohdaten_tab6!$1:$1048576,ROW(Rohdaten_tab6!C34),COLUMN(Rohdaten_tab6!C34)+(6*(Steuerung!$A$3-1)))</f>
        <v>666.94275268817205</v>
      </c>
      <c r="E48" s="80" t="str">
        <f>INDEX(Rohdaten_tab6!$1:$1048576,ROW(Rohdaten_tab6!D34),COLUMN(Rohdaten_tab6!D34)+(6*(Steuerung!$A$3-1)))</f>
        <v>X</v>
      </c>
      <c r="F48" s="80" t="str">
        <f>INDEX(Rohdaten_tab6!$1:$1048576,ROW(Rohdaten_tab6!E34),COLUMN(Rohdaten_tab6!E34)+(6*(Steuerung!$A$3-1)))</f>
        <v>X</v>
      </c>
      <c r="G48" s="80" t="str">
        <f>INDEX(Rohdaten_tab6!$1:$1048576,ROW(Rohdaten_tab6!F34),COLUMN(Rohdaten_tab6!F34)+(6*(Steuerung!$A$3-1)))</f>
        <v>X</v>
      </c>
      <c r="H48" s="81" t="str">
        <f>INDEX(Rohdaten_tab6!$1:$1048576,ROW(Rohdaten_tab6!G34),COLUMN(Rohdaten_tab6!G34)+(6*(Steuerung!$A$3-1)))</f>
        <v>X</v>
      </c>
    </row>
    <row r="49" spans="1:8" ht="15" customHeight="1" x14ac:dyDescent="0.25">
      <c r="A49" s="63" t="str">
        <f>IF(INDEX(Rohdaten_tab6!$A:$A,ROW(Rohdaten_tab6!$A35),COLUMN(Rohdaten_tab6!$A:$A))&lt;&gt;"",INDEX(Rohdaten_tab6!$A:$A,ROW(Rohdaten_tab6!$A35),COLUMN(Rohdaten_tab6!$A:$A)),"")</f>
        <v>Januar 2006</v>
      </c>
      <c r="B49" s="43"/>
      <c r="C49" s="79" t="str">
        <f>INDEX(Rohdaten_tab6!$1:$1048576,ROW(Rohdaten_tab6!B35),COLUMN(Rohdaten_tab6!B35)+(6*(Steuerung!$A$3-1)))</f>
        <v>X</v>
      </c>
      <c r="D49" s="80">
        <f>INDEX(Rohdaten_tab6!$1:$1048576,ROW(Rohdaten_tab6!C35),COLUMN(Rohdaten_tab6!C35)+(6*(Steuerung!$A$3-1)))</f>
        <v>685.92531120331898</v>
      </c>
      <c r="E49" s="80" t="str">
        <f>INDEX(Rohdaten_tab6!$1:$1048576,ROW(Rohdaten_tab6!D35),COLUMN(Rohdaten_tab6!D35)+(6*(Steuerung!$A$3-1)))</f>
        <v>X</v>
      </c>
      <c r="F49" s="80" t="str">
        <f>INDEX(Rohdaten_tab6!$1:$1048576,ROW(Rohdaten_tab6!E35),COLUMN(Rohdaten_tab6!E35)+(6*(Steuerung!$A$3-1)))</f>
        <v>X</v>
      </c>
      <c r="G49" s="80" t="str">
        <f>INDEX(Rohdaten_tab6!$1:$1048576,ROW(Rohdaten_tab6!F35),COLUMN(Rohdaten_tab6!F35)+(6*(Steuerung!$A$3-1)))</f>
        <v>X</v>
      </c>
      <c r="H49" s="81" t="str">
        <f>INDEX(Rohdaten_tab6!$1:$1048576,ROW(Rohdaten_tab6!G35),COLUMN(Rohdaten_tab6!G35)+(6*(Steuerung!$A$3-1)))</f>
        <v>X</v>
      </c>
    </row>
    <row r="50" spans="1:8" ht="15" customHeight="1" x14ac:dyDescent="0.25">
      <c r="A50" s="63" t="str">
        <f>IF(INDEX(Rohdaten_tab6!$A:$A,ROW(Rohdaten_tab6!$A36),COLUMN(Rohdaten_tab6!$A:$A))&lt;&gt;"",INDEX(Rohdaten_tab6!$A:$A,ROW(Rohdaten_tab6!$A36),COLUMN(Rohdaten_tab6!$A:$A)),"")</f>
        <v>Februar 2006</v>
      </c>
      <c r="B50" s="43"/>
      <c r="C50" s="79" t="str">
        <f>INDEX(Rohdaten_tab6!$1:$1048576,ROW(Rohdaten_tab6!B36),COLUMN(Rohdaten_tab6!B36)+(6*(Steuerung!$A$3-1)))</f>
        <v>X</v>
      </c>
      <c r="D50" s="80">
        <f>INDEX(Rohdaten_tab6!$1:$1048576,ROW(Rohdaten_tab6!C36),COLUMN(Rohdaten_tab6!C36)+(6*(Steuerung!$A$3-1)))</f>
        <v>685.51923714759505</v>
      </c>
      <c r="E50" s="80" t="str">
        <f>INDEX(Rohdaten_tab6!$1:$1048576,ROW(Rohdaten_tab6!D36),COLUMN(Rohdaten_tab6!D36)+(6*(Steuerung!$A$3-1)))</f>
        <v>X</v>
      </c>
      <c r="F50" s="80" t="str">
        <f>INDEX(Rohdaten_tab6!$1:$1048576,ROW(Rohdaten_tab6!E36),COLUMN(Rohdaten_tab6!E36)+(6*(Steuerung!$A$3-1)))</f>
        <v>X</v>
      </c>
      <c r="G50" s="80" t="str">
        <f>INDEX(Rohdaten_tab6!$1:$1048576,ROW(Rohdaten_tab6!F36),COLUMN(Rohdaten_tab6!F36)+(6*(Steuerung!$A$3-1)))</f>
        <v>X</v>
      </c>
      <c r="H50" s="81" t="str">
        <f>INDEX(Rohdaten_tab6!$1:$1048576,ROW(Rohdaten_tab6!G36),COLUMN(Rohdaten_tab6!G36)+(6*(Steuerung!$A$3-1)))</f>
        <v>X</v>
      </c>
    </row>
    <row r="51" spans="1:8" ht="15" customHeight="1" x14ac:dyDescent="0.25">
      <c r="A51" s="63" t="str">
        <f>IF(INDEX(Rohdaten_tab6!$A:$A,ROW(Rohdaten_tab6!$A37),COLUMN(Rohdaten_tab6!$A:$A))&lt;&gt;"",INDEX(Rohdaten_tab6!$A:$A,ROW(Rohdaten_tab6!$A37),COLUMN(Rohdaten_tab6!$A:$A)),"")</f>
        <v>März 2006</v>
      </c>
      <c r="B51" s="43"/>
      <c r="C51" s="79" t="str">
        <f>INDEX(Rohdaten_tab6!$1:$1048576,ROW(Rohdaten_tab6!B37),COLUMN(Rohdaten_tab6!B37)+(6*(Steuerung!$A$3-1)))</f>
        <v>X</v>
      </c>
      <c r="D51" s="80">
        <f>INDEX(Rohdaten_tab6!$1:$1048576,ROW(Rohdaten_tab6!C37),COLUMN(Rohdaten_tab6!C37)+(6*(Steuerung!$A$3-1)))</f>
        <v>679.162201921936</v>
      </c>
      <c r="E51" s="80" t="str">
        <f>INDEX(Rohdaten_tab6!$1:$1048576,ROW(Rohdaten_tab6!D37),COLUMN(Rohdaten_tab6!D37)+(6*(Steuerung!$A$3-1)))</f>
        <v>X</v>
      </c>
      <c r="F51" s="80" t="str">
        <f>INDEX(Rohdaten_tab6!$1:$1048576,ROW(Rohdaten_tab6!E37),COLUMN(Rohdaten_tab6!E37)+(6*(Steuerung!$A$3-1)))</f>
        <v>X</v>
      </c>
      <c r="G51" s="80" t="str">
        <f>INDEX(Rohdaten_tab6!$1:$1048576,ROW(Rohdaten_tab6!F37),COLUMN(Rohdaten_tab6!F37)+(6*(Steuerung!$A$3-1)))</f>
        <v>X</v>
      </c>
      <c r="H51" s="81" t="str">
        <f>INDEX(Rohdaten_tab6!$1:$1048576,ROW(Rohdaten_tab6!G37),COLUMN(Rohdaten_tab6!G37)+(6*(Steuerung!$A$3-1)))</f>
        <v>X</v>
      </c>
    </row>
    <row r="52" spans="1:8" ht="15" customHeight="1" x14ac:dyDescent="0.25">
      <c r="A52" s="63" t="str">
        <f>IF(INDEX(Rohdaten_tab6!$A:$A,ROW(Rohdaten_tab6!$A38),COLUMN(Rohdaten_tab6!$A:$A))&lt;&gt;"",INDEX(Rohdaten_tab6!$A:$A,ROW(Rohdaten_tab6!$A38),COLUMN(Rohdaten_tab6!$A:$A)),"")</f>
        <v>April 2006</v>
      </c>
      <c r="B52" s="43"/>
      <c r="C52" s="79" t="str">
        <f>INDEX(Rohdaten_tab6!$1:$1048576,ROW(Rohdaten_tab6!B38),COLUMN(Rohdaten_tab6!B38)+(6*(Steuerung!$A$3-1)))</f>
        <v>X</v>
      </c>
      <c r="D52" s="80">
        <f>INDEX(Rohdaten_tab6!$1:$1048576,ROW(Rohdaten_tab6!C38),COLUMN(Rohdaten_tab6!C38)+(6*(Steuerung!$A$3-1)))</f>
        <v>676.40031591039599</v>
      </c>
      <c r="E52" s="80" t="str">
        <f>INDEX(Rohdaten_tab6!$1:$1048576,ROW(Rohdaten_tab6!D38),COLUMN(Rohdaten_tab6!D38)+(6*(Steuerung!$A$3-1)))</f>
        <v>X</v>
      </c>
      <c r="F52" s="80" t="str">
        <f>INDEX(Rohdaten_tab6!$1:$1048576,ROW(Rohdaten_tab6!E38),COLUMN(Rohdaten_tab6!E38)+(6*(Steuerung!$A$3-1)))</f>
        <v>X</v>
      </c>
      <c r="G52" s="80" t="str">
        <f>INDEX(Rohdaten_tab6!$1:$1048576,ROW(Rohdaten_tab6!F38),COLUMN(Rohdaten_tab6!F38)+(6*(Steuerung!$A$3-1)))</f>
        <v>X</v>
      </c>
      <c r="H52" s="81" t="str">
        <f>INDEX(Rohdaten_tab6!$1:$1048576,ROW(Rohdaten_tab6!G38),COLUMN(Rohdaten_tab6!G38)+(6*(Steuerung!$A$3-1)))</f>
        <v>X</v>
      </c>
    </row>
    <row r="53" spans="1:8" ht="15" customHeight="1" x14ac:dyDescent="0.25">
      <c r="A53" s="63" t="str">
        <f>IF(INDEX(Rohdaten_tab6!$A:$A,ROW(Rohdaten_tab6!$A39),COLUMN(Rohdaten_tab6!$A:$A))&lt;&gt;"",INDEX(Rohdaten_tab6!$A:$A,ROW(Rohdaten_tab6!$A39),COLUMN(Rohdaten_tab6!$A:$A)),"")</f>
        <v>Mai 2006</v>
      </c>
      <c r="B53" s="43"/>
      <c r="C53" s="79" t="str">
        <f>INDEX(Rohdaten_tab6!$1:$1048576,ROW(Rohdaten_tab6!B39),COLUMN(Rohdaten_tab6!B39)+(6*(Steuerung!$A$3-1)))</f>
        <v>X</v>
      </c>
      <c r="D53" s="80">
        <f>INDEX(Rohdaten_tab6!$1:$1048576,ROW(Rohdaten_tab6!C39),COLUMN(Rohdaten_tab6!C39)+(6*(Steuerung!$A$3-1)))</f>
        <v>675.61833714990303</v>
      </c>
      <c r="E53" s="80" t="str">
        <f>INDEX(Rohdaten_tab6!$1:$1048576,ROW(Rohdaten_tab6!D39),COLUMN(Rohdaten_tab6!D39)+(6*(Steuerung!$A$3-1)))</f>
        <v>X</v>
      </c>
      <c r="F53" s="80" t="str">
        <f>INDEX(Rohdaten_tab6!$1:$1048576,ROW(Rohdaten_tab6!E39),COLUMN(Rohdaten_tab6!E39)+(6*(Steuerung!$A$3-1)))</f>
        <v>X</v>
      </c>
      <c r="G53" s="80" t="str">
        <f>INDEX(Rohdaten_tab6!$1:$1048576,ROW(Rohdaten_tab6!F39),COLUMN(Rohdaten_tab6!F39)+(6*(Steuerung!$A$3-1)))</f>
        <v>X</v>
      </c>
      <c r="H53" s="81" t="str">
        <f>INDEX(Rohdaten_tab6!$1:$1048576,ROW(Rohdaten_tab6!G39),COLUMN(Rohdaten_tab6!G39)+(6*(Steuerung!$A$3-1)))</f>
        <v>X</v>
      </c>
    </row>
    <row r="54" spans="1:8" ht="15" customHeight="1" x14ac:dyDescent="0.25">
      <c r="A54" s="63" t="str">
        <f>IF(INDEX(Rohdaten_tab6!$A:$A,ROW(Rohdaten_tab6!$A40),COLUMN(Rohdaten_tab6!$A:$A))&lt;&gt;"",INDEX(Rohdaten_tab6!$A:$A,ROW(Rohdaten_tab6!$A40),COLUMN(Rohdaten_tab6!$A:$A)),"")</f>
        <v>Juni 2006</v>
      </c>
      <c r="B54" s="43"/>
      <c r="C54" s="79" t="str">
        <f>INDEX(Rohdaten_tab6!$1:$1048576,ROW(Rohdaten_tab6!B40),COLUMN(Rohdaten_tab6!B40)+(6*(Steuerung!$A$3-1)))</f>
        <v>X</v>
      </c>
      <c r="D54" s="80">
        <f>INDEX(Rohdaten_tab6!$1:$1048576,ROW(Rohdaten_tab6!C40),COLUMN(Rohdaten_tab6!C40)+(6*(Steuerung!$A$3-1)))</f>
        <v>674.75306796116502</v>
      </c>
      <c r="E54" s="80" t="str">
        <f>INDEX(Rohdaten_tab6!$1:$1048576,ROW(Rohdaten_tab6!D40),COLUMN(Rohdaten_tab6!D40)+(6*(Steuerung!$A$3-1)))</f>
        <v>X</v>
      </c>
      <c r="F54" s="80" t="str">
        <f>INDEX(Rohdaten_tab6!$1:$1048576,ROW(Rohdaten_tab6!E40),COLUMN(Rohdaten_tab6!E40)+(6*(Steuerung!$A$3-1)))</f>
        <v>X</v>
      </c>
      <c r="G54" s="80" t="str">
        <f>INDEX(Rohdaten_tab6!$1:$1048576,ROW(Rohdaten_tab6!F40),COLUMN(Rohdaten_tab6!F40)+(6*(Steuerung!$A$3-1)))</f>
        <v>X</v>
      </c>
      <c r="H54" s="81" t="str">
        <f>INDEX(Rohdaten_tab6!$1:$1048576,ROW(Rohdaten_tab6!G40),COLUMN(Rohdaten_tab6!G40)+(6*(Steuerung!$A$3-1)))</f>
        <v>X</v>
      </c>
    </row>
    <row r="55" spans="1:8" ht="15" customHeight="1" x14ac:dyDescent="0.25">
      <c r="A55" s="63" t="str">
        <f>IF(INDEX(Rohdaten_tab6!$A:$A,ROW(Rohdaten_tab6!$A41),COLUMN(Rohdaten_tab6!$A:$A))&lt;&gt;"",INDEX(Rohdaten_tab6!$A:$A,ROW(Rohdaten_tab6!$A41),COLUMN(Rohdaten_tab6!$A:$A)),"")</f>
        <v>Juli 2006</v>
      </c>
      <c r="B55" s="43"/>
      <c r="C55" s="79" t="str">
        <f>INDEX(Rohdaten_tab6!$1:$1048576,ROW(Rohdaten_tab6!B41),COLUMN(Rohdaten_tab6!B41)+(6*(Steuerung!$A$3-1)))</f>
        <v>X</v>
      </c>
      <c r="D55" s="80">
        <f>INDEX(Rohdaten_tab6!$1:$1048576,ROW(Rohdaten_tab6!C41),COLUMN(Rohdaten_tab6!C41)+(6*(Steuerung!$A$3-1)))</f>
        <v>654.57233630375799</v>
      </c>
      <c r="E55" s="80" t="str">
        <f>INDEX(Rohdaten_tab6!$1:$1048576,ROW(Rohdaten_tab6!D41),COLUMN(Rohdaten_tab6!D41)+(6*(Steuerung!$A$3-1)))</f>
        <v>X</v>
      </c>
      <c r="F55" s="80" t="str">
        <f>INDEX(Rohdaten_tab6!$1:$1048576,ROW(Rohdaten_tab6!E41),COLUMN(Rohdaten_tab6!E41)+(6*(Steuerung!$A$3-1)))</f>
        <v>X</v>
      </c>
      <c r="G55" s="80" t="str">
        <f>INDEX(Rohdaten_tab6!$1:$1048576,ROW(Rohdaten_tab6!F41),COLUMN(Rohdaten_tab6!F41)+(6*(Steuerung!$A$3-1)))</f>
        <v>X</v>
      </c>
      <c r="H55" s="81" t="str">
        <f>INDEX(Rohdaten_tab6!$1:$1048576,ROW(Rohdaten_tab6!G41),COLUMN(Rohdaten_tab6!G41)+(6*(Steuerung!$A$3-1)))</f>
        <v>X</v>
      </c>
    </row>
    <row r="56" spans="1:8" ht="15" customHeight="1" x14ac:dyDescent="0.25">
      <c r="A56" s="63" t="str">
        <f>IF(INDEX(Rohdaten_tab6!$A:$A,ROW(Rohdaten_tab6!$A42),COLUMN(Rohdaten_tab6!$A:$A))&lt;&gt;"",INDEX(Rohdaten_tab6!$A:$A,ROW(Rohdaten_tab6!$A42),COLUMN(Rohdaten_tab6!$A:$A)),"")</f>
        <v>August 2006</v>
      </c>
      <c r="B56" s="43"/>
      <c r="C56" s="79" t="str">
        <f>INDEX(Rohdaten_tab6!$1:$1048576,ROW(Rohdaten_tab6!B42),COLUMN(Rohdaten_tab6!B42)+(6*(Steuerung!$A$3-1)))</f>
        <v>X</v>
      </c>
      <c r="D56" s="80">
        <f>INDEX(Rohdaten_tab6!$1:$1048576,ROW(Rohdaten_tab6!C42),COLUMN(Rohdaten_tab6!C42)+(6*(Steuerung!$A$3-1)))</f>
        <v>640.51255454184798</v>
      </c>
      <c r="E56" s="80" t="str">
        <f>INDEX(Rohdaten_tab6!$1:$1048576,ROW(Rohdaten_tab6!D42),COLUMN(Rohdaten_tab6!D42)+(6*(Steuerung!$A$3-1)))</f>
        <v>X</v>
      </c>
      <c r="F56" s="80" t="str">
        <f>INDEX(Rohdaten_tab6!$1:$1048576,ROW(Rohdaten_tab6!E42),COLUMN(Rohdaten_tab6!E42)+(6*(Steuerung!$A$3-1)))</f>
        <v>X</v>
      </c>
      <c r="G56" s="80" t="str">
        <f>INDEX(Rohdaten_tab6!$1:$1048576,ROW(Rohdaten_tab6!F42),COLUMN(Rohdaten_tab6!F42)+(6*(Steuerung!$A$3-1)))</f>
        <v>X</v>
      </c>
      <c r="H56" s="81" t="str">
        <f>INDEX(Rohdaten_tab6!$1:$1048576,ROW(Rohdaten_tab6!G42),COLUMN(Rohdaten_tab6!G42)+(6*(Steuerung!$A$3-1)))</f>
        <v>X</v>
      </c>
    </row>
    <row r="57" spans="1:8" ht="15" customHeight="1" x14ac:dyDescent="0.25">
      <c r="A57" s="63" t="str">
        <f>IF(INDEX(Rohdaten_tab6!$A:$A,ROW(Rohdaten_tab6!$A43),COLUMN(Rohdaten_tab6!$A:$A))&lt;&gt;"",INDEX(Rohdaten_tab6!$A:$A,ROW(Rohdaten_tab6!$A43),COLUMN(Rohdaten_tab6!$A:$A)),"")</f>
        <v>September 2006</v>
      </c>
      <c r="B57" s="43"/>
      <c r="C57" s="79" t="str">
        <f>INDEX(Rohdaten_tab6!$1:$1048576,ROW(Rohdaten_tab6!B43),COLUMN(Rohdaten_tab6!B43)+(6*(Steuerung!$A$3-1)))</f>
        <v>X</v>
      </c>
      <c r="D57" s="80">
        <f>INDEX(Rohdaten_tab6!$1:$1048576,ROW(Rohdaten_tab6!C43),COLUMN(Rohdaten_tab6!C43)+(6*(Steuerung!$A$3-1)))</f>
        <v>624.84203703703702</v>
      </c>
      <c r="E57" s="80" t="str">
        <f>INDEX(Rohdaten_tab6!$1:$1048576,ROW(Rohdaten_tab6!D43),COLUMN(Rohdaten_tab6!D43)+(6*(Steuerung!$A$3-1)))</f>
        <v>X</v>
      </c>
      <c r="F57" s="80" t="str">
        <f>INDEX(Rohdaten_tab6!$1:$1048576,ROW(Rohdaten_tab6!E43),COLUMN(Rohdaten_tab6!E43)+(6*(Steuerung!$A$3-1)))</f>
        <v>X</v>
      </c>
      <c r="G57" s="80" t="str">
        <f>INDEX(Rohdaten_tab6!$1:$1048576,ROW(Rohdaten_tab6!F43),COLUMN(Rohdaten_tab6!F43)+(6*(Steuerung!$A$3-1)))</f>
        <v>X</v>
      </c>
      <c r="H57" s="81" t="str">
        <f>INDEX(Rohdaten_tab6!$1:$1048576,ROW(Rohdaten_tab6!G43),COLUMN(Rohdaten_tab6!G43)+(6*(Steuerung!$A$3-1)))</f>
        <v>X</v>
      </c>
    </row>
    <row r="58" spans="1:8" ht="15" customHeight="1" x14ac:dyDescent="0.25">
      <c r="A58" s="63" t="str">
        <f>IF(INDEX(Rohdaten_tab6!$A:$A,ROW(Rohdaten_tab6!$A44),COLUMN(Rohdaten_tab6!$A:$A))&lt;&gt;"",INDEX(Rohdaten_tab6!$A:$A,ROW(Rohdaten_tab6!$A44),COLUMN(Rohdaten_tab6!$A:$A)),"")</f>
        <v>Oktober 2006</v>
      </c>
      <c r="B58" s="43"/>
      <c r="C58" s="79" t="str">
        <f>INDEX(Rohdaten_tab6!$1:$1048576,ROW(Rohdaten_tab6!B44),COLUMN(Rohdaten_tab6!B44)+(6*(Steuerung!$A$3-1)))</f>
        <v>X</v>
      </c>
      <c r="D58" s="80">
        <f>INDEX(Rohdaten_tab6!$1:$1048576,ROW(Rohdaten_tab6!C44),COLUMN(Rohdaten_tab6!C44)+(6*(Steuerung!$A$3-1)))</f>
        <v>635.88116716545505</v>
      </c>
      <c r="E58" s="80" t="str">
        <f>INDEX(Rohdaten_tab6!$1:$1048576,ROW(Rohdaten_tab6!D44),COLUMN(Rohdaten_tab6!D44)+(6*(Steuerung!$A$3-1)))</f>
        <v>X</v>
      </c>
      <c r="F58" s="80" t="str">
        <f>INDEX(Rohdaten_tab6!$1:$1048576,ROW(Rohdaten_tab6!E44),COLUMN(Rohdaten_tab6!E44)+(6*(Steuerung!$A$3-1)))</f>
        <v>X</v>
      </c>
      <c r="G58" s="80" t="str">
        <f>INDEX(Rohdaten_tab6!$1:$1048576,ROW(Rohdaten_tab6!F44),COLUMN(Rohdaten_tab6!F44)+(6*(Steuerung!$A$3-1)))</f>
        <v>X</v>
      </c>
      <c r="H58" s="81" t="str">
        <f>INDEX(Rohdaten_tab6!$1:$1048576,ROW(Rohdaten_tab6!G44),COLUMN(Rohdaten_tab6!G44)+(6*(Steuerung!$A$3-1)))</f>
        <v>X</v>
      </c>
    </row>
    <row r="59" spans="1:8" ht="15" customHeight="1" x14ac:dyDescent="0.25">
      <c r="A59" s="63" t="str">
        <f>IF(INDEX(Rohdaten_tab6!$A:$A,ROW(Rohdaten_tab6!$A45),COLUMN(Rohdaten_tab6!$A:$A))&lt;&gt;"",INDEX(Rohdaten_tab6!$A:$A,ROW(Rohdaten_tab6!$A45),COLUMN(Rohdaten_tab6!$A:$A)),"")</f>
        <v>November 2006</v>
      </c>
      <c r="B59" s="43"/>
      <c r="C59" s="79" t="str">
        <f>INDEX(Rohdaten_tab6!$1:$1048576,ROW(Rohdaten_tab6!B45),COLUMN(Rohdaten_tab6!B45)+(6*(Steuerung!$A$3-1)))</f>
        <v>X</v>
      </c>
      <c r="D59" s="80">
        <f>INDEX(Rohdaten_tab6!$1:$1048576,ROW(Rohdaten_tab6!C45),COLUMN(Rohdaten_tab6!C45)+(6*(Steuerung!$A$3-1)))</f>
        <v>639.940934348631</v>
      </c>
      <c r="E59" s="80" t="str">
        <f>INDEX(Rohdaten_tab6!$1:$1048576,ROW(Rohdaten_tab6!D45),COLUMN(Rohdaten_tab6!D45)+(6*(Steuerung!$A$3-1)))</f>
        <v>X</v>
      </c>
      <c r="F59" s="80" t="str">
        <f>INDEX(Rohdaten_tab6!$1:$1048576,ROW(Rohdaten_tab6!E45),COLUMN(Rohdaten_tab6!E45)+(6*(Steuerung!$A$3-1)))</f>
        <v>X</v>
      </c>
      <c r="G59" s="80" t="str">
        <f>INDEX(Rohdaten_tab6!$1:$1048576,ROW(Rohdaten_tab6!F45),COLUMN(Rohdaten_tab6!F45)+(6*(Steuerung!$A$3-1)))</f>
        <v>X</v>
      </c>
      <c r="H59" s="81" t="str">
        <f>INDEX(Rohdaten_tab6!$1:$1048576,ROW(Rohdaten_tab6!G45),COLUMN(Rohdaten_tab6!G45)+(6*(Steuerung!$A$3-1)))</f>
        <v>X</v>
      </c>
    </row>
    <row r="60" spans="1:8" ht="15" customHeight="1" x14ac:dyDescent="0.25">
      <c r="A60" s="63" t="str">
        <f>IF(INDEX(Rohdaten_tab6!$A:$A,ROW(Rohdaten_tab6!$A46),COLUMN(Rohdaten_tab6!$A:$A))&lt;&gt;"",INDEX(Rohdaten_tab6!$A:$A,ROW(Rohdaten_tab6!$A46),COLUMN(Rohdaten_tab6!$A:$A)),"")</f>
        <v>Dezember 2006</v>
      </c>
      <c r="B60" s="43"/>
      <c r="C60" s="79" t="str">
        <f>INDEX(Rohdaten_tab6!$1:$1048576,ROW(Rohdaten_tab6!B46),COLUMN(Rohdaten_tab6!B46)+(6*(Steuerung!$A$3-1)))</f>
        <v>X</v>
      </c>
      <c r="D60" s="80">
        <f>INDEX(Rohdaten_tab6!$1:$1048576,ROW(Rohdaten_tab6!C46),COLUMN(Rohdaten_tab6!C46)+(6*(Steuerung!$A$3-1)))</f>
        <v>646.64198031268097</v>
      </c>
      <c r="E60" s="80" t="str">
        <f>INDEX(Rohdaten_tab6!$1:$1048576,ROW(Rohdaten_tab6!D46),COLUMN(Rohdaten_tab6!D46)+(6*(Steuerung!$A$3-1)))</f>
        <v>X</v>
      </c>
      <c r="F60" s="80" t="str">
        <f>INDEX(Rohdaten_tab6!$1:$1048576,ROW(Rohdaten_tab6!E46),COLUMN(Rohdaten_tab6!E46)+(6*(Steuerung!$A$3-1)))</f>
        <v>X</v>
      </c>
      <c r="G60" s="80" t="str">
        <f>INDEX(Rohdaten_tab6!$1:$1048576,ROW(Rohdaten_tab6!F46),COLUMN(Rohdaten_tab6!F46)+(6*(Steuerung!$A$3-1)))</f>
        <v>X</v>
      </c>
      <c r="H60" s="81" t="str">
        <f>INDEX(Rohdaten_tab6!$1:$1048576,ROW(Rohdaten_tab6!G46),COLUMN(Rohdaten_tab6!G46)+(6*(Steuerung!$A$3-1)))</f>
        <v>X</v>
      </c>
    </row>
    <row r="61" spans="1:8" ht="15" customHeight="1" x14ac:dyDescent="0.25">
      <c r="A61" s="63" t="str">
        <f>IF(INDEX(Rohdaten_tab6!$A:$A,ROW(Rohdaten_tab6!$A47),COLUMN(Rohdaten_tab6!$A:$A))&lt;&gt;"",INDEX(Rohdaten_tab6!$A:$A,ROW(Rohdaten_tab6!$A47),COLUMN(Rohdaten_tab6!$A:$A)),"")</f>
        <v>Januar 2007</v>
      </c>
      <c r="B61" s="43"/>
      <c r="C61" s="79">
        <f>INDEX(Rohdaten_tab6!$1:$1048576,ROW(Rohdaten_tab6!B47),COLUMN(Rohdaten_tab6!B47)+(6*(Steuerung!$A$3-1)))</f>
        <v>1110.25448811257</v>
      </c>
      <c r="D61" s="80">
        <f>INDEX(Rohdaten_tab6!$1:$1048576,ROW(Rohdaten_tab6!C47),COLUMN(Rohdaten_tab6!C47)+(6*(Steuerung!$A$3-1)))</f>
        <v>664.57719553614697</v>
      </c>
      <c r="E61" s="80">
        <f>INDEX(Rohdaten_tab6!$1:$1048576,ROW(Rohdaten_tab6!D47),COLUMN(Rohdaten_tab6!D47)+(6*(Steuerung!$A$3-1)))</f>
        <v>445.67729257641901</v>
      </c>
      <c r="F61" s="80">
        <f>INDEX(Rohdaten_tab6!$1:$1048576,ROW(Rohdaten_tab6!E47),COLUMN(Rohdaten_tab6!E47)+(6*(Steuerung!$A$3-1)))</f>
        <v>245.22663755458501</v>
      </c>
      <c r="G61" s="80">
        <f>INDEX(Rohdaten_tab6!$1:$1048576,ROW(Rohdaten_tab6!F47),COLUMN(Rohdaten_tab6!F47)+(6*(Steuerung!$A$3-1)))</f>
        <v>179.699854439592</v>
      </c>
      <c r="H61" s="81">
        <f>INDEX(Rohdaten_tab6!$1:$1048576,ROW(Rohdaten_tab6!G47),COLUMN(Rohdaten_tab6!G47)+(6*(Steuerung!$A$3-1)))</f>
        <v>20.750800582241599</v>
      </c>
    </row>
    <row r="62" spans="1:8" ht="15" customHeight="1" x14ac:dyDescent="0.25">
      <c r="A62" s="63" t="str">
        <f>IF(INDEX(Rohdaten_tab6!$A:$A,ROW(Rohdaten_tab6!$A48),COLUMN(Rohdaten_tab6!$A:$A))&lt;&gt;"",INDEX(Rohdaten_tab6!$A:$A,ROW(Rohdaten_tab6!$A48),COLUMN(Rohdaten_tab6!$A:$A)),"")</f>
        <v>Februar 2007</v>
      </c>
      <c r="B62" s="43"/>
      <c r="C62" s="79">
        <f>INDEX(Rohdaten_tab6!$1:$1048576,ROW(Rohdaten_tab6!B48),COLUMN(Rohdaten_tab6!B48)+(6*(Steuerung!$A$3-1)))</f>
        <v>1104.3155648941299</v>
      </c>
      <c r="D62" s="80">
        <f>INDEX(Rohdaten_tab6!$1:$1048576,ROW(Rohdaten_tab6!C48),COLUMN(Rohdaten_tab6!C48)+(6*(Steuerung!$A$3-1)))</f>
        <v>660.14415710360402</v>
      </c>
      <c r="E62" s="80">
        <f>INDEX(Rohdaten_tab6!$1:$1048576,ROW(Rohdaten_tab6!D48),COLUMN(Rohdaten_tab6!D48)+(6*(Steuerung!$A$3-1)))</f>
        <v>444.17140779052897</v>
      </c>
      <c r="F62" s="80">
        <f>INDEX(Rohdaten_tab6!$1:$1048576,ROW(Rohdaten_tab6!E48),COLUMN(Rohdaten_tab6!E48)+(6*(Steuerung!$A$3-1)))</f>
        <v>243.96836916114401</v>
      </c>
      <c r="G62" s="80">
        <f>INDEX(Rohdaten_tab6!$1:$1048576,ROW(Rohdaten_tab6!F48),COLUMN(Rohdaten_tab6!F48)+(6*(Steuerung!$A$3-1)))</f>
        <v>179.58474220138999</v>
      </c>
      <c r="H62" s="81">
        <f>INDEX(Rohdaten_tab6!$1:$1048576,ROW(Rohdaten_tab6!G48),COLUMN(Rohdaten_tab6!G48)+(6*(Steuerung!$A$3-1)))</f>
        <v>20.618296427994199</v>
      </c>
    </row>
    <row r="63" spans="1:8" ht="15" customHeight="1" x14ac:dyDescent="0.25">
      <c r="A63" s="63" t="str">
        <f>IF(INDEX(Rohdaten_tab6!$A:$A,ROW(Rohdaten_tab6!$A49),COLUMN(Rohdaten_tab6!$A:$A))&lt;&gt;"",INDEX(Rohdaten_tab6!$A:$A,ROW(Rohdaten_tab6!$A49),COLUMN(Rohdaten_tab6!$A:$A)),"")</f>
        <v>März 2007</v>
      </c>
      <c r="B63" s="43"/>
      <c r="C63" s="79">
        <f>INDEX(Rohdaten_tab6!$1:$1048576,ROW(Rohdaten_tab6!B49),COLUMN(Rohdaten_tab6!B49)+(6*(Steuerung!$A$3-1)))</f>
        <v>1094.0396579369301</v>
      </c>
      <c r="D63" s="80">
        <f>INDEX(Rohdaten_tab6!$1:$1048576,ROW(Rohdaten_tab6!C49),COLUMN(Rohdaten_tab6!C49)+(6*(Steuerung!$A$3-1)))</f>
        <v>654.22244788882904</v>
      </c>
      <c r="E63" s="80">
        <f>INDEX(Rohdaten_tab6!$1:$1048576,ROW(Rohdaten_tab6!D49),COLUMN(Rohdaten_tab6!D49)+(6*(Steuerung!$A$3-1)))</f>
        <v>439.81721004810299</v>
      </c>
      <c r="F63" s="80">
        <f>INDEX(Rohdaten_tab6!$1:$1048576,ROW(Rohdaten_tab6!E49),COLUMN(Rohdaten_tab6!E49)+(6*(Steuerung!$A$3-1)))</f>
        <v>241.51421699625899</v>
      </c>
      <c r="G63" s="80">
        <f>INDEX(Rohdaten_tab6!$1:$1048576,ROW(Rohdaten_tab6!F49),COLUMN(Rohdaten_tab6!F49)+(6*(Steuerung!$A$3-1)))</f>
        <v>177.89273115980799</v>
      </c>
      <c r="H63" s="81">
        <f>INDEX(Rohdaten_tab6!$1:$1048576,ROW(Rohdaten_tab6!G49),COLUMN(Rohdaten_tab6!G49)+(6*(Steuerung!$A$3-1)))</f>
        <v>20.410261892036299</v>
      </c>
    </row>
    <row r="64" spans="1:8" ht="15" customHeight="1" x14ac:dyDescent="0.25">
      <c r="A64" s="63" t="str">
        <f>IF(INDEX(Rohdaten_tab6!$A:$A,ROW(Rohdaten_tab6!$A50),COLUMN(Rohdaten_tab6!$A:$A))&lt;&gt;"",INDEX(Rohdaten_tab6!$A:$A,ROW(Rohdaten_tab6!$A50),COLUMN(Rohdaten_tab6!$A:$A)),"")</f>
        <v>April 2007</v>
      </c>
      <c r="B64" s="43"/>
      <c r="C64" s="79">
        <f>INDEX(Rohdaten_tab6!$1:$1048576,ROW(Rohdaten_tab6!B50),COLUMN(Rohdaten_tab6!B50)+(6*(Steuerung!$A$3-1)))</f>
        <v>1102.9090791180299</v>
      </c>
      <c r="D64" s="80">
        <f>INDEX(Rohdaten_tab6!$1:$1048576,ROW(Rohdaten_tab6!C50),COLUMN(Rohdaten_tab6!C50)+(6*(Steuerung!$A$3-1)))</f>
        <v>658.342931258107</v>
      </c>
      <c r="E64" s="80">
        <f>INDEX(Rohdaten_tab6!$1:$1048576,ROW(Rohdaten_tab6!D50),COLUMN(Rohdaten_tab6!D50)+(6*(Steuerung!$A$3-1)))</f>
        <v>444.56614785992201</v>
      </c>
      <c r="F64" s="80">
        <f>INDEX(Rohdaten_tab6!$1:$1048576,ROW(Rohdaten_tab6!E50),COLUMN(Rohdaten_tab6!E50)+(6*(Steuerung!$A$3-1)))</f>
        <v>244.71485084306099</v>
      </c>
      <c r="G64" s="80">
        <f>INDEX(Rohdaten_tab6!$1:$1048576,ROW(Rohdaten_tab6!F50),COLUMN(Rohdaten_tab6!F50)+(6*(Steuerung!$A$3-1)))</f>
        <v>179.26413748378701</v>
      </c>
      <c r="H64" s="81">
        <f>INDEX(Rohdaten_tab6!$1:$1048576,ROW(Rohdaten_tab6!G50),COLUMN(Rohdaten_tab6!G50)+(6*(Steuerung!$A$3-1)))</f>
        <v>20.587159533073901</v>
      </c>
    </row>
    <row r="65" spans="1:8" ht="15" customHeight="1" x14ac:dyDescent="0.25">
      <c r="A65" s="63" t="str">
        <f>IF(INDEX(Rohdaten_tab6!$A:$A,ROW(Rohdaten_tab6!$A51),COLUMN(Rohdaten_tab6!$A:$A))&lt;&gt;"",INDEX(Rohdaten_tab6!$A:$A,ROW(Rohdaten_tab6!$A51),COLUMN(Rohdaten_tab6!$A:$A)),"")</f>
        <v>Mai 2007</v>
      </c>
      <c r="B65" s="43"/>
      <c r="C65" s="79">
        <f>INDEX(Rohdaten_tab6!$1:$1048576,ROW(Rohdaten_tab6!B51),COLUMN(Rohdaten_tab6!B51)+(6*(Steuerung!$A$3-1)))</f>
        <v>1113.9199325950899</v>
      </c>
      <c r="D65" s="80">
        <f>INDEX(Rohdaten_tab6!$1:$1048576,ROW(Rohdaten_tab6!C51),COLUMN(Rohdaten_tab6!C51)+(6*(Steuerung!$A$3-1)))</f>
        <v>664.24412614347602</v>
      </c>
      <c r="E65" s="80">
        <f>INDEX(Rohdaten_tab6!$1:$1048576,ROW(Rohdaten_tab6!D51),COLUMN(Rohdaten_tab6!D51)+(6*(Steuerung!$A$3-1)))</f>
        <v>449.67580645161303</v>
      </c>
      <c r="F65" s="80">
        <f>INDEX(Rohdaten_tab6!$1:$1048576,ROW(Rohdaten_tab6!E51),COLUMN(Rohdaten_tab6!E51)+(6*(Steuerung!$A$3-1)))</f>
        <v>247.78151179585899</v>
      </c>
      <c r="G65" s="80">
        <f>INDEX(Rohdaten_tab6!$1:$1048576,ROW(Rohdaten_tab6!F51),COLUMN(Rohdaten_tab6!F51)+(6*(Steuerung!$A$3-1)))</f>
        <v>181.13298025999001</v>
      </c>
      <c r="H65" s="81">
        <f>INDEX(Rohdaten_tab6!$1:$1048576,ROW(Rohdaten_tab6!G51),COLUMN(Rohdaten_tab6!G51)+(6*(Steuerung!$A$3-1)))</f>
        <v>20.761314395763101</v>
      </c>
    </row>
    <row r="66" spans="1:8" ht="15" customHeight="1" x14ac:dyDescent="0.25">
      <c r="A66" s="63" t="str">
        <f>IF(INDEX(Rohdaten_tab6!$A:$A,ROW(Rohdaten_tab6!$A52),COLUMN(Rohdaten_tab6!$A:$A))&lt;&gt;"",INDEX(Rohdaten_tab6!$A:$A,ROW(Rohdaten_tab6!$A52),COLUMN(Rohdaten_tab6!$A:$A)),"")</f>
        <v>Juni 2007</v>
      </c>
      <c r="B66" s="43"/>
      <c r="C66" s="79">
        <f>INDEX(Rohdaten_tab6!$1:$1048576,ROW(Rohdaten_tab6!B52),COLUMN(Rohdaten_tab6!B52)+(6*(Steuerung!$A$3-1)))</f>
        <v>1120.46971904266</v>
      </c>
      <c r="D66" s="80">
        <f>INDEX(Rohdaten_tab6!$1:$1048576,ROW(Rohdaten_tab6!C52),COLUMN(Rohdaten_tab6!C52)+(6*(Steuerung!$A$3-1)))</f>
        <v>667.26376170655601</v>
      </c>
      <c r="E66" s="80">
        <f>INDEX(Rohdaten_tab6!$1:$1048576,ROW(Rohdaten_tab6!D52),COLUMN(Rohdaten_tab6!D52)+(6*(Steuerung!$A$3-1)))</f>
        <v>453.20595733610799</v>
      </c>
      <c r="F66" s="80">
        <f>INDEX(Rohdaten_tab6!$1:$1048576,ROW(Rohdaten_tab6!E52),COLUMN(Rohdaten_tab6!E52)+(6*(Steuerung!$A$3-1)))</f>
        <v>249.885249739854</v>
      </c>
      <c r="G66" s="80">
        <f>INDEX(Rohdaten_tab6!$1:$1048576,ROW(Rohdaten_tab6!F52),COLUMN(Rohdaten_tab6!F52)+(6*(Steuerung!$A$3-1)))</f>
        <v>182.43418314255999</v>
      </c>
      <c r="H66" s="81">
        <f>INDEX(Rohdaten_tab6!$1:$1048576,ROW(Rohdaten_tab6!G52),COLUMN(Rohdaten_tab6!G52)+(6*(Steuerung!$A$3-1)))</f>
        <v>20.886524453694101</v>
      </c>
    </row>
    <row r="67" spans="1:8" ht="15" customHeight="1" x14ac:dyDescent="0.25">
      <c r="A67" s="63" t="str">
        <f>IF(INDEX(Rohdaten_tab6!$A:$A,ROW(Rohdaten_tab6!$A53),COLUMN(Rohdaten_tab6!$A:$A))&lt;&gt;"",INDEX(Rohdaten_tab6!$A:$A,ROW(Rohdaten_tab6!$A53),COLUMN(Rohdaten_tab6!$A:$A)),"")</f>
        <v>Juli 2007</v>
      </c>
      <c r="B67" s="43"/>
      <c r="C67" s="79">
        <f>INDEX(Rohdaten_tab6!$1:$1048576,ROW(Rohdaten_tab6!B53),COLUMN(Rohdaten_tab6!B53)+(6*(Steuerung!$A$3-1)))</f>
        <v>1107.0971146545201</v>
      </c>
      <c r="D67" s="80">
        <f>INDEX(Rohdaten_tab6!$1:$1048576,ROW(Rohdaten_tab6!C53),COLUMN(Rohdaten_tab6!C53)+(6*(Steuerung!$A$3-1)))</f>
        <v>658.97691723614298</v>
      </c>
      <c r="E67" s="80">
        <f>INDEX(Rohdaten_tab6!$1:$1048576,ROW(Rohdaten_tab6!D53),COLUMN(Rohdaten_tab6!D53)+(6*(Steuerung!$A$3-1)))</f>
        <v>448.12019741837503</v>
      </c>
      <c r="F67" s="80">
        <f>INDEX(Rohdaten_tab6!$1:$1048576,ROW(Rohdaten_tab6!E53),COLUMN(Rohdaten_tab6!E53)+(6*(Steuerung!$A$3-1)))</f>
        <v>246.825056947608</v>
      </c>
      <c r="G67" s="80">
        <f>INDEX(Rohdaten_tab6!$1:$1048576,ROW(Rohdaten_tab6!F53),COLUMN(Rohdaten_tab6!F53)+(6*(Steuerung!$A$3-1)))</f>
        <v>180.686940015186</v>
      </c>
      <c r="H67" s="81">
        <f>INDEX(Rohdaten_tab6!$1:$1048576,ROW(Rohdaten_tab6!G53),COLUMN(Rohdaten_tab6!G53)+(6*(Steuerung!$A$3-1)))</f>
        <v>20.608200455580899</v>
      </c>
    </row>
    <row r="68" spans="1:8" ht="15" customHeight="1" x14ac:dyDescent="0.25">
      <c r="A68" s="63" t="str">
        <f>IF(INDEX(Rohdaten_tab6!$A:$A,ROW(Rohdaten_tab6!$A54),COLUMN(Rohdaten_tab6!$A:$A))&lt;&gt;"",INDEX(Rohdaten_tab6!$A:$A,ROW(Rohdaten_tab6!$A54),COLUMN(Rohdaten_tab6!$A:$A)),"")</f>
        <v>August 2007</v>
      </c>
      <c r="B68" s="43"/>
      <c r="C68" s="79">
        <f>INDEX(Rohdaten_tab6!$1:$1048576,ROW(Rohdaten_tab6!B54),COLUMN(Rohdaten_tab6!B54)+(6*(Steuerung!$A$3-1)))</f>
        <v>1091.65914603335</v>
      </c>
      <c r="D68" s="80">
        <f>INDEX(Rohdaten_tab6!$1:$1048576,ROW(Rohdaten_tab6!C54),COLUMN(Rohdaten_tab6!C54)+(6*(Steuerung!$A$3-1)))</f>
        <v>648.79979787771595</v>
      </c>
      <c r="E68" s="80">
        <f>INDEX(Rohdaten_tab6!$1:$1048576,ROW(Rohdaten_tab6!D54),COLUMN(Rohdaten_tab6!D54)+(6*(Steuerung!$A$3-1)))</f>
        <v>442.859348155634</v>
      </c>
      <c r="F68" s="80">
        <f>INDEX(Rohdaten_tab6!$1:$1048576,ROW(Rohdaten_tab6!E54),COLUMN(Rohdaten_tab6!E54)+(6*(Steuerung!$A$3-1)))</f>
        <v>243.47705912076799</v>
      </c>
      <c r="G68" s="80">
        <f>INDEX(Rohdaten_tab6!$1:$1048576,ROW(Rohdaten_tab6!F54),COLUMN(Rohdaten_tab6!F54)+(6*(Steuerung!$A$3-1)))</f>
        <v>178.991915108641</v>
      </c>
      <c r="H68" s="81">
        <f>INDEX(Rohdaten_tab6!$1:$1048576,ROW(Rohdaten_tab6!G54),COLUMN(Rohdaten_tab6!G54)+(6*(Steuerung!$A$3-1)))</f>
        <v>20.390373926225401</v>
      </c>
    </row>
    <row r="69" spans="1:8" ht="15" customHeight="1" x14ac:dyDescent="0.25">
      <c r="A69" s="63" t="str">
        <f>IF(INDEX(Rohdaten_tab6!$A:$A,ROW(Rohdaten_tab6!$A55),COLUMN(Rohdaten_tab6!$A:$A))&lt;&gt;"",INDEX(Rohdaten_tab6!$A:$A,ROW(Rohdaten_tab6!$A55),COLUMN(Rohdaten_tab6!$A:$A)),"")</f>
        <v>September 2007</v>
      </c>
      <c r="B69" s="43"/>
      <c r="C69" s="79">
        <f>INDEX(Rohdaten_tab6!$1:$1048576,ROW(Rohdaten_tab6!B55),COLUMN(Rohdaten_tab6!B55)+(6*(Steuerung!$A$3-1)))</f>
        <v>1059.5591420911501</v>
      </c>
      <c r="D69" s="80">
        <f>INDEX(Rohdaten_tab6!$1:$1048576,ROW(Rohdaten_tab6!C55),COLUMN(Rohdaten_tab6!C55)+(6*(Steuerung!$A$3-1)))</f>
        <v>630.24225201072397</v>
      </c>
      <c r="E69" s="80">
        <f>INDEX(Rohdaten_tab6!$1:$1048576,ROW(Rohdaten_tab6!D55),COLUMN(Rohdaten_tab6!D55)+(6*(Steuerung!$A$3-1)))</f>
        <v>429.316890080429</v>
      </c>
      <c r="F69" s="80">
        <f>INDEX(Rohdaten_tab6!$1:$1048576,ROW(Rohdaten_tab6!E55),COLUMN(Rohdaten_tab6!E55)+(6*(Steuerung!$A$3-1)))</f>
        <v>236.08302949061701</v>
      </c>
      <c r="G69" s="80">
        <f>INDEX(Rohdaten_tab6!$1:$1048576,ROW(Rohdaten_tab6!F55),COLUMN(Rohdaten_tab6!F55)+(6*(Steuerung!$A$3-1)))</f>
        <v>173.50327077748</v>
      </c>
      <c r="H69" s="81">
        <f>INDEX(Rohdaten_tab6!$1:$1048576,ROW(Rohdaten_tab6!G55),COLUMN(Rohdaten_tab6!G55)+(6*(Steuerung!$A$3-1)))</f>
        <v>19.730589812332401</v>
      </c>
    </row>
    <row r="70" spans="1:8" ht="15" customHeight="1" x14ac:dyDescent="0.25">
      <c r="A70" s="63" t="str">
        <f>IF(INDEX(Rohdaten_tab6!$A:$A,ROW(Rohdaten_tab6!$A56),COLUMN(Rohdaten_tab6!$A:$A))&lt;&gt;"",INDEX(Rohdaten_tab6!$A:$A,ROW(Rohdaten_tab6!$A56),COLUMN(Rohdaten_tab6!$A:$A)),"")</f>
        <v>Oktober 2007</v>
      </c>
      <c r="B70" s="43"/>
      <c r="C70" s="79">
        <f>INDEX(Rohdaten_tab6!$1:$1048576,ROW(Rohdaten_tab6!B56),COLUMN(Rohdaten_tab6!B56)+(6*(Steuerung!$A$3-1)))</f>
        <v>1069.7757874015699</v>
      </c>
      <c r="D70" s="80">
        <f>INDEX(Rohdaten_tab6!$1:$1048576,ROW(Rohdaten_tab6!C56),COLUMN(Rohdaten_tab6!C56)+(6*(Steuerung!$A$3-1)))</f>
        <v>636.89190101237295</v>
      </c>
      <c r="E70" s="80">
        <f>INDEX(Rohdaten_tab6!$1:$1048576,ROW(Rohdaten_tab6!D56),COLUMN(Rohdaten_tab6!D56)+(6*(Steuerung!$A$3-1)))</f>
        <v>432.883886389201</v>
      </c>
      <c r="F70" s="80">
        <f>INDEX(Rohdaten_tab6!$1:$1048576,ROW(Rohdaten_tab6!E56),COLUMN(Rohdaten_tab6!E56)+(6*(Steuerung!$A$3-1)))</f>
        <v>237.676265466817</v>
      </c>
      <c r="G70" s="80">
        <f>INDEX(Rohdaten_tab6!$1:$1048576,ROW(Rohdaten_tab6!F56),COLUMN(Rohdaten_tab6!F56)+(6*(Steuerung!$A$3-1)))</f>
        <v>175.31389201349799</v>
      </c>
      <c r="H70" s="81">
        <f>INDEX(Rohdaten_tab6!$1:$1048576,ROW(Rohdaten_tab6!G56),COLUMN(Rohdaten_tab6!G56)+(6*(Steuerung!$A$3-1)))</f>
        <v>19.893728908886398</v>
      </c>
    </row>
    <row r="71" spans="1:8" ht="15" customHeight="1" x14ac:dyDescent="0.25">
      <c r="A71" s="63" t="s">
        <v>206</v>
      </c>
      <c r="B71" s="43"/>
      <c r="C71" s="79">
        <f>INDEX(Rohdaten_tab6!$1:$1048576,ROW(Rohdaten_tab6!B57),COLUMN(Rohdaten_tab6!B57)+(6*(Steuerung!$A$3-1)))</f>
        <v>1070.0062499999999</v>
      </c>
      <c r="D71" s="80">
        <f>INDEX(Rohdaten_tab6!$1:$1048576,ROW(Rohdaten_tab6!C57),COLUMN(Rohdaten_tab6!C57)+(6*(Steuerung!$A$3-1)))</f>
        <v>638.04051995798295</v>
      </c>
      <c r="E71" s="80">
        <f>INDEX(Rohdaten_tab6!$1:$1048576,ROW(Rohdaten_tab6!D57),COLUMN(Rohdaten_tab6!D57)+(6*(Steuerung!$A$3-1)))</f>
        <v>431.96573004201701</v>
      </c>
      <c r="F71" s="80">
        <f>INDEX(Rohdaten_tab6!$1:$1048576,ROW(Rohdaten_tab6!E57),COLUMN(Rohdaten_tab6!E57)+(6*(Steuerung!$A$3-1)))</f>
        <v>237.00850840336099</v>
      </c>
      <c r="G71" s="80">
        <f>INDEX(Rohdaten_tab6!$1:$1048576,ROW(Rohdaten_tab6!F57),COLUMN(Rohdaten_tab6!F57)+(6*(Steuerung!$A$3-1)))</f>
        <v>175.175971638655</v>
      </c>
      <c r="H71" s="81">
        <f>INDEX(Rohdaten_tab6!$1:$1048576,ROW(Rohdaten_tab6!G57),COLUMN(Rohdaten_tab6!G57)+(6*(Steuerung!$A$3-1)))</f>
        <v>19.78125</v>
      </c>
    </row>
    <row r="72" spans="1:8" ht="15" customHeight="1" x14ac:dyDescent="0.25">
      <c r="A72" s="63" t="s">
        <v>207</v>
      </c>
      <c r="B72" s="43"/>
      <c r="C72" s="79">
        <f>INDEX(Rohdaten_tab6!$1:$1048576,ROW(Rohdaten_tab6!B58),COLUMN(Rohdaten_tab6!B58)+(6*(Steuerung!$A$3-1)))</f>
        <v>1093.8722405660401</v>
      </c>
      <c r="D72" s="80">
        <f>INDEX(Rohdaten_tab6!$1:$1048576,ROW(Rohdaten_tab6!C58),COLUMN(Rohdaten_tab6!C58)+(6*(Steuerung!$A$3-1)))</f>
        <v>651.605872641509</v>
      </c>
      <c r="E72" s="80">
        <f>INDEX(Rohdaten_tab6!$1:$1048576,ROW(Rohdaten_tab6!D58),COLUMN(Rohdaten_tab6!D58)+(6*(Steuerung!$A$3-1)))</f>
        <v>442.26636792452803</v>
      </c>
      <c r="F72" s="80">
        <f>INDEX(Rohdaten_tab6!$1:$1048576,ROW(Rohdaten_tab6!E58),COLUMN(Rohdaten_tab6!E58)+(6*(Steuerung!$A$3-1)))</f>
        <v>242.05726415094301</v>
      </c>
      <c r="G72" s="80">
        <f>INDEX(Rohdaten_tab6!$1:$1048576,ROW(Rohdaten_tab6!F58),COLUMN(Rohdaten_tab6!F58)+(6*(Steuerung!$A$3-1)))</f>
        <v>179.94686320754701</v>
      </c>
      <c r="H72" s="81">
        <f>INDEX(Rohdaten_tab6!$1:$1048576,ROW(Rohdaten_tab6!G58),COLUMN(Rohdaten_tab6!G58)+(6*(Steuerung!$A$3-1)))</f>
        <v>20.262240566037701</v>
      </c>
    </row>
    <row r="73" spans="1:8" ht="15" customHeight="1" x14ac:dyDescent="0.25">
      <c r="A73" s="63" t="s">
        <v>208</v>
      </c>
      <c r="B73" s="43"/>
      <c r="C73" s="79">
        <f>INDEX(Rohdaten_tab6!$1:$1048576,ROW(Rohdaten_tab6!B59),COLUMN(Rohdaten_tab6!B59)+(6*(Steuerung!$A$3-1)))</f>
        <v>1122.8183007775499</v>
      </c>
      <c r="D73" s="80">
        <f>INDEX(Rohdaten_tab6!$1:$1048576,ROW(Rohdaten_tab6!C59),COLUMN(Rohdaten_tab6!C59)+(6*(Steuerung!$A$3-1)))</f>
        <v>668.88763512232197</v>
      </c>
      <c r="E73" s="80">
        <f>INDEX(Rohdaten_tab6!$1:$1048576,ROW(Rohdaten_tab6!D59),COLUMN(Rohdaten_tab6!D59)+(6*(Steuerung!$A$3-1)))</f>
        <v>453.93066565522503</v>
      </c>
      <c r="F73" s="80">
        <f>INDEX(Rohdaten_tab6!$1:$1048576,ROW(Rohdaten_tab6!E59),COLUMN(Rohdaten_tab6!E59)+(6*(Steuerung!$A$3-1)))</f>
        <v>248.112687274796</v>
      </c>
      <c r="G73" s="80">
        <f>INDEX(Rohdaten_tab6!$1:$1048576,ROW(Rohdaten_tab6!F59),COLUMN(Rohdaten_tab6!F59)+(6*(Steuerung!$A$3-1)))</f>
        <v>185.04663379480399</v>
      </c>
      <c r="H73" s="81">
        <f>INDEX(Rohdaten_tab6!$1:$1048576,ROW(Rohdaten_tab6!G59),COLUMN(Rohdaten_tab6!G59)+(6*(Steuerung!$A$3-1)))</f>
        <v>20.771344585624899</v>
      </c>
    </row>
    <row r="74" spans="1:8" ht="15" customHeight="1" x14ac:dyDescent="0.25">
      <c r="A74" s="63" t="s">
        <v>209</v>
      </c>
      <c r="B74" s="43"/>
      <c r="C74" s="79">
        <f>INDEX(Rohdaten_tab6!$1:$1048576,ROW(Rohdaten_tab6!B60),COLUMN(Rohdaten_tab6!B60)+(6*(Steuerung!$A$3-1)))</f>
        <v>1114.1845935190399</v>
      </c>
      <c r="D74" s="80">
        <f>INDEX(Rohdaten_tab6!$1:$1048576,ROW(Rohdaten_tab6!C60),COLUMN(Rohdaten_tab6!C60)+(6*(Steuerung!$A$3-1)))</f>
        <v>663.53826037521299</v>
      </c>
      <c r="E74" s="80">
        <f>INDEX(Rohdaten_tab6!$1:$1048576,ROW(Rohdaten_tab6!D60),COLUMN(Rohdaten_tab6!D60)+(6*(Steuerung!$A$3-1)))</f>
        <v>450.64633314383201</v>
      </c>
      <c r="F74" s="80">
        <f>INDEX(Rohdaten_tab6!$1:$1048576,ROW(Rohdaten_tab6!E60),COLUMN(Rohdaten_tab6!E60)+(6*(Steuerung!$A$3-1)))</f>
        <v>245.95173393973801</v>
      </c>
      <c r="G74" s="80">
        <f>INDEX(Rohdaten_tab6!$1:$1048576,ROW(Rohdaten_tab6!F60),COLUMN(Rohdaten_tab6!F60)+(6*(Steuerung!$A$3-1)))</f>
        <v>184.07743035815801</v>
      </c>
      <c r="H74" s="81">
        <f>INDEX(Rohdaten_tab6!$1:$1048576,ROW(Rohdaten_tab6!G60),COLUMN(Rohdaten_tab6!G60)+(6*(Steuerung!$A$3-1)))</f>
        <v>20.6171688459352</v>
      </c>
    </row>
    <row r="75" spans="1:8" ht="15" customHeight="1" x14ac:dyDescent="0.25">
      <c r="A75" s="63" t="s">
        <v>210</v>
      </c>
      <c r="B75" s="43"/>
      <c r="C75" s="79">
        <f>INDEX(Rohdaten_tab6!$1:$1048576,ROW(Rohdaten_tab6!B61),COLUMN(Rohdaten_tab6!B61)+(6*(Steuerung!$A$3-1)))</f>
        <v>1094.05134459037</v>
      </c>
      <c r="D75" s="80">
        <f>INDEX(Rohdaten_tab6!$1:$1048576,ROW(Rohdaten_tab6!C61),COLUMN(Rohdaten_tab6!C61)+(6*(Steuerung!$A$3-1)))</f>
        <v>651.659036898061</v>
      </c>
      <c r="E75" s="80">
        <f>INDEX(Rohdaten_tab6!$1:$1048576,ROW(Rohdaten_tab6!D61),COLUMN(Rohdaten_tab6!D61)+(6*(Steuerung!$A$3-1)))</f>
        <v>442.39230769230801</v>
      </c>
      <c r="F75" s="80">
        <f>INDEX(Rohdaten_tab6!$1:$1048576,ROW(Rohdaten_tab6!E61),COLUMN(Rohdaten_tab6!E61)+(6*(Steuerung!$A$3-1)))</f>
        <v>241.46848030018799</v>
      </c>
      <c r="G75" s="80">
        <f>INDEX(Rohdaten_tab6!$1:$1048576,ROW(Rohdaten_tab6!F61),COLUMN(Rohdaten_tab6!F61)+(6*(Steuerung!$A$3-1)))</f>
        <v>180.64052532833</v>
      </c>
      <c r="H75" s="81">
        <f>INDEX(Rohdaten_tab6!$1:$1048576,ROW(Rohdaten_tab6!G61),COLUMN(Rohdaten_tab6!G61)+(6*(Steuerung!$A$3-1)))</f>
        <v>20.2833020637899</v>
      </c>
    </row>
    <row r="76" spans="1:8" ht="15" customHeight="1" x14ac:dyDescent="0.25">
      <c r="A76" s="63" t="s">
        <v>211</v>
      </c>
      <c r="B76" s="43"/>
      <c r="C76" s="79">
        <f>INDEX(Rohdaten_tab6!$1:$1048576,ROW(Rohdaten_tab6!B62),COLUMN(Rohdaten_tab6!B62)+(6*(Steuerung!$A$3-1)))</f>
        <v>1101.20257026183</v>
      </c>
      <c r="D76" s="80">
        <f>INDEX(Rohdaten_tab6!$1:$1048576,ROW(Rohdaten_tab6!C62),COLUMN(Rohdaten_tab6!C62)+(6*(Steuerung!$A$3-1)))</f>
        <v>654.898270478021</v>
      </c>
      <c r="E76" s="80">
        <f>INDEX(Rohdaten_tab6!$1:$1048576,ROW(Rohdaten_tab6!D62),COLUMN(Rohdaten_tab6!D62)+(6*(Steuerung!$A$3-1)))</f>
        <v>446.30429978381</v>
      </c>
      <c r="F76" s="80">
        <f>INDEX(Rohdaten_tab6!$1:$1048576,ROW(Rohdaten_tab6!E62),COLUMN(Rohdaten_tab6!E62)+(6*(Steuerung!$A$3-1)))</f>
        <v>244.195460004804</v>
      </c>
      <c r="G76" s="80">
        <f>INDEX(Rohdaten_tab6!$1:$1048576,ROW(Rohdaten_tab6!F62),COLUMN(Rohdaten_tab6!F62)+(6*(Steuerung!$A$3-1)))</f>
        <v>181.702858515494</v>
      </c>
      <c r="H76" s="81">
        <f>INDEX(Rohdaten_tab6!$1:$1048576,ROW(Rohdaten_tab6!G62),COLUMN(Rohdaten_tab6!G62)+(6*(Steuerung!$A$3-1)))</f>
        <v>20.405981263511901</v>
      </c>
    </row>
    <row r="77" spans="1:8" ht="15" customHeight="1" x14ac:dyDescent="0.25">
      <c r="A77" s="63" t="s">
        <v>212</v>
      </c>
      <c r="B77" s="43"/>
      <c r="C77" s="79">
        <f>INDEX(Rohdaten_tab6!$1:$1048576,ROW(Rohdaten_tab6!B63),COLUMN(Rohdaten_tab6!B63)+(6*(Steuerung!$A$3-1)))</f>
        <v>1109.5946457990101</v>
      </c>
      <c r="D77" s="80">
        <f>INDEX(Rohdaten_tab6!$1:$1048576,ROW(Rohdaten_tab6!C63),COLUMN(Rohdaten_tab6!C63)+(6*(Steuerung!$A$3-1)))</f>
        <v>658.65098846787498</v>
      </c>
      <c r="E77" s="80">
        <f>INDEX(Rohdaten_tab6!$1:$1048576,ROW(Rohdaten_tab6!D63),COLUMN(Rohdaten_tab6!D63)+(6*(Steuerung!$A$3-1)))</f>
        <v>450.94365733113699</v>
      </c>
      <c r="F77" s="80">
        <f>INDEX(Rohdaten_tab6!$1:$1048576,ROW(Rohdaten_tab6!E63),COLUMN(Rohdaten_tab6!E63)+(6*(Steuerung!$A$3-1)))</f>
        <v>246.636738056013</v>
      </c>
      <c r="G77" s="80">
        <f>INDEX(Rohdaten_tab6!$1:$1048576,ROW(Rohdaten_tab6!F63),COLUMN(Rohdaten_tab6!F63)+(6*(Steuerung!$A$3-1)))</f>
        <v>183.708649093904</v>
      </c>
      <c r="H77" s="81">
        <f>INDEX(Rohdaten_tab6!$1:$1048576,ROW(Rohdaten_tab6!G63),COLUMN(Rohdaten_tab6!G63)+(6*(Steuerung!$A$3-1)))</f>
        <v>20.5982701812191</v>
      </c>
    </row>
    <row r="78" spans="1:8" ht="15" customHeight="1" x14ac:dyDescent="0.25">
      <c r="A78" s="63" t="s">
        <v>213</v>
      </c>
      <c r="B78" s="43"/>
      <c r="C78" s="79">
        <f>INDEX(Rohdaten_tab6!$1:$1048576,ROW(Rohdaten_tab6!B64),COLUMN(Rohdaten_tab6!B64)+(6*(Steuerung!$A$3-1)))</f>
        <v>1107.0501963153099</v>
      </c>
      <c r="D78" s="80">
        <f>INDEX(Rohdaten_tab6!$1:$1048576,ROW(Rohdaten_tab6!C64),COLUMN(Rohdaten_tab6!C64)+(6*(Steuerung!$A$3-1)))</f>
        <v>657.28260344306898</v>
      </c>
      <c r="E78" s="80">
        <f>INDEX(Rohdaten_tab6!$1:$1048576,ROW(Rohdaten_tab6!D64),COLUMN(Rohdaten_tab6!D64)+(6*(Steuerung!$A$3-1)))</f>
        <v>449.76759287224399</v>
      </c>
      <c r="F78" s="80">
        <f>INDEX(Rohdaten_tab6!$1:$1048576,ROW(Rohdaten_tab6!E64),COLUMN(Rohdaten_tab6!E64)+(6*(Steuerung!$A$3-1)))</f>
        <v>245.75536091815201</v>
      </c>
      <c r="G78" s="80">
        <f>INDEX(Rohdaten_tab6!$1:$1048576,ROW(Rohdaten_tab6!F64),COLUMN(Rohdaten_tab6!F64)+(6*(Steuerung!$A$3-1)))</f>
        <v>183.475687103594</v>
      </c>
      <c r="H78" s="81">
        <f>INDEX(Rohdaten_tab6!$1:$1048576,ROW(Rohdaten_tab6!G64),COLUMN(Rohdaten_tab6!G64)+(6*(Steuerung!$A$3-1)))</f>
        <v>20.536544850498299</v>
      </c>
    </row>
    <row r="79" spans="1:8" ht="15" customHeight="1" x14ac:dyDescent="0.25">
      <c r="A79" s="63" t="s">
        <v>214</v>
      </c>
      <c r="B79" s="43"/>
      <c r="C79" s="79">
        <f>INDEX(Rohdaten_tab6!$1:$1048576,ROW(Rohdaten_tab6!B65),COLUMN(Rohdaten_tab6!B65)+(6*(Steuerung!$A$3-1)))</f>
        <v>1086.2171675096699</v>
      </c>
      <c r="D79" s="80">
        <f>INDEX(Rohdaten_tab6!$1:$1048576,ROW(Rohdaten_tab6!C65),COLUMN(Rohdaten_tab6!C65)+(6*(Steuerung!$A$3-1)))</f>
        <v>643.91166319547801</v>
      </c>
      <c r="E79" s="80">
        <f>INDEX(Rohdaten_tab6!$1:$1048576,ROW(Rohdaten_tab6!D65),COLUMN(Rohdaten_tab6!D65)+(6*(Steuerung!$A$3-1)))</f>
        <v>442.30550431419198</v>
      </c>
      <c r="F79" s="80">
        <f>INDEX(Rohdaten_tab6!$1:$1048576,ROW(Rohdaten_tab6!E65),COLUMN(Rohdaten_tab6!E65)+(6*(Steuerung!$A$3-1)))</f>
        <v>240.31526331449001</v>
      </c>
      <c r="G79" s="80">
        <f>INDEX(Rohdaten_tab6!$1:$1048576,ROW(Rohdaten_tab6!F65),COLUMN(Rohdaten_tab6!F65)+(6*(Steuerung!$A$3-1)))</f>
        <v>179.99205593573299</v>
      </c>
      <c r="H79" s="81">
        <f>INDEX(Rohdaten_tab6!$1:$1048576,ROW(Rohdaten_tab6!G65),COLUMN(Rohdaten_tab6!G65)+(6*(Steuerung!$A$3-1)))</f>
        <v>21.9981850639691</v>
      </c>
    </row>
    <row r="80" spans="1:8" ht="15" customHeight="1" x14ac:dyDescent="0.25">
      <c r="A80" s="63" t="s">
        <v>215</v>
      </c>
      <c r="B80" s="43"/>
      <c r="C80" s="79">
        <f>INDEX(Rohdaten_tab6!$1:$1048576,ROW(Rohdaten_tab6!B66),COLUMN(Rohdaten_tab6!B66)+(6*(Steuerung!$A$3-1)))</f>
        <v>1076.12954159593</v>
      </c>
      <c r="D80" s="80">
        <f>INDEX(Rohdaten_tab6!$1:$1048576,ROW(Rohdaten_tab6!C66),COLUMN(Rohdaten_tab6!C66)+(6*(Steuerung!$A$3-1)))</f>
        <v>637.13777589134202</v>
      </c>
      <c r="E80" s="80">
        <f>INDEX(Rohdaten_tab6!$1:$1048576,ROW(Rohdaten_tab6!D66),COLUMN(Rohdaten_tab6!D66)+(6*(Steuerung!$A$3-1)))</f>
        <v>438.991765704584</v>
      </c>
      <c r="F80" s="80">
        <f>INDEX(Rohdaten_tab6!$1:$1048576,ROW(Rohdaten_tab6!E66),COLUMN(Rohdaten_tab6!E66)+(6*(Steuerung!$A$3-1)))</f>
        <v>238.72156196943999</v>
      </c>
      <c r="G80" s="80">
        <f>INDEX(Rohdaten_tab6!$1:$1048576,ROW(Rohdaten_tab6!F66),COLUMN(Rohdaten_tab6!F66)+(6*(Steuerung!$A$3-1)))</f>
        <v>178.21757215619701</v>
      </c>
      <c r="H80" s="81">
        <f>INDEX(Rohdaten_tab6!$1:$1048576,ROW(Rohdaten_tab6!G66),COLUMN(Rohdaten_tab6!G66)+(6*(Steuerung!$A$3-1)))</f>
        <v>22.052631578947398</v>
      </c>
    </row>
    <row r="81" spans="1:8" ht="15" customHeight="1" x14ac:dyDescent="0.25">
      <c r="A81" s="63" t="s">
        <v>216</v>
      </c>
      <c r="B81" s="43"/>
      <c r="C81" s="79">
        <f>INDEX(Rohdaten_tab6!$1:$1048576,ROW(Rohdaten_tab6!B67),COLUMN(Rohdaten_tab6!B67)+(6*(Steuerung!$A$3-1)))</f>
        <v>1036.6745174909499</v>
      </c>
      <c r="D81" s="80">
        <f>INDEX(Rohdaten_tab6!$1:$1048576,ROW(Rohdaten_tab6!C67),COLUMN(Rohdaten_tab6!C67)+(6*(Steuerung!$A$3-1)))</f>
        <v>613.95370928829902</v>
      </c>
      <c r="E81" s="80">
        <f>INDEX(Rohdaten_tab6!$1:$1048576,ROW(Rohdaten_tab6!D67),COLUMN(Rohdaten_tab6!D67)+(6*(Steuerung!$A$3-1)))</f>
        <v>422.72080820265398</v>
      </c>
      <c r="F81" s="80">
        <f>INDEX(Rohdaten_tab6!$1:$1048576,ROW(Rohdaten_tab6!E67),COLUMN(Rohdaten_tab6!E67)+(6*(Steuerung!$A$3-1)))</f>
        <v>229.806694813028</v>
      </c>
      <c r="G81" s="80">
        <f>INDEX(Rohdaten_tab6!$1:$1048576,ROW(Rohdaten_tab6!F67),COLUMN(Rohdaten_tab6!F67)+(6*(Steuerung!$A$3-1)))</f>
        <v>171.59240048250899</v>
      </c>
      <c r="H81" s="81">
        <f>INDEX(Rohdaten_tab6!$1:$1048576,ROW(Rohdaten_tab6!G67),COLUMN(Rohdaten_tab6!G67)+(6*(Steuerung!$A$3-1)))</f>
        <v>21.321712907117</v>
      </c>
    </row>
    <row r="82" spans="1:8" ht="15" customHeight="1" x14ac:dyDescent="0.25">
      <c r="A82" s="63" t="s">
        <v>217</v>
      </c>
      <c r="B82" s="43"/>
      <c r="C82" s="79">
        <f>INDEX(Rohdaten_tab6!$1:$1048576,ROW(Rohdaten_tab6!B68),COLUMN(Rohdaten_tab6!B68)+(6*(Steuerung!$A$3-1)))</f>
        <v>1053.3697916666699</v>
      </c>
      <c r="D82" s="80">
        <f>INDEX(Rohdaten_tab6!$1:$1048576,ROW(Rohdaten_tab6!C68),COLUMN(Rohdaten_tab6!C68)+(6*(Steuerung!$A$3-1)))</f>
        <v>623.27452651515205</v>
      </c>
      <c r="E82" s="80">
        <f>INDEX(Rohdaten_tab6!$1:$1048576,ROW(Rohdaten_tab6!D68),COLUMN(Rohdaten_tab6!D68)+(6*(Steuerung!$A$3-1)))</f>
        <v>430.09526515151498</v>
      </c>
      <c r="F82" s="80">
        <f>INDEX(Rohdaten_tab6!$1:$1048576,ROW(Rohdaten_tab6!E68),COLUMN(Rohdaten_tab6!E68)+(6*(Steuerung!$A$3-1)))</f>
        <v>233.83428030303</v>
      </c>
      <c r="G82" s="80">
        <f>INDEX(Rohdaten_tab6!$1:$1048576,ROW(Rohdaten_tab6!F68),COLUMN(Rohdaten_tab6!F68)+(6*(Steuerung!$A$3-1)))</f>
        <v>174.461837121212</v>
      </c>
      <c r="H82" s="81">
        <f>INDEX(Rohdaten_tab6!$1:$1048576,ROW(Rohdaten_tab6!G68),COLUMN(Rohdaten_tab6!G68)+(6*(Steuerung!$A$3-1)))</f>
        <v>21.7991477272727</v>
      </c>
    </row>
    <row r="83" spans="1:8" ht="15" customHeight="1" x14ac:dyDescent="0.25">
      <c r="A83" s="63" t="s">
        <v>218</v>
      </c>
      <c r="B83" s="43"/>
      <c r="C83" s="79">
        <f>INDEX(Rohdaten_tab6!$1:$1048576,ROW(Rohdaten_tab6!B69),COLUMN(Rohdaten_tab6!B69)+(6*(Steuerung!$A$3-1)))</f>
        <v>1066.83336079077</v>
      </c>
      <c r="D83" s="80">
        <f>INDEX(Rohdaten_tab6!$1:$1048576,ROW(Rohdaten_tab6!C69),COLUMN(Rohdaten_tab6!C69)+(6*(Steuerung!$A$3-1)))</f>
        <v>631.60345963756197</v>
      </c>
      <c r="E83" s="80">
        <f>INDEX(Rohdaten_tab6!$1:$1048576,ROW(Rohdaten_tab6!D69),COLUMN(Rohdaten_tab6!D69)+(6*(Steuerung!$A$3-1)))</f>
        <v>435.22990115321301</v>
      </c>
      <c r="F83" s="80">
        <f>INDEX(Rohdaten_tab6!$1:$1048576,ROW(Rohdaten_tab6!E69),COLUMN(Rohdaten_tab6!E69)+(6*(Steuerung!$A$3-1)))</f>
        <v>236.525535420099</v>
      </c>
      <c r="G83" s="80">
        <f>INDEX(Rohdaten_tab6!$1:$1048576,ROW(Rohdaten_tab6!F69),COLUMN(Rohdaten_tab6!F69)+(6*(Steuerung!$A$3-1)))</f>
        <v>176.56326194398699</v>
      </c>
      <c r="H83" s="81">
        <f>INDEX(Rohdaten_tab6!$1:$1048576,ROW(Rohdaten_tab6!G69),COLUMN(Rohdaten_tab6!G69)+(6*(Steuerung!$A$3-1)))</f>
        <v>22.141103789126898</v>
      </c>
    </row>
    <row r="84" spans="1:8" ht="15" customHeight="1" x14ac:dyDescent="0.25">
      <c r="A84" s="63" t="s">
        <v>219</v>
      </c>
      <c r="B84" s="43"/>
      <c r="C84" s="79">
        <f>INDEX(Rohdaten_tab6!$1:$1048576,ROW(Rohdaten_tab6!B70),COLUMN(Rohdaten_tab6!B70)+(6*(Steuerung!$A$3-1)))</f>
        <v>1092.71844339623</v>
      </c>
      <c r="D84" s="80">
        <f>INDEX(Rohdaten_tab6!$1:$1048576,ROW(Rohdaten_tab6!C70),COLUMN(Rohdaten_tab6!C70)+(6*(Steuerung!$A$3-1)))</f>
        <v>646.61462264150998</v>
      </c>
      <c r="E84" s="80">
        <f>INDEX(Rohdaten_tab6!$1:$1048576,ROW(Rohdaten_tab6!D70),COLUMN(Rohdaten_tab6!D70)+(6*(Steuerung!$A$3-1)))</f>
        <v>446.10382075471699</v>
      </c>
      <c r="F84" s="80">
        <f>INDEX(Rohdaten_tab6!$1:$1048576,ROW(Rohdaten_tab6!E70),COLUMN(Rohdaten_tab6!E70)+(6*(Steuerung!$A$3-1)))</f>
        <v>241.81209905660401</v>
      </c>
      <c r="G84" s="80">
        <f>INDEX(Rohdaten_tab6!$1:$1048576,ROW(Rohdaten_tab6!F70),COLUMN(Rohdaten_tab6!F70)+(6*(Steuerung!$A$3-1)))</f>
        <v>181.462216981132</v>
      </c>
      <c r="H84" s="81">
        <f>INDEX(Rohdaten_tab6!$1:$1048576,ROW(Rohdaten_tab6!G70),COLUMN(Rohdaten_tab6!G70)+(6*(Steuerung!$A$3-1)))</f>
        <v>22.829504716981099</v>
      </c>
    </row>
    <row r="85" spans="1:8" ht="15" customHeight="1" x14ac:dyDescent="0.25">
      <c r="A85" s="63" t="s">
        <v>220</v>
      </c>
      <c r="B85" s="43"/>
      <c r="C85" s="79">
        <f>INDEX(Rohdaten_tab6!$1:$1048576,ROW(Rohdaten_tab6!B71),COLUMN(Rohdaten_tab6!B71)+(6*(Steuerung!$A$3-1)))</f>
        <v>1126.6560639470799</v>
      </c>
      <c r="D85" s="80">
        <f>INDEX(Rohdaten_tab6!$1:$1048576,ROW(Rohdaten_tab6!C71),COLUMN(Rohdaten_tab6!C71)+(6*(Steuerung!$A$3-1)))</f>
        <v>665.62111356119101</v>
      </c>
      <c r="E85" s="80">
        <f>INDEX(Rohdaten_tab6!$1:$1048576,ROW(Rohdaten_tab6!D71),COLUMN(Rohdaten_tab6!D71)+(6*(Steuerung!$A$3-1)))</f>
        <v>461.03495038588699</v>
      </c>
      <c r="F85" s="80">
        <f>INDEX(Rohdaten_tab6!$1:$1048576,ROW(Rohdaten_tab6!E71),COLUMN(Rohdaten_tab6!E71)+(6*(Steuerung!$A$3-1)))</f>
        <v>248.26984564498301</v>
      </c>
      <c r="G85" s="80">
        <f>INDEX(Rohdaten_tab6!$1:$1048576,ROW(Rohdaten_tab6!F71),COLUMN(Rohdaten_tab6!F71)+(6*(Steuerung!$A$3-1)))</f>
        <v>189.098842337376</v>
      </c>
      <c r="H85" s="81">
        <f>INDEX(Rohdaten_tab6!$1:$1048576,ROW(Rohdaten_tab6!G71),COLUMN(Rohdaten_tab6!G71)+(6*(Steuerung!$A$3-1)))</f>
        <v>23.666262403528101</v>
      </c>
    </row>
    <row r="86" spans="1:8" ht="15" customHeight="1" x14ac:dyDescent="0.25">
      <c r="A86" s="63" t="s">
        <v>221</v>
      </c>
      <c r="B86" s="43"/>
      <c r="C86" s="79">
        <f>INDEX(Rohdaten_tab6!$1:$1048576,ROW(Rohdaten_tab6!B72),COLUMN(Rohdaten_tab6!B72)+(6*(Steuerung!$A$3-1)))</f>
        <v>1116.9302059496599</v>
      </c>
      <c r="D86" s="80">
        <f>INDEX(Rohdaten_tab6!$1:$1048576,ROW(Rohdaten_tab6!C72),COLUMN(Rohdaten_tab6!C72)+(6*(Steuerung!$A$3-1)))</f>
        <v>660.12848090124999</v>
      </c>
      <c r="E86" s="80">
        <f>INDEX(Rohdaten_tab6!$1:$1048576,ROW(Rohdaten_tab6!D72),COLUMN(Rohdaten_tab6!D72)+(6*(Steuerung!$A$3-1)))</f>
        <v>456.80172504840698</v>
      </c>
      <c r="F86" s="80">
        <f>INDEX(Rohdaten_tab6!$1:$1048576,ROW(Rohdaten_tab6!E72),COLUMN(Rohdaten_tab6!E72)+(6*(Steuerung!$A$3-1)))</f>
        <v>245.735539517691</v>
      </c>
      <c r="G86" s="80">
        <f>INDEX(Rohdaten_tab6!$1:$1048576,ROW(Rohdaten_tab6!F72),COLUMN(Rohdaten_tab6!F72)+(6*(Steuerung!$A$3-1)))</f>
        <v>187.59457841929199</v>
      </c>
      <c r="H86" s="81">
        <f>INDEX(Rohdaten_tab6!$1:$1048576,ROW(Rohdaten_tab6!G72),COLUMN(Rohdaten_tab6!G72)+(6*(Steuerung!$A$3-1)))</f>
        <v>23.471607111423999</v>
      </c>
    </row>
    <row r="87" spans="1:8" ht="15" customHeight="1" x14ac:dyDescent="0.25">
      <c r="A87" s="63" t="s">
        <v>222</v>
      </c>
      <c r="B87" s="43"/>
      <c r="C87" s="79">
        <f>INDEX(Rohdaten_tab6!$1:$1048576,ROW(Rohdaten_tab6!B73),COLUMN(Rohdaten_tab6!B73)+(6*(Steuerung!$A$3-1)))</f>
        <v>1116.4500561377199</v>
      </c>
      <c r="D87" s="80">
        <f>INDEX(Rohdaten_tab6!$1:$1048576,ROW(Rohdaten_tab6!C73),COLUMN(Rohdaten_tab6!C73)+(6*(Steuerung!$A$3-1)))</f>
        <v>658.95522080838305</v>
      </c>
      <c r="E87" s="80">
        <f>INDEX(Rohdaten_tab6!$1:$1048576,ROW(Rohdaten_tab6!D73),COLUMN(Rohdaten_tab6!D73)+(6*(Steuerung!$A$3-1)))</f>
        <v>457.49483532934102</v>
      </c>
      <c r="F87" s="80">
        <f>INDEX(Rohdaten_tab6!$1:$1048576,ROW(Rohdaten_tab6!E73),COLUMN(Rohdaten_tab6!E73)+(6*(Steuerung!$A$3-1)))</f>
        <v>246.39071856287401</v>
      </c>
      <c r="G87" s="80">
        <f>INDEX(Rohdaten_tab6!$1:$1048576,ROW(Rohdaten_tab6!F73),COLUMN(Rohdaten_tab6!F73)+(6*(Steuerung!$A$3-1)))</f>
        <v>187.62928517964099</v>
      </c>
      <c r="H87" s="81">
        <f>INDEX(Rohdaten_tab6!$1:$1048576,ROW(Rohdaten_tab6!G73),COLUMN(Rohdaten_tab6!G73)+(6*(Steuerung!$A$3-1)))</f>
        <v>23.474831586826301</v>
      </c>
    </row>
    <row r="88" spans="1:8" ht="15" customHeight="1" x14ac:dyDescent="0.25">
      <c r="A88" s="63" t="s">
        <v>223</v>
      </c>
      <c r="B88" s="43"/>
      <c r="C88" s="79">
        <f>INDEX(Rohdaten_tab6!$1:$1048576,ROW(Rohdaten_tab6!B74),COLUMN(Rohdaten_tab6!B74)+(6*(Steuerung!$A$3-1)))</f>
        <v>1123.47343715239</v>
      </c>
      <c r="D88" s="80">
        <f>INDEX(Rohdaten_tab6!$1:$1048576,ROW(Rohdaten_tab6!C74),COLUMN(Rohdaten_tab6!C74)+(6*(Steuerung!$A$3-1)))</f>
        <v>662.40727474972198</v>
      </c>
      <c r="E88" s="80">
        <f>INDEX(Rohdaten_tab6!$1:$1048576,ROW(Rohdaten_tab6!D74),COLUMN(Rohdaten_tab6!D74)+(6*(Steuerung!$A$3-1)))</f>
        <v>461.06616240266999</v>
      </c>
      <c r="F88" s="80">
        <f>INDEX(Rohdaten_tab6!$1:$1048576,ROW(Rohdaten_tab6!E74),COLUMN(Rohdaten_tab6!E74)+(6*(Steuerung!$A$3-1)))</f>
        <v>248.36409343715201</v>
      </c>
      <c r="G88" s="80">
        <f>INDEX(Rohdaten_tab6!$1:$1048576,ROW(Rohdaten_tab6!F74),COLUMN(Rohdaten_tab6!F74)+(6*(Steuerung!$A$3-1)))</f>
        <v>189.05459399332599</v>
      </c>
      <c r="H88" s="81">
        <f>INDEX(Rohdaten_tab6!$1:$1048576,ROW(Rohdaten_tab6!G74),COLUMN(Rohdaten_tab6!G74)+(6*(Steuerung!$A$3-1)))</f>
        <v>23.647474972191301</v>
      </c>
    </row>
    <row r="89" spans="1:8" ht="15" customHeight="1" x14ac:dyDescent="0.25">
      <c r="A89" s="63" t="s">
        <v>224</v>
      </c>
      <c r="B89" s="43"/>
      <c r="C89" s="79">
        <f>INDEX(Rohdaten_tab6!$1:$1048576,ROW(Rohdaten_tab6!B75),COLUMN(Rohdaten_tab6!B75)+(6*(Steuerung!$A$3-1)))</f>
        <v>1139.8297968397301</v>
      </c>
      <c r="D89" s="80">
        <f>INDEX(Rohdaten_tab6!$1:$1048576,ROW(Rohdaten_tab6!C75),COLUMN(Rohdaten_tab6!C75)+(6*(Steuerung!$A$3-1)))</f>
        <v>670.72648607975896</v>
      </c>
      <c r="E89" s="80">
        <f>INDEX(Rohdaten_tab6!$1:$1048576,ROW(Rohdaten_tab6!D75),COLUMN(Rohdaten_tab6!D75)+(6*(Steuerung!$A$3-1)))</f>
        <v>469.10331075996999</v>
      </c>
      <c r="F89" s="80">
        <f>INDEX(Rohdaten_tab6!$1:$1048576,ROW(Rohdaten_tab6!E75),COLUMN(Rohdaten_tab6!E75)+(6*(Steuerung!$A$3-1)))</f>
        <v>252.69142212189601</v>
      </c>
      <c r="G89" s="80">
        <f>INDEX(Rohdaten_tab6!$1:$1048576,ROW(Rohdaten_tab6!F75),COLUMN(Rohdaten_tab6!F75)+(6*(Steuerung!$A$3-1)))</f>
        <v>192.34085778780999</v>
      </c>
      <c r="H89" s="81">
        <f>INDEX(Rohdaten_tab6!$1:$1048576,ROW(Rohdaten_tab6!G75),COLUMN(Rohdaten_tab6!G75)+(6*(Steuerung!$A$3-1)))</f>
        <v>24.071030850263401</v>
      </c>
    </row>
    <row r="90" spans="1:8" ht="15" customHeight="1" x14ac:dyDescent="0.25">
      <c r="A90" s="63" t="s">
        <v>225</v>
      </c>
      <c r="B90" s="43"/>
      <c r="C90" s="79">
        <f>INDEX(Rohdaten_tab6!$1:$1048576,ROW(Rohdaten_tab6!B76),COLUMN(Rohdaten_tab6!B76)+(6*(Steuerung!$A$3-1)))</f>
        <v>1145.9910256410301</v>
      </c>
      <c r="D90" s="80">
        <f>INDEX(Rohdaten_tab6!$1:$1048576,ROW(Rohdaten_tab6!C76),COLUMN(Rohdaten_tab6!C76)+(6*(Steuerung!$A$3-1)))</f>
        <v>673.624439102564</v>
      </c>
      <c r="E90" s="80">
        <f>INDEX(Rohdaten_tab6!$1:$1048576,ROW(Rohdaten_tab6!D76),COLUMN(Rohdaten_tab6!D76)+(6*(Steuerung!$A$3-1)))</f>
        <v>472.366586538462</v>
      </c>
      <c r="F90" s="80">
        <f>INDEX(Rohdaten_tab6!$1:$1048576,ROW(Rohdaten_tab6!E76),COLUMN(Rohdaten_tab6!E76)+(6*(Steuerung!$A$3-1)))</f>
        <v>255.03677884615399</v>
      </c>
      <c r="G90" s="80">
        <f>INDEX(Rohdaten_tab6!$1:$1048576,ROW(Rohdaten_tab6!F76),COLUMN(Rohdaten_tab6!F76)+(6*(Steuerung!$A$3-1)))</f>
        <v>193.155368589744</v>
      </c>
      <c r="H90" s="81">
        <f>INDEX(Rohdaten_tab6!$1:$1048576,ROW(Rohdaten_tab6!G76),COLUMN(Rohdaten_tab6!G76)+(6*(Steuerung!$A$3-1)))</f>
        <v>24.174439102564101</v>
      </c>
    </row>
    <row r="91" spans="1:8" ht="15" customHeight="1" x14ac:dyDescent="0.25">
      <c r="A91" s="63" t="s">
        <v>226</v>
      </c>
      <c r="B91" s="43"/>
      <c r="C91" s="79">
        <f>INDEX(Rohdaten_tab6!$1:$1048576,ROW(Rohdaten_tab6!B77),COLUMN(Rohdaten_tab6!B77)+(6*(Steuerung!$A$3-1)))</f>
        <v>1123.6280889841901</v>
      </c>
      <c r="D91" s="80">
        <f>INDEX(Rohdaten_tab6!$1:$1048576,ROW(Rohdaten_tab6!C77),COLUMN(Rohdaten_tab6!C77)+(6*(Steuerung!$A$3-1)))</f>
        <v>663.51653712141501</v>
      </c>
      <c r="E91" s="80">
        <f>INDEX(Rohdaten_tab6!$1:$1048576,ROW(Rohdaten_tab6!D77),COLUMN(Rohdaten_tab6!D77)+(6*(Steuerung!$A$3-1)))</f>
        <v>460.11155186277102</v>
      </c>
      <c r="F91" s="80">
        <f>INDEX(Rohdaten_tab6!$1:$1048576,ROW(Rohdaten_tab6!E77),COLUMN(Rohdaten_tab6!E77)+(6*(Steuerung!$A$3-1)))</f>
        <v>251.25687483248501</v>
      </c>
      <c r="G91" s="80">
        <f>INDEX(Rohdaten_tab6!$1:$1048576,ROW(Rohdaten_tab6!F77),COLUMN(Rohdaten_tab6!F77)+(6*(Steuerung!$A$3-1)))</f>
        <v>185.06647011525101</v>
      </c>
      <c r="H91" s="81">
        <f>INDEX(Rohdaten_tab6!$1:$1048576,ROW(Rohdaten_tab6!G77),COLUMN(Rohdaten_tab6!G77)+(6*(Steuerung!$A$3-1)))</f>
        <v>23.788206915036199</v>
      </c>
    </row>
    <row r="92" spans="1:8" ht="15" customHeight="1" x14ac:dyDescent="0.25">
      <c r="A92" s="63" t="s">
        <v>227</v>
      </c>
      <c r="B92" s="43"/>
      <c r="C92" s="79">
        <f>INDEX(Rohdaten_tab6!$1:$1048576,ROW(Rohdaten_tab6!B78),COLUMN(Rohdaten_tab6!B78)+(6*(Steuerung!$A$3-1)))</f>
        <v>1106.3876649746201</v>
      </c>
      <c r="D92" s="80">
        <f>INDEX(Rohdaten_tab6!$1:$1048576,ROW(Rohdaten_tab6!C78),COLUMN(Rohdaten_tab6!C78)+(6*(Steuerung!$A$3-1)))</f>
        <v>653.40517766497499</v>
      </c>
      <c r="E92" s="80">
        <f>INDEX(Rohdaten_tab6!$1:$1048576,ROW(Rohdaten_tab6!D78),COLUMN(Rohdaten_tab6!D78)+(6*(Steuerung!$A$3-1)))</f>
        <v>452.98248730964502</v>
      </c>
      <c r="F92" s="80">
        <f>INDEX(Rohdaten_tab6!$1:$1048576,ROW(Rohdaten_tab6!E78),COLUMN(Rohdaten_tab6!E78)+(6*(Steuerung!$A$3-1)))</f>
        <v>247.61291878172599</v>
      </c>
      <c r="G92" s="80">
        <f>INDEX(Rohdaten_tab6!$1:$1048576,ROW(Rohdaten_tab6!F78),COLUMN(Rohdaten_tab6!F78)+(6*(Steuerung!$A$3-1)))</f>
        <v>181.90065989847699</v>
      </c>
      <c r="H92" s="81">
        <f>INDEX(Rohdaten_tab6!$1:$1048576,ROW(Rohdaten_tab6!G78),COLUMN(Rohdaten_tab6!G78)+(6*(Steuerung!$A$3-1)))</f>
        <v>23.4689086294416</v>
      </c>
    </row>
    <row r="93" spans="1:8" ht="15" customHeight="1" x14ac:dyDescent="0.25">
      <c r="A93" s="63" t="s">
        <v>228</v>
      </c>
      <c r="B93" s="43"/>
      <c r="C93" s="79">
        <f>INDEX(Rohdaten_tab6!$1:$1048576,ROW(Rohdaten_tab6!B79),COLUMN(Rohdaten_tab6!B79)+(6*(Steuerung!$A$3-1)))</f>
        <v>1093.28536651339</v>
      </c>
      <c r="D93" s="80">
        <f>INDEX(Rohdaten_tab6!$1:$1048576,ROW(Rohdaten_tab6!C79),COLUMN(Rohdaten_tab6!C79)+(6*(Steuerung!$A$3-1)))</f>
        <v>646.03251284825501</v>
      </c>
      <c r="E93" s="80">
        <f>INDEX(Rohdaten_tab6!$1:$1048576,ROW(Rohdaten_tab6!D79),COLUMN(Rohdaten_tab6!D79)+(6*(Steuerung!$A$3-1)))</f>
        <v>447.25285366513401</v>
      </c>
      <c r="F93" s="80">
        <f>INDEX(Rohdaten_tab6!$1:$1048576,ROW(Rohdaten_tab6!E79),COLUMN(Rohdaten_tab6!E79)+(6*(Steuerung!$A$3-1)))</f>
        <v>244.60605896672999</v>
      </c>
      <c r="G93" s="80">
        <f>INDEX(Rohdaten_tab6!$1:$1048576,ROW(Rohdaten_tab6!F79),COLUMN(Rohdaten_tab6!F79)+(6*(Steuerung!$A$3-1)))</f>
        <v>179.45948065999499</v>
      </c>
      <c r="H93" s="81">
        <f>INDEX(Rohdaten_tab6!$1:$1048576,ROW(Rohdaten_tab6!G79),COLUMN(Rohdaten_tab6!G79)+(6*(Steuerung!$A$3-1)))</f>
        <v>23.1873140384095</v>
      </c>
    </row>
    <row r="94" spans="1:8" ht="15" customHeight="1" x14ac:dyDescent="0.25">
      <c r="A94" s="63" t="s">
        <v>229</v>
      </c>
      <c r="B94" s="43"/>
      <c r="C94" s="79">
        <f>INDEX(Rohdaten_tab6!$1:$1048576,ROW(Rohdaten_tab6!B80),COLUMN(Rohdaten_tab6!B80)+(6*(Steuerung!$A$3-1)))</f>
        <v>1098.9270727580399</v>
      </c>
      <c r="D94" s="80">
        <f>INDEX(Rohdaten_tab6!$1:$1048576,ROW(Rohdaten_tab6!C80),COLUMN(Rohdaten_tab6!C80)+(6*(Steuerung!$A$3-1)))</f>
        <v>649.84771573604098</v>
      </c>
      <c r="E94" s="80">
        <f>INDEX(Rohdaten_tab6!$1:$1048576,ROW(Rohdaten_tab6!D80),COLUMN(Rohdaten_tab6!D80)+(6*(Steuerung!$A$3-1)))</f>
        <v>449.079357021997</v>
      </c>
      <c r="F94" s="80">
        <f>INDEX(Rohdaten_tab6!$1:$1048576,ROW(Rohdaten_tab6!E80),COLUMN(Rohdaten_tab6!E80)+(6*(Steuerung!$A$3-1)))</f>
        <v>245.46099830795299</v>
      </c>
      <c r="G94" s="80">
        <f>INDEX(Rohdaten_tab6!$1:$1048576,ROW(Rohdaten_tab6!F80),COLUMN(Rohdaten_tab6!F80)+(6*(Steuerung!$A$3-1)))</f>
        <v>180.25854483925599</v>
      </c>
      <c r="H94" s="81">
        <f>INDEX(Rohdaten_tab6!$1:$1048576,ROW(Rohdaten_tab6!G80),COLUMN(Rohdaten_tab6!G80)+(6*(Steuerung!$A$3-1)))</f>
        <v>23.3598138747885</v>
      </c>
    </row>
    <row r="95" spans="1:8" ht="15" customHeight="1" x14ac:dyDescent="0.25">
      <c r="A95" s="63" t="s">
        <v>230</v>
      </c>
      <c r="B95" s="43"/>
      <c r="C95" s="79">
        <f>INDEX(Rohdaten_tab6!$1:$1048576,ROW(Rohdaten_tab6!B81),COLUMN(Rohdaten_tab6!B81)+(6*(Steuerung!$A$3-1)))</f>
        <v>1101.94193224592</v>
      </c>
      <c r="D95" s="80">
        <f>INDEX(Rohdaten_tab6!$1:$1048576,ROW(Rohdaten_tab6!C81),COLUMN(Rohdaten_tab6!C81)+(6*(Steuerung!$A$3-1)))</f>
        <v>653.04165621079096</v>
      </c>
      <c r="E95" s="80">
        <f>INDEX(Rohdaten_tab6!$1:$1048576,ROW(Rohdaten_tab6!D81),COLUMN(Rohdaten_tab6!D81)+(6*(Steuerung!$A$3-1)))</f>
        <v>448.90027603513198</v>
      </c>
      <c r="F95" s="80">
        <f>INDEX(Rohdaten_tab6!$1:$1048576,ROW(Rohdaten_tab6!E81),COLUMN(Rohdaten_tab6!E81)+(6*(Steuerung!$A$3-1)))</f>
        <v>245.430941028858</v>
      </c>
      <c r="G95" s="80">
        <f>INDEX(Rohdaten_tab6!$1:$1048576,ROW(Rohdaten_tab6!F81),COLUMN(Rohdaten_tab6!F81)+(6*(Steuerung!$A$3-1)))</f>
        <v>180.10245922208301</v>
      </c>
      <c r="H95" s="81">
        <f>INDEX(Rohdaten_tab6!$1:$1048576,ROW(Rohdaten_tab6!G81),COLUMN(Rohdaten_tab6!G81)+(6*(Steuerung!$A$3-1)))</f>
        <v>23.3668757841907</v>
      </c>
    </row>
    <row r="96" spans="1:8" ht="15" customHeight="1" x14ac:dyDescent="0.25">
      <c r="A96" s="63" t="s">
        <v>231</v>
      </c>
      <c r="B96" s="43"/>
      <c r="C96" s="79">
        <f>INDEX(Rohdaten_tab6!$1:$1048576,ROW(Rohdaten_tab6!B82),COLUMN(Rohdaten_tab6!B82)+(6*(Steuerung!$A$3-1)))</f>
        <v>1130.2854889589901</v>
      </c>
      <c r="D96" s="80">
        <f>INDEX(Rohdaten_tab6!$1:$1048576,ROW(Rohdaten_tab6!C82),COLUMN(Rohdaten_tab6!C82)+(6*(Steuerung!$A$3-1)))</f>
        <v>669.79752140603898</v>
      </c>
      <c r="E96" s="80">
        <f>INDEX(Rohdaten_tab6!$1:$1048576,ROW(Rohdaten_tab6!D82),COLUMN(Rohdaten_tab6!D82)+(6*(Steuerung!$A$3-1)))</f>
        <v>460.487967552952</v>
      </c>
      <c r="F96" s="80">
        <f>INDEX(Rohdaten_tab6!$1:$1048576,ROW(Rohdaten_tab6!E82),COLUMN(Rohdaten_tab6!E82)+(6*(Steuerung!$A$3-1)))</f>
        <v>251.905971158179</v>
      </c>
      <c r="G96" s="80">
        <f>INDEX(Rohdaten_tab6!$1:$1048576,ROW(Rohdaten_tab6!F82),COLUMN(Rohdaten_tab6!F82)+(6*(Steuerung!$A$3-1)))</f>
        <v>184.561784587652</v>
      </c>
      <c r="H96" s="81">
        <f>INDEX(Rohdaten_tab6!$1:$1048576,ROW(Rohdaten_tab6!G82),COLUMN(Rohdaten_tab6!G82)+(6*(Steuerung!$A$3-1)))</f>
        <v>24.020211807120301</v>
      </c>
    </row>
    <row r="97" spans="1:8" ht="15" customHeight="1" x14ac:dyDescent="0.25">
      <c r="A97" s="63" t="s">
        <v>232</v>
      </c>
      <c r="B97" s="43"/>
      <c r="C97" s="79">
        <f>INDEX(Rohdaten_tab6!$1:$1048576,ROW(Rohdaten_tab6!B83),COLUMN(Rohdaten_tab6!B83)+(6*(Steuerung!$A$3-1)))</f>
        <v>1154.2644956873801</v>
      </c>
      <c r="D97" s="80">
        <f>INDEX(Rohdaten_tab6!$1:$1048576,ROW(Rohdaten_tab6!C83),COLUMN(Rohdaten_tab6!C83)+(6*(Steuerung!$A$3-1)))</f>
        <v>685.16308748459801</v>
      </c>
      <c r="E97" s="80">
        <f>INDEX(Rohdaten_tab6!$1:$1048576,ROW(Rohdaten_tab6!D83),COLUMN(Rohdaten_tab6!D83)+(6*(Steuerung!$A$3-1)))</f>
        <v>469.10140820278099</v>
      </c>
      <c r="F97" s="80">
        <f>INDEX(Rohdaten_tab6!$1:$1048576,ROW(Rohdaten_tab6!E83),COLUMN(Rohdaten_tab6!E83)+(6*(Steuerung!$A$3-1)))</f>
        <v>256.04828375286002</v>
      </c>
      <c r="G97" s="80">
        <f>INDEX(Rohdaten_tab6!$1:$1048576,ROW(Rohdaten_tab6!F83),COLUMN(Rohdaten_tab6!F83)+(6*(Steuerung!$A$3-1)))</f>
        <v>188.47371941559601</v>
      </c>
      <c r="H97" s="81">
        <f>INDEX(Rohdaten_tab6!$1:$1048576,ROW(Rohdaten_tab6!G83),COLUMN(Rohdaten_tab6!G83)+(6*(Steuerung!$A$3-1)))</f>
        <v>24.5794050343249</v>
      </c>
    </row>
    <row r="98" spans="1:8" ht="15" customHeight="1" x14ac:dyDescent="0.25">
      <c r="A98" s="63" t="s">
        <v>233</v>
      </c>
      <c r="B98" s="43"/>
      <c r="C98" s="79">
        <f>INDEX(Rohdaten_tab6!$1:$1048576,ROW(Rohdaten_tab6!B84),COLUMN(Rohdaten_tab6!B84)+(6*(Steuerung!$A$3-1)))</f>
        <v>1142.8381022615499</v>
      </c>
      <c r="D98" s="80">
        <f>INDEX(Rohdaten_tab6!$1:$1048576,ROW(Rohdaten_tab6!C84),COLUMN(Rohdaten_tab6!C84)+(6*(Steuerung!$A$3-1)))</f>
        <v>679.482989183874</v>
      </c>
      <c r="E98" s="80">
        <f>INDEX(Rohdaten_tab6!$1:$1048576,ROW(Rohdaten_tab6!D84),COLUMN(Rohdaten_tab6!D84)+(6*(Steuerung!$A$3-1)))</f>
        <v>463.35511307767899</v>
      </c>
      <c r="F98" s="80">
        <f>INDEX(Rohdaten_tab6!$1:$1048576,ROW(Rohdaten_tab6!E84),COLUMN(Rohdaten_tab6!E84)+(6*(Steuerung!$A$3-1)))</f>
        <v>252.764159292035</v>
      </c>
      <c r="G98" s="80">
        <f>INDEX(Rohdaten_tab6!$1:$1048576,ROW(Rohdaten_tab6!F84),COLUMN(Rohdaten_tab6!F84)+(6*(Steuerung!$A$3-1)))</f>
        <v>186.281907571288</v>
      </c>
      <c r="H98" s="81">
        <f>INDEX(Rohdaten_tab6!$1:$1048576,ROW(Rohdaten_tab6!G84),COLUMN(Rohdaten_tab6!G84)+(6*(Steuerung!$A$3-1)))</f>
        <v>24.309046214355899</v>
      </c>
    </row>
    <row r="99" spans="1:8" ht="15" customHeight="1" x14ac:dyDescent="0.25">
      <c r="A99" s="63" t="s">
        <v>234</v>
      </c>
      <c r="B99" s="43"/>
      <c r="C99" s="79">
        <f>INDEX(Rohdaten_tab6!$1:$1048576,ROW(Rohdaten_tab6!B85),COLUMN(Rohdaten_tab6!B85)+(6*(Steuerung!$A$3-1)))</f>
        <v>1134.9798587819901</v>
      </c>
      <c r="D99" s="80">
        <f>INDEX(Rohdaten_tab6!$1:$1048576,ROW(Rohdaten_tab6!C85),COLUMN(Rohdaten_tab6!C85)+(6*(Steuerung!$A$3-1)))</f>
        <v>675.14716681376899</v>
      </c>
      <c r="E99" s="80">
        <f>INDEX(Rohdaten_tab6!$1:$1048576,ROW(Rohdaten_tab6!D85),COLUMN(Rohdaten_tab6!D85)+(6*(Steuerung!$A$3-1)))</f>
        <v>459.83269196822602</v>
      </c>
      <c r="F99" s="80">
        <f>INDEX(Rohdaten_tab6!$1:$1048576,ROW(Rohdaten_tab6!E85),COLUMN(Rohdaten_tab6!E85)+(6*(Steuerung!$A$3-1)))</f>
        <v>250.83357458075901</v>
      </c>
      <c r="G99" s="80">
        <f>INDEX(Rohdaten_tab6!$1:$1048576,ROW(Rohdaten_tab6!F85),COLUMN(Rohdaten_tab6!F85)+(6*(Steuerung!$A$3-1)))</f>
        <v>184.881765225066</v>
      </c>
      <c r="H99" s="81">
        <f>INDEX(Rohdaten_tab6!$1:$1048576,ROW(Rohdaten_tab6!G85),COLUMN(Rohdaten_tab6!G85)+(6*(Steuerung!$A$3-1)))</f>
        <v>24.117352162400699</v>
      </c>
    </row>
    <row r="100" spans="1:8" ht="15" customHeight="1" x14ac:dyDescent="0.25">
      <c r="A100" s="63" t="s">
        <v>235</v>
      </c>
      <c r="B100" s="43"/>
      <c r="C100" s="79">
        <f>INDEX(Rohdaten_tab6!$1:$1048576,ROW(Rohdaten_tab6!B86),COLUMN(Rohdaten_tab6!B86)+(6*(Steuerung!$A$3-1)))</f>
        <v>1133.4194491835201</v>
      </c>
      <c r="D100" s="80">
        <f>INDEX(Rohdaten_tab6!$1:$1048576,ROW(Rohdaten_tab6!C86),COLUMN(Rohdaten_tab6!C86)+(6*(Steuerung!$A$3-1)))</f>
        <v>671.85573970265705</v>
      </c>
      <c r="E100" s="80">
        <f>INDEX(Rohdaten_tab6!$1:$1048576,ROW(Rohdaten_tab6!D86),COLUMN(Rohdaten_tab6!D86)+(6*(Steuerung!$A$3-1)))</f>
        <v>461.563709480868</v>
      </c>
      <c r="F100" s="80">
        <f>INDEX(Rohdaten_tab6!$1:$1048576,ROW(Rohdaten_tab6!E86),COLUMN(Rohdaten_tab6!E86)+(6*(Steuerung!$A$3-1)))</f>
        <v>252.19471118693599</v>
      </c>
      <c r="G100" s="80">
        <f>INDEX(Rohdaten_tab6!$1:$1048576,ROW(Rohdaten_tab6!F86),COLUMN(Rohdaten_tab6!F86)+(6*(Steuerung!$A$3-1)))</f>
        <v>185.22824762369001</v>
      </c>
      <c r="H100" s="81">
        <f>INDEX(Rohdaten_tab6!$1:$1048576,ROW(Rohdaten_tab6!G86),COLUMN(Rohdaten_tab6!G86)+(6*(Steuerung!$A$3-1)))</f>
        <v>24.1407506702413</v>
      </c>
    </row>
    <row r="101" spans="1:8" ht="15" customHeight="1" x14ac:dyDescent="0.25">
      <c r="A101" s="63" t="s">
        <v>236</v>
      </c>
      <c r="B101" s="43"/>
      <c r="C101" s="79">
        <f>INDEX(Rohdaten_tab6!$1:$1048576,ROW(Rohdaten_tab6!B87),COLUMN(Rohdaten_tab6!B87)+(6*(Steuerung!$A$3-1)))</f>
        <v>1139.7712049203201</v>
      </c>
      <c r="D101" s="80">
        <f>INDEX(Rohdaten_tab6!$1:$1048576,ROW(Rohdaten_tab6!C87),COLUMN(Rohdaten_tab6!C87)+(6*(Steuerung!$A$3-1)))</f>
        <v>674.96846519429698</v>
      </c>
      <c r="E101" s="80">
        <f>INDEX(Rohdaten_tab6!$1:$1048576,ROW(Rohdaten_tab6!D87),COLUMN(Rohdaten_tab6!D87)+(6*(Steuerung!$A$3-1)))</f>
        <v>464.80273972602703</v>
      </c>
      <c r="F101" s="80">
        <f>INDEX(Rohdaten_tab6!$1:$1048576,ROW(Rohdaten_tab6!E87),COLUMN(Rohdaten_tab6!E87)+(6*(Steuerung!$A$3-1)))</f>
        <v>254.2287391669</v>
      </c>
      <c r="G101" s="80">
        <f>INDEX(Rohdaten_tab6!$1:$1048576,ROW(Rohdaten_tab6!F87),COLUMN(Rohdaten_tab6!F87)+(6*(Steuerung!$A$3-1)))</f>
        <v>186.32608331003601</v>
      </c>
      <c r="H101" s="81">
        <f>INDEX(Rohdaten_tab6!$1:$1048576,ROW(Rohdaten_tab6!G87),COLUMN(Rohdaten_tab6!G87)+(6*(Steuerung!$A$3-1)))</f>
        <v>24.247917249091401</v>
      </c>
    </row>
    <row r="102" spans="1:8" ht="15" customHeight="1" x14ac:dyDescent="0.25">
      <c r="A102" s="63" t="s">
        <v>237</v>
      </c>
      <c r="B102" s="43"/>
      <c r="C102" s="79">
        <f>INDEX(Rohdaten_tab6!$1:$1048576,ROW(Rohdaten_tab6!B88),COLUMN(Rohdaten_tab6!B88)+(6*(Steuerung!$A$3-1)))</f>
        <v>1164.24111610006</v>
      </c>
      <c r="D102" s="80">
        <f>INDEX(Rohdaten_tab6!$1:$1048576,ROW(Rohdaten_tab6!C88),COLUMN(Rohdaten_tab6!C88)+(6*(Steuerung!$A$3-1)))</f>
        <v>688.09974342527198</v>
      </c>
      <c r="E102" s="80">
        <f>INDEX(Rohdaten_tab6!$1:$1048576,ROW(Rohdaten_tab6!D88),COLUMN(Rohdaten_tab6!D88)+(6*(Steuerung!$A$3-1)))</f>
        <v>476.14137267479202</v>
      </c>
      <c r="F102" s="80">
        <f>INDEX(Rohdaten_tab6!$1:$1048576,ROW(Rohdaten_tab6!E88),COLUMN(Rohdaten_tab6!E88)+(6*(Steuerung!$A$3-1)))</f>
        <v>260.81286080821002</v>
      </c>
      <c r="G102" s="80">
        <f>INDEX(Rohdaten_tab6!$1:$1048576,ROW(Rohdaten_tab6!F88),COLUMN(Rohdaten_tab6!F88)+(6*(Steuerung!$A$3-1)))</f>
        <v>190.565041693393</v>
      </c>
      <c r="H102" s="81">
        <f>INDEX(Rohdaten_tab6!$1:$1048576,ROW(Rohdaten_tab6!G88),COLUMN(Rohdaten_tab6!G88)+(6*(Steuerung!$A$3-1)))</f>
        <v>24.763470173188001</v>
      </c>
    </row>
    <row r="103" spans="1:8" ht="15" customHeight="1" x14ac:dyDescent="0.25">
      <c r="A103" s="63" t="s">
        <v>238</v>
      </c>
      <c r="B103" s="43"/>
      <c r="C103" s="79">
        <f>INDEX(Rohdaten_tab6!$1:$1048576,ROW(Rohdaten_tab6!B89),COLUMN(Rohdaten_tab6!B89)+(6*(Steuerung!$A$3-1)))</f>
        <v>1148.2400568181799</v>
      </c>
      <c r="D103" s="80">
        <f>INDEX(Rohdaten_tab6!$1:$1048576,ROW(Rohdaten_tab6!C89),COLUMN(Rohdaten_tab6!C89)+(6*(Steuerung!$A$3-1)))</f>
        <v>678.78020833333301</v>
      </c>
      <c r="E103" s="80">
        <f>INDEX(Rohdaten_tab6!$1:$1048576,ROW(Rohdaten_tab6!D89),COLUMN(Rohdaten_tab6!D89)+(6*(Steuerung!$A$3-1)))</f>
        <v>469.45984848484898</v>
      </c>
      <c r="F103" s="80">
        <f>INDEX(Rohdaten_tab6!$1:$1048576,ROW(Rohdaten_tab6!E89),COLUMN(Rohdaten_tab6!E89)+(6*(Steuerung!$A$3-1)))</f>
        <v>257.07784090909098</v>
      </c>
      <c r="G103" s="80">
        <f>INDEX(Rohdaten_tab6!$1:$1048576,ROW(Rohdaten_tab6!F89),COLUMN(Rohdaten_tab6!F89)+(6*(Steuerung!$A$3-1)))</f>
        <v>187.917708333333</v>
      </c>
      <c r="H103" s="81">
        <f>INDEX(Rohdaten_tab6!$1:$1048576,ROW(Rohdaten_tab6!G89),COLUMN(Rohdaten_tab6!G89)+(6*(Steuerung!$A$3-1)))</f>
        <v>24.4642992424242</v>
      </c>
    </row>
    <row r="104" spans="1:8" ht="15" customHeight="1" x14ac:dyDescent="0.25">
      <c r="A104" s="63" t="s">
        <v>239</v>
      </c>
      <c r="B104" s="43"/>
      <c r="C104" s="79">
        <f>INDEX(Rohdaten_tab6!$1:$1048576,ROW(Rohdaten_tab6!B90),COLUMN(Rohdaten_tab6!B90)+(6*(Steuerung!$A$3-1)))</f>
        <v>1180.47623400366</v>
      </c>
      <c r="D104" s="80">
        <f>INDEX(Rohdaten_tab6!$1:$1048576,ROW(Rohdaten_tab6!C90),COLUMN(Rohdaten_tab6!C90)+(6*(Steuerung!$A$3-1)))</f>
        <v>695.886014625229</v>
      </c>
      <c r="E104" s="80">
        <f>INDEX(Rohdaten_tab6!$1:$1048576,ROW(Rohdaten_tab6!D90),COLUMN(Rohdaten_tab6!D90)+(6*(Steuerung!$A$3-1)))</f>
        <v>484.590219378428</v>
      </c>
      <c r="F104" s="80">
        <f>INDEX(Rohdaten_tab6!$1:$1048576,ROW(Rohdaten_tab6!E90),COLUMN(Rohdaten_tab6!E90)+(6*(Steuerung!$A$3-1)))</f>
        <v>265.49351005484499</v>
      </c>
      <c r="G104" s="80">
        <f>INDEX(Rohdaten_tab6!$1:$1048576,ROW(Rohdaten_tab6!F90),COLUMN(Rohdaten_tab6!F90)+(6*(Steuerung!$A$3-1)))</f>
        <v>193.85383912248599</v>
      </c>
      <c r="H104" s="81">
        <f>INDEX(Rohdaten_tab6!$1:$1048576,ROW(Rohdaten_tab6!G90),COLUMN(Rohdaten_tab6!G90)+(6*(Steuerung!$A$3-1)))</f>
        <v>25.242870201096899</v>
      </c>
    </row>
    <row r="105" spans="1:8" ht="15" customHeight="1" x14ac:dyDescent="0.25">
      <c r="A105" s="63" t="s">
        <v>240</v>
      </c>
      <c r="B105" s="43"/>
      <c r="C105" s="79">
        <f>INDEX(Rohdaten_tab6!$1:$1048576,ROW(Rohdaten_tab6!B91),COLUMN(Rohdaten_tab6!B91)+(6*(Steuerung!$A$3-1)))</f>
        <v>1169.7959429477</v>
      </c>
      <c r="D105" s="80">
        <f>INDEX(Rohdaten_tab6!$1:$1048576,ROW(Rohdaten_tab6!C91),COLUMN(Rohdaten_tab6!C91)+(6*(Steuerung!$A$3-1)))</f>
        <v>689.86916006339197</v>
      </c>
      <c r="E105" s="80">
        <f>INDEX(Rohdaten_tab6!$1:$1048576,ROW(Rohdaten_tab6!D91),COLUMN(Rohdaten_tab6!D91)+(6*(Steuerung!$A$3-1)))</f>
        <v>479.92678288431102</v>
      </c>
      <c r="F105" s="80">
        <f>INDEX(Rohdaten_tab6!$1:$1048576,ROW(Rohdaten_tab6!E91),COLUMN(Rohdaten_tab6!E91)+(6*(Steuerung!$A$3-1)))</f>
        <v>262.968114104596</v>
      </c>
      <c r="G105" s="80">
        <f>INDEX(Rohdaten_tab6!$1:$1048576,ROW(Rohdaten_tab6!F91),COLUMN(Rohdaten_tab6!F91)+(6*(Steuerung!$A$3-1)))</f>
        <v>191.97118858953999</v>
      </c>
      <c r="H105" s="81">
        <f>INDEX(Rohdaten_tab6!$1:$1048576,ROW(Rohdaten_tab6!G91),COLUMN(Rohdaten_tab6!G91)+(6*(Steuerung!$A$3-1)))</f>
        <v>24.987480190174299</v>
      </c>
    </row>
    <row r="106" spans="1:8" ht="15" customHeight="1" x14ac:dyDescent="0.25">
      <c r="A106" s="63" t="s">
        <v>241</v>
      </c>
      <c r="B106" s="43"/>
      <c r="C106" s="79">
        <f>INDEX(Rohdaten_tab6!$1:$1048576,ROW(Rohdaten_tab6!B92),COLUMN(Rohdaten_tab6!B92)+(6*(Steuerung!$A$3-1)))</f>
        <v>1189.21048676903</v>
      </c>
      <c r="D106" s="80">
        <f>INDEX(Rohdaten_tab6!$1:$1048576,ROW(Rohdaten_tab6!C92),COLUMN(Rohdaten_tab6!C92)+(6*(Steuerung!$A$3-1)))</f>
        <v>701.76929108134595</v>
      </c>
      <c r="E106" s="80">
        <f>INDEX(Rohdaten_tab6!$1:$1048576,ROW(Rohdaten_tab6!D92),COLUMN(Rohdaten_tab6!D92)+(6*(Steuerung!$A$3-1)))</f>
        <v>487.441195687684</v>
      </c>
      <c r="F106" s="80">
        <f>INDEX(Rohdaten_tab6!$1:$1048576,ROW(Rohdaten_tab6!E92),COLUMN(Rohdaten_tab6!E92)+(6*(Steuerung!$A$3-1)))</f>
        <v>267.06772296635103</v>
      </c>
      <c r="G106" s="80">
        <f>INDEX(Rohdaten_tab6!$1:$1048576,ROW(Rohdaten_tab6!F92),COLUMN(Rohdaten_tab6!F92)+(6*(Steuerung!$A$3-1)))</f>
        <v>194.99029728846801</v>
      </c>
      <c r="H106" s="81">
        <f>INDEX(Rohdaten_tab6!$1:$1048576,ROW(Rohdaten_tab6!G92),COLUMN(Rohdaten_tab6!G92)+(6*(Steuerung!$A$3-1)))</f>
        <v>25.383175432865102</v>
      </c>
    </row>
    <row r="107" spans="1:8" ht="15" customHeight="1" x14ac:dyDescent="0.25">
      <c r="A107" s="63" t="s">
        <v>242</v>
      </c>
      <c r="B107" s="43"/>
      <c r="C107" s="79">
        <f>INDEX(Rohdaten_tab6!$1:$1048576,ROW(Rohdaten_tab6!B93),COLUMN(Rohdaten_tab6!B93)+(6*(Steuerung!$A$3-1)))</f>
        <v>1184.16872403561</v>
      </c>
      <c r="D107" s="80">
        <f>INDEX(Rohdaten_tab6!$1:$1048576,ROW(Rohdaten_tab6!C93),COLUMN(Rohdaten_tab6!C93)+(6*(Steuerung!$A$3-1)))</f>
        <v>699.99721068249301</v>
      </c>
      <c r="E107" s="80">
        <f>INDEX(Rohdaten_tab6!$1:$1048576,ROW(Rohdaten_tab6!D93),COLUMN(Rohdaten_tab6!D93)+(6*(Steuerung!$A$3-1)))</f>
        <v>484.17151335311598</v>
      </c>
      <c r="F107" s="80">
        <f>INDEX(Rohdaten_tab6!$1:$1048576,ROW(Rohdaten_tab6!E93),COLUMN(Rohdaten_tab6!E93)+(6*(Steuerung!$A$3-1)))</f>
        <v>264.923323442136</v>
      </c>
      <c r="G107" s="80">
        <f>INDEX(Rohdaten_tab6!$1:$1048576,ROW(Rohdaten_tab6!F93),COLUMN(Rohdaten_tab6!F93)+(6*(Steuerung!$A$3-1)))</f>
        <v>193.97590504451</v>
      </c>
      <c r="H107" s="81">
        <f>INDEX(Rohdaten_tab6!$1:$1048576,ROW(Rohdaten_tab6!G93),COLUMN(Rohdaten_tab6!G93)+(6*(Steuerung!$A$3-1)))</f>
        <v>25.272284866468802</v>
      </c>
    </row>
    <row r="108" spans="1:8" ht="15" customHeight="1" x14ac:dyDescent="0.25">
      <c r="A108" s="63" t="s">
        <v>243</v>
      </c>
      <c r="B108" s="43"/>
      <c r="C108" s="79">
        <f>INDEX(Rohdaten_tab6!$1:$1048576,ROW(Rohdaten_tab6!B94),COLUMN(Rohdaten_tab6!B94)+(6*(Steuerung!$A$3-1)))</f>
        <v>1195.43861693862</v>
      </c>
      <c r="D108" s="80">
        <f>INDEX(Rohdaten_tab6!$1:$1048576,ROW(Rohdaten_tab6!C94),COLUMN(Rohdaten_tab6!C94)+(6*(Steuerung!$A$3-1)))</f>
        <v>707.63776223776301</v>
      </c>
      <c r="E108" s="80">
        <f>INDEX(Rohdaten_tab6!$1:$1048576,ROW(Rohdaten_tab6!D94),COLUMN(Rohdaten_tab6!D94)+(6*(Steuerung!$A$3-1)))</f>
        <v>487.80085470085498</v>
      </c>
      <c r="F108" s="80">
        <f>INDEX(Rohdaten_tab6!$1:$1048576,ROW(Rohdaten_tab6!E94),COLUMN(Rohdaten_tab6!E94)+(6*(Steuerung!$A$3-1)))</f>
        <v>266.97047397047402</v>
      </c>
      <c r="G108" s="80">
        <f>INDEX(Rohdaten_tab6!$1:$1048576,ROW(Rohdaten_tab6!F94),COLUMN(Rohdaten_tab6!F94)+(6*(Steuerung!$A$3-1)))</f>
        <v>195.34980574980599</v>
      </c>
      <c r="H108" s="81">
        <f>INDEX(Rohdaten_tab6!$1:$1048576,ROW(Rohdaten_tab6!G94),COLUMN(Rohdaten_tab6!G94)+(6*(Steuerung!$A$3-1)))</f>
        <v>25.480574980575</v>
      </c>
    </row>
    <row r="109" spans="1:8" ht="15" customHeight="1" x14ac:dyDescent="0.25">
      <c r="A109" s="63" t="s">
        <v>244</v>
      </c>
      <c r="B109" s="43"/>
      <c r="C109" s="79">
        <f>INDEX(Rohdaten_tab6!$1:$1048576,ROW(Rohdaten_tab6!B95),COLUMN(Rohdaten_tab6!B95)+(6*(Steuerung!$A$3-1)))</f>
        <v>1212.04897959184</v>
      </c>
      <c r="D109" s="80">
        <f>INDEX(Rohdaten_tab6!$1:$1048576,ROW(Rohdaten_tab6!C95),COLUMN(Rohdaten_tab6!C95)+(6*(Steuerung!$A$3-1)))</f>
        <v>716.52774725274696</v>
      </c>
      <c r="E109" s="80">
        <f>INDEX(Rohdaten_tab6!$1:$1048576,ROW(Rohdaten_tab6!D95),COLUMN(Rohdaten_tab6!D95)+(6*(Steuerung!$A$3-1)))</f>
        <v>495.52123233908901</v>
      </c>
      <c r="F109" s="80">
        <f>INDEX(Rohdaten_tab6!$1:$1048576,ROW(Rohdaten_tab6!E95),COLUMN(Rohdaten_tab6!E95)+(6*(Steuerung!$A$3-1)))</f>
        <v>268.03428178963901</v>
      </c>
      <c r="G109" s="80">
        <f>INDEX(Rohdaten_tab6!$1:$1048576,ROW(Rohdaten_tab6!F95),COLUMN(Rohdaten_tab6!F95)+(6*(Steuerung!$A$3-1)))</f>
        <v>201.870447409733</v>
      </c>
      <c r="H109" s="81">
        <f>INDEX(Rohdaten_tab6!$1:$1048576,ROW(Rohdaten_tab6!G95),COLUMN(Rohdaten_tab6!G95)+(6*(Steuerung!$A$3-1)))</f>
        <v>25.616503139717398</v>
      </c>
    </row>
    <row r="110" spans="1:8" ht="15" customHeight="1" x14ac:dyDescent="0.25">
      <c r="A110" s="63" t="s">
        <v>245</v>
      </c>
      <c r="B110" s="43"/>
      <c r="C110" s="79">
        <f>INDEX(Rohdaten_tab6!$1:$1048576,ROW(Rohdaten_tab6!B96),COLUMN(Rohdaten_tab6!B96)+(6*(Steuerung!$A$3-1)))</f>
        <v>1208.9648088531201</v>
      </c>
      <c r="D110" s="80">
        <f>INDEX(Rohdaten_tab6!$1:$1048576,ROW(Rohdaten_tab6!C96),COLUMN(Rohdaten_tab6!C96)+(6*(Steuerung!$A$3-1)))</f>
        <v>714.51627766599597</v>
      </c>
      <c r="E110" s="80">
        <f>INDEX(Rohdaten_tab6!$1:$1048576,ROW(Rohdaten_tab6!D96),COLUMN(Rohdaten_tab6!D96)+(6*(Steuerung!$A$3-1)))</f>
        <v>494.44853118712302</v>
      </c>
      <c r="F110" s="80">
        <f>INDEX(Rohdaten_tab6!$1:$1048576,ROW(Rohdaten_tab6!E96),COLUMN(Rohdaten_tab6!E96)+(6*(Steuerung!$A$3-1)))</f>
        <v>267.03826961770602</v>
      </c>
      <c r="G110" s="80">
        <f>INDEX(Rohdaten_tab6!$1:$1048576,ROW(Rohdaten_tab6!F96),COLUMN(Rohdaten_tab6!F96)+(6*(Steuerung!$A$3-1)))</f>
        <v>201.85901408450701</v>
      </c>
      <c r="H110" s="81">
        <f>INDEX(Rohdaten_tab6!$1:$1048576,ROW(Rohdaten_tab6!G96),COLUMN(Rohdaten_tab6!G96)+(6*(Steuerung!$A$3-1)))</f>
        <v>25.551247484909499</v>
      </c>
    </row>
    <row r="111" spans="1:8" ht="15" customHeight="1" x14ac:dyDescent="0.25">
      <c r="A111" s="63" t="s">
        <v>246</v>
      </c>
      <c r="B111" s="43"/>
      <c r="C111" s="79">
        <f>INDEX(Rohdaten_tab6!$1:$1048576,ROW(Rohdaten_tab6!B97),COLUMN(Rohdaten_tab6!B97)+(6*(Steuerung!$A$3-1)))</f>
        <v>1201.1858831710699</v>
      </c>
      <c r="D111" s="80">
        <f>INDEX(Rohdaten_tab6!$1:$1048576,ROW(Rohdaten_tab6!C97),COLUMN(Rohdaten_tab6!C97)+(6*(Steuerung!$A$3-1)))</f>
        <v>709.13240611960998</v>
      </c>
      <c r="E111" s="80">
        <f>INDEX(Rohdaten_tab6!$1:$1048576,ROW(Rohdaten_tab6!D97),COLUMN(Rohdaten_tab6!D97)+(6*(Steuerung!$A$3-1)))</f>
        <v>492.05347705145999</v>
      </c>
      <c r="F111" s="80">
        <f>INDEX(Rohdaten_tab6!$1:$1048576,ROW(Rohdaten_tab6!E97),COLUMN(Rohdaten_tab6!E97)+(6*(Steuerung!$A$3-1)))</f>
        <v>265.955424200278</v>
      </c>
      <c r="G111" s="80">
        <f>INDEX(Rohdaten_tab6!$1:$1048576,ROW(Rohdaten_tab6!F97),COLUMN(Rohdaten_tab6!F97)+(6*(Steuerung!$A$3-1)))</f>
        <v>200.691098748261</v>
      </c>
      <c r="H111" s="81">
        <f>INDEX(Rohdaten_tab6!$1:$1048576,ROW(Rohdaten_tab6!G97),COLUMN(Rohdaten_tab6!G97)+(6*(Steuerung!$A$3-1)))</f>
        <v>25.4069541029207</v>
      </c>
    </row>
    <row r="112" spans="1:8" ht="15" customHeight="1" x14ac:dyDescent="0.25">
      <c r="A112" s="63" t="s">
        <v>247</v>
      </c>
      <c r="B112" s="43"/>
      <c r="C112" s="79">
        <f>INDEX(Rohdaten_tab6!$1:$1048576,ROW(Rohdaten_tab6!B98),COLUMN(Rohdaten_tab6!B98)+(6*(Steuerung!$A$3-1)))</f>
        <v>1233.2745717661001</v>
      </c>
      <c r="D112" s="80">
        <f>INDEX(Rohdaten_tab6!$1:$1048576,ROW(Rohdaten_tab6!C98),COLUMN(Rohdaten_tab6!C98)+(6*(Steuerung!$A$3-1)))</f>
        <v>725.23006497341999</v>
      </c>
      <c r="E112" s="80">
        <f>INDEX(Rohdaten_tab6!$1:$1048576,ROW(Rohdaten_tab6!D98),COLUMN(Rohdaten_tab6!D98)+(6*(Steuerung!$A$3-1)))</f>
        <v>508.04450679267597</v>
      </c>
      <c r="F112" s="80">
        <f>INDEX(Rohdaten_tab6!$1:$1048576,ROW(Rohdaten_tab6!E98),COLUMN(Rohdaten_tab6!E98)+(6*(Steuerung!$A$3-1)))</f>
        <v>275.83626698168899</v>
      </c>
      <c r="G112" s="80">
        <f>INDEX(Rohdaten_tab6!$1:$1048576,ROW(Rohdaten_tab6!F98),COLUMN(Rohdaten_tab6!F98)+(6*(Steuerung!$A$3-1)))</f>
        <v>206.13375664500899</v>
      </c>
      <c r="H112" s="81">
        <f>INDEX(Rohdaten_tab6!$1:$1048576,ROW(Rohdaten_tab6!G98),COLUMN(Rohdaten_tab6!G98)+(6*(Steuerung!$A$3-1)))</f>
        <v>26.0744831659776</v>
      </c>
    </row>
    <row r="113" spans="1:8" ht="15" customHeight="1" x14ac:dyDescent="0.25">
      <c r="A113" s="63" t="s">
        <v>248</v>
      </c>
      <c r="B113" s="43"/>
      <c r="C113" s="79">
        <f>INDEX(Rohdaten_tab6!$1:$1048576,ROW(Rohdaten_tab6!B99),COLUMN(Rohdaten_tab6!B99)+(6*(Steuerung!$A$3-1)))</f>
        <v>1255.4364827586201</v>
      </c>
      <c r="D113" s="80">
        <f>INDEX(Rohdaten_tab6!$1:$1048576,ROW(Rohdaten_tab6!C99),COLUMN(Rohdaten_tab6!C99)+(6*(Steuerung!$A$3-1)))</f>
        <v>737.78586206896603</v>
      </c>
      <c r="E113" s="80">
        <f>INDEX(Rohdaten_tab6!$1:$1048576,ROW(Rohdaten_tab6!D99),COLUMN(Rohdaten_tab6!D99)+(6*(Steuerung!$A$3-1)))</f>
        <v>517.65062068965506</v>
      </c>
      <c r="F113" s="80">
        <f>INDEX(Rohdaten_tab6!$1:$1048576,ROW(Rohdaten_tab6!E99),COLUMN(Rohdaten_tab6!E99)+(6*(Steuerung!$A$3-1)))</f>
        <v>281.31848275862097</v>
      </c>
      <c r="G113" s="80">
        <f>INDEX(Rohdaten_tab6!$1:$1048576,ROW(Rohdaten_tab6!F99),COLUMN(Rohdaten_tab6!F99)+(6*(Steuerung!$A$3-1)))</f>
        <v>209.823310344828</v>
      </c>
      <c r="H113" s="81">
        <f>INDEX(Rohdaten_tab6!$1:$1048576,ROW(Rohdaten_tab6!G99),COLUMN(Rohdaten_tab6!G99)+(6*(Steuerung!$A$3-1)))</f>
        <v>26.508827586206898</v>
      </c>
    </row>
    <row r="114" spans="1:8" ht="15" customHeight="1" x14ac:dyDescent="0.25">
      <c r="A114" s="63" t="s">
        <v>249</v>
      </c>
      <c r="B114" s="43"/>
      <c r="C114" s="79">
        <f>INDEX(Rohdaten_tab6!$1:$1048576,ROW(Rohdaten_tab6!B100),COLUMN(Rohdaten_tab6!B100)+(6*(Steuerung!$A$3-1)))</f>
        <v>1271.8987584650099</v>
      </c>
      <c r="D114" s="80">
        <f>INDEX(Rohdaten_tab6!$1:$1048576,ROW(Rohdaten_tab6!C100),COLUMN(Rohdaten_tab6!C100)+(6*(Steuerung!$A$3-1)))</f>
        <v>746.910383747178</v>
      </c>
      <c r="E114" s="80">
        <f>INDEX(Rohdaten_tab6!$1:$1048576,ROW(Rohdaten_tab6!D100),COLUMN(Rohdaten_tab6!D100)+(6*(Steuerung!$A$3-1)))</f>
        <v>524.98837471783304</v>
      </c>
      <c r="F114" s="80">
        <f>INDEX(Rohdaten_tab6!$1:$1048576,ROW(Rohdaten_tab6!E100),COLUMN(Rohdaten_tab6!E100)+(6*(Steuerung!$A$3-1)))</f>
        <v>285.33239277652399</v>
      </c>
      <c r="G114" s="80">
        <f>INDEX(Rohdaten_tab6!$1:$1048576,ROW(Rohdaten_tab6!F100),COLUMN(Rohdaten_tab6!F100)+(6*(Steuerung!$A$3-1)))</f>
        <v>212.770316027088</v>
      </c>
      <c r="H114" s="81">
        <f>INDEX(Rohdaten_tab6!$1:$1048576,ROW(Rohdaten_tab6!G100),COLUMN(Rohdaten_tab6!G100)+(6*(Steuerung!$A$3-1)))</f>
        <v>26.8856659142212</v>
      </c>
    </row>
    <row r="115" spans="1:8" ht="15" customHeight="1" x14ac:dyDescent="0.25">
      <c r="A115" s="63" t="s">
        <v>250</v>
      </c>
      <c r="B115" s="43"/>
      <c r="C115" s="79">
        <f>INDEX(Rohdaten_tab6!$1:$1048576,ROW(Rohdaten_tab6!B101),COLUMN(Rohdaten_tab6!B101)+(6*(Steuerung!$A$3-1)))</f>
        <v>1225.9960763520701</v>
      </c>
      <c r="D115" s="80">
        <f>INDEX(Rohdaten_tab6!$1:$1048576,ROW(Rohdaten_tab6!C101),COLUMN(Rohdaten_tab6!C101)+(6*(Steuerung!$A$3-1)))</f>
        <v>720.20392364793202</v>
      </c>
      <c r="E115" s="80">
        <f>INDEX(Rohdaten_tab6!$1:$1048576,ROW(Rohdaten_tab6!D101),COLUMN(Rohdaten_tab6!D101)+(6*(Steuerung!$A$3-1)))</f>
        <v>505.79215270413602</v>
      </c>
      <c r="F115" s="80">
        <f>INDEX(Rohdaten_tab6!$1:$1048576,ROW(Rohdaten_tab6!E101),COLUMN(Rohdaten_tab6!E101)+(6*(Steuerung!$A$3-1)))</f>
        <v>274.25747613997902</v>
      </c>
      <c r="G115" s="80">
        <f>INDEX(Rohdaten_tab6!$1:$1048576,ROW(Rohdaten_tab6!F101),COLUMN(Rohdaten_tab6!F101)+(6*(Steuerung!$A$3-1)))</f>
        <v>205.577624602333</v>
      </c>
      <c r="H115" s="81">
        <f>INDEX(Rohdaten_tab6!$1:$1048576,ROW(Rohdaten_tab6!G101),COLUMN(Rohdaten_tab6!G101)+(6*(Steuerung!$A$3-1)))</f>
        <v>25.957051961824</v>
      </c>
    </row>
    <row r="116" spans="1:8" ht="15" customHeight="1" x14ac:dyDescent="0.25">
      <c r="A116" s="63" t="s">
        <v>251</v>
      </c>
      <c r="B116" s="43"/>
      <c r="C116" s="79">
        <f>INDEX(Rohdaten_tab6!$1:$1048576,ROW(Rohdaten_tab6!B102),COLUMN(Rohdaten_tab6!B102)+(6*(Steuerung!$A$3-1)))</f>
        <v>1223.2935696017501</v>
      </c>
      <c r="D116" s="80">
        <f>INDEX(Rohdaten_tab6!$1:$1048576,ROW(Rohdaten_tab6!C102),COLUMN(Rohdaten_tab6!C102)+(6*(Steuerung!$A$3-1)))</f>
        <v>718.70672268907595</v>
      </c>
      <c r="E116" s="80">
        <f>INDEX(Rohdaten_tab6!$1:$1048576,ROW(Rohdaten_tab6!D102),COLUMN(Rohdaten_tab6!D102)+(6*(Steuerung!$A$3-1)))</f>
        <v>504.58684691267803</v>
      </c>
      <c r="F116" s="80">
        <f>INDEX(Rohdaten_tab6!$1:$1048576,ROW(Rohdaten_tab6!E102),COLUMN(Rohdaten_tab6!E102)+(6*(Steuerung!$A$3-1)))</f>
        <v>274.01256850566301</v>
      </c>
      <c r="G116" s="80">
        <f>INDEX(Rohdaten_tab6!$1:$1048576,ROW(Rohdaten_tab6!F102),COLUMN(Rohdaten_tab6!F102)+(6*(Steuerung!$A$3-1)))</f>
        <v>204.75882352941201</v>
      </c>
      <c r="H116" s="81">
        <f>INDEX(Rohdaten_tab6!$1:$1048576,ROW(Rohdaten_tab6!G102),COLUMN(Rohdaten_tab6!G102)+(6*(Steuerung!$A$3-1)))</f>
        <v>25.815454877603202</v>
      </c>
    </row>
    <row r="117" spans="1:8" ht="15" customHeight="1" x14ac:dyDescent="0.25">
      <c r="A117" s="63" t="s">
        <v>252</v>
      </c>
      <c r="B117" s="43"/>
      <c r="C117" s="79">
        <f>INDEX(Rohdaten_tab6!$1:$1048576,ROW(Rohdaten_tab6!B103),COLUMN(Rohdaten_tab6!B103)+(6*(Steuerung!$A$3-1)))</f>
        <v>1228.57505584512</v>
      </c>
      <c r="D117" s="80">
        <f>INDEX(Rohdaten_tab6!$1:$1048576,ROW(Rohdaten_tab6!C103),COLUMN(Rohdaten_tab6!C103)+(6*(Steuerung!$A$3-1)))</f>
        <v>721.68931496649304</v>
      </c>
      <c r="E117" s="80">
        <f>INDEX(Rohdaten_tab6!$1:$1048576,ROW(Rohdaten_tab6!D103),COLUMN(Rohdaten_tab6!D103)+(6*(Steuerung!$A$3-1)))</f>
        <v>506.88574087862997</v>
      </c>
      <c r="F117" s="80">
        <f>INDEX(Rohdaten_tab6!$1:$1048576,ROW(Rohdaten_tab6!E103),COLUMN(Rohdaten_tab6!E103)+(6*(Steuerung!$A$3-1)))</f>
        <v>275.29936708860799</v>
      </c>
      <c r="G117" s="80">
        <f>INDEX(Rohdaten_tab6!$1:$1048576,ROW(Rohdaten_tab6!F103),COLUMN(Rohdaten_tab6!F103)+(6*(Steuerung!$A$3-1)))</f>
        <v>205.653350707372</v>
      </c>
      <c r="H117" s="81">
        <f>INDEX(Rohdaten_tab6!$1:$1048576,ROW(Rohdaten_tab6!G103),COLUMN(Rohdaten_tab6!G103)+(6*(Steuerung!$A$3-1)))</f>
        <v>25.933023082650799</v>
      </c>
    </row>
    <row r="118" spans="1:8" ht="15" customHeight="1" x14ac:dyDescent="0.25">
      <c r="A118" s="63" t="s">
        <v>253</v>
      </c>
      <c r="B118" s="43"/>
      <c r="C118" s="79">
        <f>INDEX(Rohdaten_tab6!$1:$1048576,ROW(Rohdaten_tab6!B104),COLUMN(Rohdaten_tab6!B104)+(6*(Steuerung!$A$3-1)))</f>
        <v>1236.77334565619</v>
      </c>
      <c r="D118" s="80">
        <f>INDEX(Rohdaten_tab6!$1:$1048576,ROW(Rohdaten_tab6!C104),COLUMN(Rohdaten_tab6!C104)+(6*(Steuerung!$A$3-1)))</f>
        <v>727.30036968576701</v>
      </c>
      <c r="E118" s="80">
        <f>INDEX(Rohdaten_tab6!$1:$1048576,ROW(Rohdaten_tab6!D104),COLUMN(Rohdaten_tab6!D104)+(6*(Steuerung!$A$3-1)))</f>
        <v>509.47297597042501</v>
      </c>
      <c r="F118" s="80">
        <f>INDEX(Rohdaten_tab6!$1:$1048576,ROW(Rohdaten_tab6!E104),COLUMN(Rohdaten_tab6!E104)+(6*(Steuerung!$A$3-1)))</f>
        <v>276.59234750462099</v>
      </c>
      <c r="G118" s="80">
        <f>INDEX(Rohdaten_tab6!$1:$1048576,ROW(Rohdaten_tab6!F104),COLUMN(Rohdaten_tab6!F104)+(6*(Steuerung!$A$3-1)))</f>
        <v>206.81390018484299</v>
      </c>
      <c r="H118" s="81">
        <f>INDEX(Rohdaten_tab6!$1:$1048576,ROW(Rohdaten_tab6!G104),COLUMN(Rohdaten_tab6!G104)+(6*(Steuerung!$A$3-1)))</f>
        <v>26.0667282809612</v>
      </c>
    </row>
    <row r="119" spans="1:8" ht="15" customHeight="1" x14ac:dyDescent="0.25">
      <c r="A119" s="63" t="s">
        <v>254</v>
      </c>
      <c r="B119" s="43"/>
      <c r="C119" s="79">
        <f>INDEX(Rohdaten_tab6!$1:$1048576,ROW(Rohdaten_tab6!B105),COLUMN(Rohdaten_tab6!B105)+(6*(Steuerung!$A$3-1)))</f>
        <v>1203.4827104322401</v>
      </c>
      <c r="D119" s="80">
        <f>INDEX(Rohdaten_tab6!$1:$1048576,ROW(Rohdaten_tab6!C105),COLUMN(Rohdaten_tab6!C105)+(6*(Steuerung!$A$3-1)))</f>
        <v>709.31153721157</v>
      </c>
      <c r="E119" s="80">
        <f>INDEX(Rohdaten_tab6!$1:$1048576,ROW(Rohdaten_tab6!D105),COLUMN(Rohdaten_tab6!D105)+(6*(Steuerung!$A$3-1)))</f>
        <v>494.171173220669</v>
      </c>
      <c r="F119" s="80">
        <f>INDEX(Rohdaten_tab6!$1:$1048576,ROW(Rohdaten_tab6!E105),COLUMN(Rohdaten_tab6!E105)+(6*(Steuerung!$A$3-1)))</f>
        <v>267.46662333441702</v>
      </c>
      <c r="G119" s="80">
        <f>INDEX(Rohdaten_tab6!$1:$1048576,ROW(Rohdaten_tab6!F105),COLUMN(Rohdaten_tab6!F105)+(6*(Steuerung!$A$3-1)))</f>
        <v>201.34728631784199</v>
      </c>
      <c r="H119" s="81">
        <f>INDEX(Rohdaten_tab6!$1:$1048576,ROW(Rohdaten_tab6!G105),COLUMN(Rohdaten_tab6!G105)+(6*(Steuerung!$A$3-1)))</f>
        <v>25.357263568410801</v>
      </c>
    </row>
    <row r="120" spans="1:8" ht="15" customHeight="1" x14ac:dyDescent="0.25">
      <c r="A120" s="63" t="s">
        <v>255</v>
      </c>
      <c r="B120" s="43"/>
      <c r="C120" s="79">
        <f>INDEX(Rohdaten_tab6!$1:$1048576,ROW(Rohdaten_tab6!B106),COLUMN(Rohdaten_tab6!B106)+(6*(Steuerung!$A$3-1)))</f>
        <v>1216.0756097561</v>
      </c>
      <c r="D120" s="80">
        <f>INDEX(Rohdaten_tab6!$1:$1048576,ROW(Rohdaten_tab6!C106),COLUMN(Rohdaten_tab6!C106)+(6*(Steuerung!$A$3-1)))</f>
        <v>717.70580319596297</v>
      </c>
      <c r="E120" s="80">
        <f>INDEX(Rohdaten_tab6!$1:$1048576,ROW(Rohdaten_tab6!D106),COLUMN(Rohdaten_tab6!D106)+(6*(Steuerung!$A$3-1)))</f>
        <v>498.36980656013498</v>
      </c>
      <c r="F120" s="80">
        <f>INDEX(Rohdaten_tab6!$1:$1048576,ROW(Rohdaten_tab6!E106),COLUMN(Rohdaten_tab6!E106)+(6*(Steuerung!$A$3-1)))</f>
        <v>269.28418839360802</v>
      </c>
      <c r="G120" s="80">
        <f>INDEX(Rohdaten_tab6!$1:$1048576,ROW(Rohdaten_tab6!F106),COLUMN(Rohdaten_tab6!F106)+(6*(Steuerung!$A$3-1)))</f>
        <v>203.47947855340601</v>
      </c>
      <c r="H120" s="81">
        <f>INDEX(Rohdaten_tab6!$1:$1048576,ROW(Rohdaten_tab6!G106),COLUMN(Rohdaten_tab6!G106)+(6*(Steuerung!$A$3-1)))</f>
        <v>25.606139613120298</v>
      </c>
    </row>
    <row r="121" spans="1:8" ht="15" customHeight="1" x14ac:dyDescent="0.25">
      <c r="A121" s="63" t="s">
        <v>256</v>
      </c>
      <c r="B121" s="43"/>
      <c r="C121" s="79">
        <f>INDEX(Rohdaten_tab6!$1:$1048576,ROW(Rohdaten_tab6!B107),COLUMN(Rohdaten_tab6!B107)+(6*(Steuerung!$A$3-1)))</f>
        <v>1226.97660550459</v>
      </c>
      <c r="D121" s="80">
        <f>INDEX(Rohdaten_tab6!$1:$1048576,ROW(Rohdaten_tab6!C107),COLUMN(Rohdaten_tab6!C107)+(6*(Steuerung!$A$3-1)))</f>
        <v>726.83787680209696</v>
      </c>
      <c r="E121" s="80">
        <f>INDEX(Rohdaten_tab6!$1:$1048576,ROW(Rohdaten_tab6!D107),COLUMN(Rohdaten_tab6!D107)+(6*(Steuerung!$A$3-1)))</f>
        <v>500.13872870249003</v>
      </c>
      <c r="F121" s="80">
        <f>INDEX(Rohdaten_tab6!$1:$1048576,ROW(Rohdaten_tab6!E107),COLUMN(Rohdaten_tab6!E107)+(6*(Steuerung!$A$3-1)))</f>
        <v>268.43931847968503</v>
      </c>
      <c r="G121" s="80">
        <f>INDEX(Rohdaten_tab6!$1:$1048576,ROW(Rohdaten_tab6!F107),COLUMN(Rohdaten_tab6!F107)+(6*(Steuerung!$A$3-1)))</f>
        <v>205.81985583224099</v>
      </c>
      <c r="H121" s="81">
        <f>INDEX(Rohdaten_tab6!$1:$1048576,ROW(Rohdaten_tab6!G107),COLUMN(Rohdaten_tab6!G107)+(6*(Steuerung!$A$3-1)))</f>
        <v>25.879554390563499</v>
      </c>
    </row>
    <row r="122" spans="1:8" ht="15" customHeight="1" x14ac:dyDescent="0.25">
      <c r="A122" s="63" t="s">
        <v>257</v>
      </c>
      <c r="B122" s="43"/>
      <c r="C122" s="79">
        <f>INDEX(Rohdaten_tab6!$1:$1048576,ROW(Rohdaten_tab6!B108),COLUMN(Rohdaten_tab6!B108)+(6*(Steuerung!$A$3-1)))</f>
        <v>1227.9066212871301</v>
      </c>
      <c r="D122" s="80">
        <f>INDEX(Rohdaten_tab6!$1:$1048576,ROW(Rohdaten_tab6!C108),COLUMN(Rohdaten_tab6!C108)+(6*(Steuerung!$A$3-1)))</f>
        <v>727.98910891089099</v>
      </c>
      <c r="E122" s="80">
        <f>INDEX(Rohdaten_tab6!$1:$1048576,ROW(Rohdaten_tab6!D108),COLUMN(Rohdaten_tab6!D108)+(6*(Steuerung!$A$3-1)))</f>
        <v>499.91751237623799</v>
      </c>
      <c r="F122" s="80">
        <f>INDEX(Rohdaten_tab6!$1:$1048576,ROW(Rohdaten_tab6!E108),COLUMN(Rohdaten_tab6!E108)+(6*(Steuerung!$A$3-1)))</f>
        <v>268.02085396039598</v>
      </c>
      <c r="G122" s="80">
        <f>INDEX(Rohdaten_tab6!$1:$1048576,ROW(Rohdaten_tab6!F108),COLUMN(Rohdaten_tab6!F108)+(6*(Steuerung!$A$3-1)))</f>
        <v>206.01466584158399</v>
      </c>
      <c r="H122" s="81">
        <f>INDEX(Rohdaten_tab6!$1:$1048576,ROW(Rohdaten_tab6!G108),COLUMN(Rohdaten_tab6!G108)+(6*(Steuerung!$A$3-1)))</f>
        <v>25.881992574257399</v>
      </c>
    </row>
    <row r="123" spans="1:8" ht="15" customHeight="1" x14ac:dyDescent="0.25">
      <c r="A123" s="63" t="s">
        <v>258</v>
      </c>
      <c r="B123" s="43"/>
      <c r="C123" s="79">
        <f>INDEX(Rohdaten_tab6!$1:$1048576,ROW(Rohdaten_tab6!B109),COLUMN(Rohdaten_tab6!B109)+(6*(Steuerung!$A$3-1)))</f>
        <v>1218.54758179232</v>
      </c>
      <c r="D123" s="80">
        <f>INDEX(Rohdaten_tab6!$1:$1048576,ROW(Rohdaten_tab6!C109),COLUMN(Rohdaten_tab6!C109)+(6*(Steuerung!$A$3-1)))</f>
        <v>722.47133712660002</v>
      </c>
      <c r="E123" s="80">
        <f>INDEX(Rohdaten_tab6!$1:$1048576,ROW(Rohdaten_tab6!D109),COLUMN(Rohdaten_tab6!D109)+(6*(Steuerung!$A$3-1)))</f>
        <v>496.07624466571798</v>
      </c>
      <c r="F123" s="80">
        <f>INDEX(Rohdaten_tab6!$1:$1048576,ROW(Rohdaten_tab6!E109),COLUMN(Rohdaten_tab6!E109)+(6*(Steuerung!$A$3-1)))</f>
        <v>266.24445234708401</v>
      </c>
      <c r="G123" s="80">
        <f>INDEX(Rohdaten_tab6!$1:$1048576,ROW(Rohdaten_tab6!F109),COLUMN(Rohdaten_tab6!F109)+(6*(Steuerung!$A$3-1)))</f>
        <v>204.17325746799401</v>
      </c>
      <c r="H123" s="81">
        <f>INDEX(Rohdaten_tab6!$1:$1048576,ROW(Rohdaten_tab6!G109),COLUMN(Rohdaten_tab6!G109)+(6*(Steuerung!$A$3-1)))</f>
        <v>25.658534850640098</v>
      </c>
    </row>
    <row r="124" spans="1:8" ht="15" customHeight="1" x14ac:dyDescent="0.25">
      <c r="A124" s="63" t="s">
        <v>259</v>
      </c>
      <c r="B124" s="43"/>
      <c r="C124" s="79">
        <f>INDEX(Rohdaten_tab6!$1:$1048576,ROW(Rohdaten_tab6!B110),COLUMN(Rohdaten_tab6!B110)+(6*(Steuerung!$A$3-1)))</f>
        <v>1242.9185474189701</v>
      </c>
      <c r="D124" s="80">
        <f>INDEX(Rohdaten_tab6!$1:$1048576,ROW(Rohdaten_tab6!C110),COLUMN(Rohdaten_tab6!C110)+(6*(Steuerung!$A$3-1)))</f>
        <v>736.38025210084004</v>
      </c>
      <c r="E124" s="80">
        <f>INDEX(Rohdaten_tab6!$1:$1048576,ROW(Rohdaten_tab6!D110),COLUMN(Rohdaten_tab6!D110)+(6*(Steuerung!$A$3-1)))</f>
        <v>506.53829531812698</v>
      </c>
      <c r="F124" s="80">
        <f>INDEX(Rohdaten_tab6!$1:$1048576,ROW(Rohdaten_tab6!E110),COLUMN(Rohdaten_tab6!E110)+(6*(Steuerung!$A$3-1)))</f>
        <v>272.04147659063602</v>
      </c>
      <c r="G124" s="80">
        <f>INDEX(Rohdaten_tab6!$1:$1048576,ROW(Rohdaten_tab6!F110),COLUMN(Rohdaten_tab6!F110)+(6*(Steuerung!$A$3-1)))</f>
        <v>208.31308523409399</v>
      </c>
      <c r="H124" s="81">
        <f>INDEX(Rohdaten_tab6!$1:$1048576,ROW(Rohdaten_tab6!G110),COLUMN(Rohdaten_tab6!G110)+(6*(Steuerung!$A$3-1)))</f>
        <v>26.183733493397401</v>
      </c>
    </row>
    <row r="125" spans="1:8" ht="15" customHeight="1" x14ac:dyDescent="0.25">
      <c r="A125" s="63" t="s">
        <v>260</v>
      </c>
      <c r="B125" s="43"/>
      <c r="C125" s="79">
        <f>INDEX(Rohdaten_tab6!$1:$1048576,ROW(Rohdaten_tab6!B111),COLUMN(Rohdaten_tab6!B111)+(6*(Steuerung!$A$3-1)))</f>
        <v>1261.89011213048</v>
      </c>
      <c r="D125" s="80">
        <f>INDEX(Rohdaten_tab6!$1:$1048576,ROW(Rohdaten_tab6!C111),COLUMN(Rohdaten_tab6!C111)+(6*(Steuerung!$A$3-1)))</f>
        <v>746.03710499490296</v>
      </c>
      <c r="E125" s="80">
        <f>INDEX(Rohdaten_tab6!$1:$1048576,ROW(Rohdaten_tab6!D111),COLUMN(Rohdaten_tab6!D111)+(6*(Steuerung!$A$3-1)))</f>
        <v>515.85300713557604</v>
      </c>
      <c r="F125" s="80">
        <f>INDEX(Rohdaten_tab6!$1:$1048576,ROW(Rohdaten_tab6!E111),COLUMN(Rohdaten_tab6!E111)+(6*(Steuerung!$A$3-1)))</f>
        <v>277.67686034658499</v>
      </c>
      <c r="G125" s="80">
        <f>INDEX(Rohdaten_tab6!$1:$1048576,ROW(Rohdaten_tab6!F111),COLUMN(Rohdaten_tab6!F111)+(6*(Steuerung!$A$3-1)))</f>
        <v>211.60010193679901</v>
      </c>
      <c r="H125" s="81">
        <f>INDEX(Rohdaten_tab6!$1:$1048576,ROW(Rohdaten_tab6!G111),COLUMN(Rohdaten_tab6!G111)+(6*(Steuerung!$A$3-1)))</f>
        <v>26.5760448521916</v>
      </c>
    </row>
    <row r="126" spans="1:8" ht="15" customHeight="1" x14ac:dyDescent="0.25">
      <c r="A126" s="63" t="s">
        <v>261</v>
      </c>
      <c r="B126" s="43"/>
      <c r="C126" s="79">
        <f>INDEX(Rohdaten_tab6!$1:$1048576,ROW(Rohdaten_tab6!B112),COLUMN(Rohdaten_tab6!B112)+(6*(Steuerung!$A$3-1)))</f>
        <v>1266.8125</v>
      </c>
      <c r="D126" s="80">
        <f>INDEX(Rohdaten_tab6!$1:$1048576,ROW(Rohdaten_tab6!C112),COLUMN(Rohdaten_tab6!C112)+(6*(Steuerung!$A$3-1)))</f>
        <v>748.89782608695702</v>
      </c>
      <c r="E126" s="80">
        <f>INDEX(Rohdaten_tab6!$1:$1048576,ROW(Rohdaten_tab6!D112),COLUMN(Rohdaten_tab6!D112)+(6*(Steuerung!$A$3-1)))</f>
        <v>517.91467391304298</v>
      </c>
      <c r="F126" s="80">
        <f>INDEX(Rohdaten_tab6!$1:$1048576,ROW(Rohdaten_tab6!E112),COLUMN(Rohdaten_tab6!E112)+(6*(Steuerung!$A$3-1)))</f>
        <v>278.658695652174</v>
      </c>
      <c r="G126" s="80">
        <f>INDEX(Rohdaten_tab6!$1:$1048576,ROW(Rohdaten_tab6!F112),COLUMN(Rohdaten_tab6!F112)+(6*(Steuerung!$A$3-1)))</f>
        <v>212.57793478260899</v>
      </c>
      <c r="H126" s="81">
        <f>INDEX(Rohdaten_tab6!$1:$1048576,ROW(Rohdaten_tab6!G112),COLUMN(Rohdaten_tab6!G112)+(6*(Steuerung!$A$3-1)))</f>
        <v>26.6780434782609</v>
      </c>
    </row>
    <row r="127" spans="1:8" ht="15" customHeight="1" x14ac:dyDescent="0.25">
      <c r="A127" s="63" t="s">
        <v>262</v>
      </c>
      <c r="B127" s="43"/>
      <c r="C127" s="79">
        <f>INDEX(Rohdaten_tab6!$1:$1048576,ROW(Rohdaten_tab6!B113),COLUMN(Rohdaten_tab6!B113)+(6*(Steuerung!$A$3-1)))</f>
        <v>1265.6831519831501</v>
      </c>
      <c r="D127" s="80">
        <f>INDEX(Rohdaten_tab6!$1:$1048576,ROW(Rohdaten_tab6!C113),COLUMN(Rohdaten_tab6!C113)+(6*(Steuerung!$A$3-1)))</f>
        <v>748.17399087399099</v>
      </c>
      <c r="E127" s="80">
        <f>INDEX(Rohdaten_tab6!$1:$1048576,ROW(Rohdaten_tab6!D113),COLUMN(Rohdaten_tab6!D113)+(6*(Steuerung!$A$3-1)))</f>
        <v>517.50916110916103</v>
      </c>
      <c r="F127" s="80">
        <f>INDEX(Rohdaten_tab6!$1:$1048576,ROW(Rohdaten_tab6!E113),COLUMN(Rohdaten_tab6!E113)+(6*(Steuerung!$A$3-1)))</f>
        <v>278.54299754299802</v>
      </c>
      <c r="G127" s="80">
        <f>INDEX(Rohdaten_tab6!$1:$1048576,ROW(Rohdaten_tab6!F113),COLUMN(Rohdaten_tab6!F113)+(6*(Steuerung!$A$3-1)))</f>
        <v>212.36325026324999</v>
      </c>
      <c r="H127" s="81">
        <f>INDEX(Rohdaten_tab6!$1:$1048576,ROW(Rohdaten_tab6!G113),COLUMN(Rohdaten_tab6!G113)+(6*(Steuerung!$A$3-1)))</f>
        <v>26.602913302913301</v>
      </c>
    </row>
    <row r="128" spans="1:8" ht="15" customHeight="1" x14ac:dyDescent="0.25">
      <c r="A128" s="63" t="s">
        <v>263</v>
      </c>
      <c r="B128" s="43"/>
      <c r="C128" s="79">
        <f>INDEX(Rohdaten_tab6!$1:$1048576,ROW(Rohdaten_tab6!B114),COLUMN(Rohdaten_tab6!B114)+(6*(Steuerung!$A$3-1)))</f>
        <v>1261.9068790731401</v>
      </c>
      <c r="D128" s="80">
        <f>INDEX(Rohdaten_tab6!$1:$1048576,ROW(Rohdaten_tab6!C114),COLUMN(Rohdaten_tab6!C114)+(6*(Steuerung!$A$3-1)))</f>
        <v>745.86908037653905</v>
      </c>
      <c r="E128" s="80">
        <f>INDEX(Rohdaten_tab6!$1:$1048576,ROW(Rohdaten_tab6!D114),COLUMN(Rohdaten_tab6!D114)+(6*(Steuerung!$A$3-1)))</f>
        <v>516.03779869659695</v>
      </c>
      <c r="F128" s="80">
        <f>INDEX(Rohdaten_tab6!$1:$1048576,ROW(Rohdaten_tab6!E114),COLUMN(Rohdaten_tab6!E114)+(6*(Steuerung!$A$3-1)))</f>
        <v>277.34847936278101</v>
      </c>
      <c r="G128" s="80">
        <f>INDEX(Rohdaten_tab6!$1:$1048576,ROW(Rohdaten_tab6!F114),COLUMN(Rohdaten_tab6!F114)+(6*(Steuerung!$A$3-1)))</f>
        <v>212.112490948588</v>
      </c>
      <c r="H128" s="81">
        <f>INDEX(Rohdaten_tab6!$1:$1048576,ROW(Rohdaten_tab6!G114),COLUMN(Rohdaten_tab6!G114)+(6*(Steuerung!$A$3-1)))</f>
        <v>26.576828385228101</v>
      </c>
    </row>
    <row r="129" spans="1:8" ht="15" customHeight="1" x14ac:dyDescent="0.25">
      <c r="A129" s="63" t="s">
        <v>264</v>
      </c>
      <c r="B129" s="43"/>
      <c r="C129" s="79">
        <f>INDEX(Rohdaten_tab6!$1:$1048576,ROW(Rohdaten_tab6!B115),COLUMN(Rohdaten_tab6!B115)+(6*(Steuerung!$A$3-1)))</f>
        <v>1264.15651865009</v>
      </c>
      <c r="D129" s="80">
        <f>INDEX(Rohdaten_tab6!$1:$1048576,ROW(Rohdaten_tab6!C115),COLUMN(Rohdaten_tab6!C115)+(6*(Steuerung!$A$3-1)))</f>
        <v>747.40987566607498</v>
      </c>
      <c r="E129" s="80">
        <f>INDEX(Rohdaten_tab6!$1:$1048576,ROW(Rohdaten_tab6!D115),COLUMN(Rohdaten_tab6!D115)+(6*(Steuerung!$A$3-1)))</f>
        <v>516.74664298401399</v>
      </c>
      <c r="F129" s="80">
        <f>INDEX(Rohdaten_tab6!$1:$1048576,ROW(Rohdaten_tab6!E115),COLUMN(Rohdaten_tab6!E115)+(6*(Steuerung!$A$3-1)))</f>
        <v>277.26799289520397</v>
      </c>
      <c r="G129" s="80">
        <f>INDEX(Rohdaten_tab6!$1:$1048576,ROW(Rohdaten_tab6!F115),COLUMN(Rohdaten_tab6!F115)+(6*(Steuerung!$A$3-1)))</f>
        <v>212.817868561279</v>
      </c>
      <c r="H129" s="81">
        <f>INDEX(Rohdaten_tab6!$1:$1048576,ROW(Rohdaten_tab6!G115),COLUMN(Rohdaten_tab6!G115)+(6*(Steuerung!$A$3-1)))</f>
        <v>26.6607815275311</v>
      </c>
    </row>
    <row r="130" spans="1:8" ht="15" customHeight="1" x14ac:dyDescent="0.25">
      <c r="A130" s="63" t="s">
        <v>265</v>
      </c>
      <c r="B130" s="43"/>
      <c r="C130" s="79">
        <f>INDEX(Rohdaten_tab6!$1:$1048576,ROW(Rohdaten_tab6!B116),COLUMN(Rohdaten_tab6!B116)+(6*(Steuerung!$A$3-1)))</f>
        <v>1262.68396363636</v>
      </c>
      <c r="D130" s="80">
        <f>INDEX(Rohdaten_tab6!$1:$1048576,ROW(Rohdaten_tab6!C116),COLUMN(Rohdaten_tab6!C116)+(6*(Steuerung!$A$3-1)))</f>
        <v>747.22167272727302</v>
      </c>
      <c r="E130" s="80">
        <f>INDEX(Rohdaten_tab6!$1:$1048576,ROW(Rohdaten_tab6!D116),COLUMN(Rohdaten_tab6!D116)+(6*(Steuerung!$A$3-1)))</f>
        <v>515.46229090909105</v>
      </c>
      <c r="F130" s="80">
        <f>INDEX(Rohdaten_tab6!$1:$1048576,ROW(Rohdaten_tab6!E116),COLUMN(Rohdaten_tab6!E116)+(6*(Steuerung!$A$3-1)))</f>
        <v>276.73625454545498</v>
      </c>
      <c r="G130" s="80">
        <f>INDEX(Rohdaten_tab6!$1:$1048576,ROW(Rohdaten_tab6!F116),COLUMN(Rohdaten_tab6!F116)+(6*(Steuerung!$A$3-1)))</f>
        <v>212.140581818182</v>
      </c>
      <c r="H130" s="81">
        <f>INDEX(Rohdaten_tab6!$1:$1048576,ROW(Rohdaten_tab6!G116),COLUMN(Rohdaten_tab6!G116)+(6*(Steuerung!$A$3-1)))</f>
        <v>26.5854545454545</v>
      </c>
    </row>
    <row r="131" spans="1:8" ht="15" customHeight="1" x14ac:dyDescent="0.25">
      <c r="A131" s="63" t="s">
        <v>266</v>
      </c>
      <c r="B131" s="43"/>
      <c r="C131" s="79">
        <f>INDEX(Rohdaten_tab6!$1:$1048576,ROW(Rohdaten_tab6!B117),COLUMN(Rohdaten_tab6!B117)+(6*(Steuerung!$A$3-1)))</f>
        <v>1252.3059377945301</v>
      </c>
      <c r="D131" s="80">
        <f>INDEX(Rohdaten_tab6!$1:$1048576,ROW(Rohdaten_tab6!C117),COLUMN(Rohdaten_tab6!C117)+(6*(Steuerung!$A$3-1)))</f>
        <v>742.01790763430699</v>
      </c>
      <c r="E131" s="80">
        <f>INDEX(Rohdaten_tab6!$1:$1048576,ROW(Rohdaten_tab6!D117),COLUMN(Rohdaten_tab6!D117)+(6*(Steuerung!$A$3-1)))</f>
        <v>510.28803016022601</v>
      </c>
      <c r="F131" s="80">
        <f>INDEX(Rohdaten_tab6!$1:$1048576,ROW(Rohdaten_tab6!E117),COLUMN(Rohdaten_tab6!E117)+(6*(Steuerung!$A$3-1)))</f>
        <v>273.776814326107</v>
      </c>
      <c r="G131" s="80">
        <f>INDEX(Rohdaten_tab6!$1:$1048576,ROW(Rohdaten_tab6!F117),COLUMN(Rohdaten_tab6!F117)+(6*(Steuerung!$A$3-1)))</f>
        <v>210.172101790764</v>
      </c>
      <c r="H131" s="81">
        <f>INDEX(Rohdaten_tab6!$1:$1048576,ROW(Rohdaten_tab6!G117),COLUMN(Rohdaten_tab6!G117)+(6*(Steuerung!$A$3-1)))</f>
        <v>26.339114043355298</v>
      </c>
    </row>
    <row r="132" spans="1:8" ht="15" customHeight="1" x14ac:dyDescent="0.25">
      <c r="A132" s="63" t="s">
        <v>267</v>
      </c>
      <c r="B132" s="43"/>
      <c r="C132" s="79">
        <f>INDEX(Rohdaten_tab6!$1:$1048576,ROW(Rohdaten_tab6!B118),COLUMN(Rohdaten_tab6!B118)+(6*(Steuerung!$A$3-1)))</f>
        <v>1266.01668029436</v>
      </c>
      <c r="D132" s="80">
        <f>INDEX(Rohdaten_tab6!$1:$1048576,ROW(Rohdaten_tab6!C118),COLUMN(Rohdaten_tab6!C118)+(6*(Steuerung!$A$3-1)))</f>
        <v>751.28977923139803</v>
      </c>
      <c r="E132" s="80">
        <f>INDEX(Rohdaten_tab6!$1:$1048576,ROW(Rohdaten_tab6!D118),COLUMN(Rohdaten_tab6!D118)+(6*(Steuerung!$A$3-1)))</f>
        <v>514.72690106296</v>
      </c>
      <c r="F132" s="80">
        <f>INDEX(Rohdaten_tab6!$1:$1048576,ROW(Rohdaten_tab6!E118),COLUMN(Rohdaten_tab6!E118)+(6*(Steuerung!$A$3-1)))</f>
        <v>276.20220768601803</v>
      </c>
      <c r="G132" s="80">
        <f>INDEX(Rohdaten_tab6!$1:$1048576,ROW(Rohdaten_tab6!F118),COLUMN(Rohdaten_tab6!F118)+(6*(Steuerung!$A$3-1)))</f>
        <v>211.948242027801</v>
      </c>
      <c r="H132" s="81">
        <f>INDEX(Rohdaten_tab6!$1:$1048576,ROW(Rohdaten_tab6!G118),COLUMN(Rohdaten_tab6!G118)+(6*(Steuerung!$A$3-1)))</f>
        <v>26.5764513491415</v>
      </c>
    </row>
    <row r="133" spans="1:8" ht="15" customHeight="1" x14ac:dyDescent="0.25">
      <c r="A133" s="63" t="s">
        <v>268</v>
      </c>
      <c r="B133" s="43"/>
      <c r="C133" s="79">
        <f>INDEX(Rohdaten_tab6!$1:$1048576,ROW(Rohdaten_tab6!B119),COLUMN(Rohdaten_tab6!B119)+(6*(Steuerung!$A$3-1)))</f>
        <v>1258.5504056362099</v>
      </c>
      <c r="D133" s="80">
        <f>INDEX(Rohdaten_tab6!$1:$1048576,ROW(Rohdaten_tab6!C119),COLUMN(Rohdaten_tab6!C119)+(6*(Steuerung!$A$3-1)))</f>
        <v>751.18763877028198</v>
      </c>
      <c r="E133" s="80">
        <f>INDEX(Rohdaten_tab6!$1:$1048576,ROW(Rohdaten_tab6!D119),COLUMN(Rohdaten_tab6!D119)+(6*(Steuerung!$A$3-1)))</f>
        <v>507.36276686592601</v>
      </c>
      <c r="F133" s="80">
        <f>INDEX(Rohdaten_tab6!$1:$1048576,ROW(Rohdaten_tab6!E119),COLUMN(Rohdaten_tab6!E119)+(6*(Steuerung!$A$3-1)))</f>
        <v>267.29231426131503</v>
      </c>
      <c r="G133" s="80">
        <f>INDEX(Rohdaten_tab6!$1:$1048576,ROW(Rohdaten_tab6!F119),COLUMN(Rohdaten_tab6!F119)+(6*(Steuerung!$A$3-1)))</f>
        <v>212.427668659266</v>
      </c>
      <c r="H133" s="81">
        <f>INDEX(Rohdaten_tab6!$1:$1048576,ROW(Rohdaten_tab6!G119),COLUMN(Rohdaten_tab6!G119)+(6*(Steuerung!$A$3-1)))</f>
        <v>27.642783945345901</v>
      </c>
    </row>
    <row r="134" spans="1:8" ht="15" customHeight="1" x14ac:dyDescent="0.25">
      <c r="A134" s="63" t="s">
        <v>269</v>
      </c>
      <c r="B134" s="43"/>
      <c r="C134" s="79">
        <f>INDEX(Rohdaten_tab6!$1:$1048576,ROW(Rohdaten_tab6!B120),COLUMN(Rohdaten_tab6!B120)+(6*(Steuerung!$A$3-1)))</f>
        <v>1250.94458520638</v>
      </c>
      <c r="D134" s="80">
        <f>INDEX(Rohdaten_tab6!$1:$1048576,ROW(Rohdaten_tab6!C120),COLUMN(Rohdaten_tab6!C120)+(6*(Steuerung!$A$3-1)))</f>
        <v>747.302697180221</v>
      </c>
      <c r="E134" s="80">
        <f>INDEX(Rohdaten_tab6!$1:$1048576,ROW(Rohdaten_tab6!D120),COLUMN(Rohdaten_tab6!D120)+(6*(Steuerung!$A$3-1)))</f>
        <v>503.64188802615502</v>
      </c>
      <c r="F134" s="80">
        <f>INDEX(Rohdaten_tab6!$1:$1048576,ROW(Rohdaten_tab6!E120),COLUMN(Rohdaten_tab6!E120)+(6*(Steuerung!$A$3-1)))</f>
        <v>264.90349407437702</v>
      </c>
      <c r="G134" s="80">
        <f>INDEX(Rohdaten_tab6!$1:$1048576,ROW(Rohdaten_tab6!F120),COLUMN(Rohdaten_tab6!F120)+(6*(Steuerung!$A$3-1)))</f>
        <v>211.147650183899</v>
      </c>
      <c r="H134" s="81">
        <f>INDEX(Rohdaten_tab6!$1:$1048576,ROW(Rohdaten_tab6!G120),COLUMN(Rohdaten_tab6!G120)+(6*(Steuerung!$A$3-1)))</f>
        <v>27.590743767879001</v>
      </c>
    </row>
    <row r="135" spans="1:8" ht="15" customHeight="1" x14ac:dyDescent="0.25">
      <c r="A135" s="63" t="s">
        <v>270</v>
      </c>
      <c r="B135" s="43"/>
      <c r="C135" s="79">
        <f>INDEX(Rohdaten_tab6!$1:$1048576,ROW(Rohdaten_tab6!B121),COLUMN(Rohdaten_tab6!B121)+(6*(Steuerung!$A$3-1)))</f>
        <v>1245.6989018531201</v>
      </c>
      <c r="D135" s="80">
        <f>INDEX(Rohdaten_tab6!$1:$1048576,ROW(Rohdaten_tab6!C121),COLUMN(Rohdaten_tab6!C121)+(6*(Steuerung!$A$3-1)))</f>
        <v>743.53665065202404</v>
      </c>
      <c r="E135" s="80">
        <f>INDEX(Rohdaten_tab6!$1:$1048576,ROW(Rohdaten_tab6!D121),COLUMN(Rohdaten_tab6!D121)+(6*(Steuerung!$A$3-1)))</f>
        <v>502.162251201098</v>
      </c>
      <c r="F135" s="80">
        <f>INDEX(Rohdaten_tab6!$1:$1048576,ROW(Rohdaten_tab6!E121),COLUMN(Rohdaten_tab6!E121)+(6*(Steuerung!$A$3-1)))</f>
        <v>264.04481811942298</v>
      </c>
      <c r="G135" s="80">
        <f>INDEX(Rohdaten_tab6!$1:$1048576,ROW(Rohdaten_tab6!F121),COLUMN(Rohdaten_tab6!F121)+(6*(Steuerung!$A$3-1)))</f>
        <v>210.567261496225</v>
      </c>
      <c r="H135" s="81">
        <f>INDEX(Rohdaten_tab6!$1:$1048576,ROW(Rohdaten_tab6!G121),COLUMN(Rohdaten_tab6!G121)+(6*(Steuerung!$A$3-1)))</f>
        <v>27.550171585449501</v>
      </c>
    </row>
    <row r="136" spans="1:8" ht="15" customHeight="1" x14ac:dyDescent="0.25">
      <c r="A136" s="63" t="s">
        <v>271</v>
      </c>
      <c r="B136" s="43"/>
      <c r="C136" s="79">
        <f>INDEX(Rohdaten_tab6!$1:$1048576,ROW(Rohdaten_tab6!B122),COLUMN(Rohdaten_tab6!B122)+(6*(Steuerung!$A$3-1)))</f>
        <v>1265.0528665931599</v>
      </c>
      <c r="D136" s="80">
        <f>INDEX(Rohdaten_tab6!$1:$1048576,ROW(Rohdaten_tab6!C122),COLUMN(Rohdaten_tab6!C122)+(6*(Steuerung!$A$3-1)))</f>
        <v>753.78969128996698</v>
      </c>
      <c r="E136" s="80">
        <f>INDEX(Rohdaten_tab6!$1:$1048576,ROW(Rohdaten_tab6!D122),COLUMN(Rohdaten_tab6!D122)+(6*(Steuerung!$A$3-1)))</f>
        <v>511.26317530319699</v>
      </c>
      <c r="F136" s="80">
        <f>INDEX(Rohdaten_tab6!$1:$1048576,ROW(Rohdaten_tab6!E122),COLUMN(Rohdaten_tab6!E122)+(6*(Steuerung!$A$3-1)))</f>
        <v>269.50096471885303</v>
      </c>
      <c r="G136" s="80">
        <f>INDEX(Rohdaten_tab6!$1:$1048576,ROW(Rohdaten_tab6!F122),COLUMN(Rohdaten_tab6!F122)+(6*(Steuerung!$A$3-1)))</f>
        <v>213.80267364939399</v>
      </c>
      <c r="H136" s="81">
        <f>INDEX(Rohdaten_tab6!$1:$1048576,ROW(Rohdaten_tab6!G122),COLUMN(Rohdaten_tab6!G122)+(6*(Steuerung!$A$3-1)))</f>
        <v>27.9595369349504</v>
      </c>
    </row>
    <row r="137" spans="1:8" ht="15" customHeight="1" x14ac:dyDescent="0.25">
      <c r="A137" s="63" t="s">
        <v>272</v>
      </c>
      <c r="B137" s="43"/>
      <c r="C137" s="79">
        <f>INDEX(Rohdaten_tab6!$1:$1048576,ROW(Rohdaten_tab6!B123),COLUMN(Rohdaten_tab6!B123)+(6*(Steuerung!$A$3-1)))</f>
        <v>1280.37227227227</v>
      </c>
      <c r="D137" s="80">
        <f>INDEX(Rohdaten_tab6!$1:$1048576,ROW(Rohdaten_tab6!C123),COLUMN(Rohdaten_tab6!C123)+(6*(Steuerung!$A$3-1)))</f>
        <v>761.32452452452503</v>
      </c>
      <c r="E137" s="80">
        <f>INDEX(Rohdaten_tab6!$1:$1048576,ROW(Rohdaten_tab6!D123),COLUMN(Rohdaten_tab6!D123)+(6*(Steuerung!$A$3-1)))</f>
        <v>519.04774774774796</v>
      </c>
      <c r="F137" s="80">
        <f>INDEX(Rohdaten_tab6!$1:$1048576,ROW(Rohdaten_tab6!E123),COLUMN(Rohdaten_tab6!E123)+(6*(Steuerung!$A$3-1)))</f>
        <v>274.09349349349401</v>
      </c>
      <c r="G137" s="80">
        <f>INDEX(Rohdaten_tab6!$1:$1048576,ROW(Rohdaten_tab6!F123),COLUMN(Rohdaten_tab6!F123)+(6*(Steuerung!$A$3-1)))</f>
        <v>216.62942942942999</v>
      </c>
      <c r="H137" s="81">
        <f>INDEX(Rohdaten_tab6!$1:$1048576,ROW(Rohdaten_tab6!G123),COLUMN(Rohdaten_tab6!G123)+(6*(Steuerung!$A$3-1)))</f>
        <v>28.324824824824798</v>
      </c>
    </row>
    <row r="138" spans="1:8" ht="15" customHeight="1" x14ac:dyDescent="0.25">
      <c r="A138" s="63" t="s">
        <v>273</v>
      </c>
      <c r="B138" s="43"/>
      <c r="C138" s="79">
        <f>INDEX(Rohdaten_tab6!$1:$1048576,ROW(Rohdaten_tab6!B124),COLUMN(Rohdaten_tab6!B124)+(6*(Steuerung!$A$3-1)))</f>
        <v>1286.3701754386</v>
      </c>
      <c r="D138" s="80">
        <f>INDEX(Rohdaten_tab6!$1:$1048576,ROW(Rohdaten_tab6!C124),COLUMN(Rohdaten_tab6!C124)+(6*(Steuerung!$A$3-1)))</f>
        <v>763.90317982456099</v>
      </c>
      <c r="E138" s="80">
        <f>INDEX(Rohdaten_tab6!$1:$1048576,ROW(Rohdaten_tab6!D124),COLUMN(Rohdaten_tab6!D124)+(6*(Steuerung!$A$3-1)))</f>
        <v>522.466995614035</v>
      </c>
      <c r="F138" s="80">
        <f>INDEX(Rohdaten_tab6!$1:$1048576,ROW(Rohdaten_tab6!E124),COLUMN(Rohdaten_tab6!E124)+(6*(Steuerung!$A$3-1)))</f>
        <v>275.77653508771903</v>
      </c>
      <c r="G138" s="80">
        <f>INDEX(Rohdaten_tab6!$1:$1048576,ROW(Rohdaten_tab6!F124),COLUMN(Rohdaten_tab6!F124)+(6*(Steuerung!$A$3-1)))</f>
        <v>218.14385964912299</v>
      </c>
      <c r="H138" s="81">
        <f>INDEX(Rohdaten_tab6!$1:$1048576,ROW(Rohdaten_tab6!G124),COLUMN(Rohdaten_tab6!G124)+(6*(Steuerung!$A$3-1)))</f>
        <v>28.546600877193001</v>
      </c>
    </row>
    <row r="139" spans="1:8" ht="15" customHeight="1" x14ac:dyDescent="0.25">
      <c r="A139" s="63" t="s">
        <v>274</v>
      </c>
      <c r="B139" s="43"/>
      <c r="C139" s="79">
        <f>INDEX(Rohdaten_tab6!$1:$1048576,ROW(Rohdaten_tab6!B125),COLUMN(Rohdaten_tab6!B125)+(6*(Steuerung!$A$3-1)))</f>
        <v>1281.70139757264</v>
      </c>
      <c r="D139" s="80">
        <f>INDEX(Rohdaten_tab6!$1:$1048576,ROW(Rohdaten_tab6!C125),COLUMN(Rohdaten_tab6!C125)+(6*(Steuerung!$A$3-1)))</f>
        <v>762.13891136447205</v>
      </c>
      <c r="E139" s="80">
        <f>INDEX(Rohdaten_tab6!$1:$1048576,ROW(Rohdaten_tab6!D125),COLUMN(Rohdaten_tab6!D125)+(6*(Steuerung!$A$3-1)))</f>
        <v>519.56248620816496</v>
      </c>
      <c r="F139" s="80">
        <f>INDEX(Rohdaten_tab6!$1:$1048576,ROW(Rohdaten_tab6!E125),COLUMN(Rohdaten_tab6!E125)+(6*(Steuerung!$A$3-1)))</f>
        <v>274.23618977565297</v>
      </c>
      <c r="G139" s="80">
        <f>INDEX(Rohdaten_tab6!$1:$1048576,ROW(Rohdaten_tab6!F125),COLUMN(Rohdaten_tab6!F125)+(6*(Steuerung!$A$3-1)))</f>
        <v>216.916439867598</v>
      </c>
      <c r="H139" s="81">
        <f>INDEX(Rohdaten_tab6!$1:$1048576,ROW(Rohdaten_tab6!G125),COLUMN(Rohdaten_tab6!G125)+(6*(Steuerung!$A$3-1)))</f>
        <v>28.4098565649136</v>
      </c>
    </row>
    <row r="140" spans="1:8" ht="15" customHeight="1" x14ac:dyDescent="0.25">
      <c r="A140" s="63" t="s">
        <v>275</v>
      </c>
      <c r="B140" s="43"/>
      <c r="C140" s="79">
        <f>INDEX(Rohdaten_tab6!$1:$1048576,ROW(Rohdaten_tab6!B126),COLUMN(Rohdaten_tab6!B126)+(6*(Steuerung!$A$3-1)))</f>
        <v>1296.5200075642999</v>
      </c>
      <c r="D140" s="80">
        <f>INDEX(Rohdaten_tab6!$1:$1048576,ROW(Rohdaten_tab6!C126),COLUMN(Rohdaten_tab6!C126)+(6*(Steuerung!$A$3-1)))</f>
        <v>770.87337367624798</v>
      </c>
      <c r="E140" s="80">
        <f>INDEX(Rohdaten_tab6!$1:$1048576,ROW(Rohdaten_tab6!D126),COLUMN(Rohdaten_tab6!D126)+(6*(Steuerung!$A$3-1)))</f>
        <v>525.64663388804797</v>
      </c>
      <c r="F140" s="80">
        <f>INDEX(Rohdaten_tab6!$1:$1048576,ROW(Rohdaten_tab6!E126),COLUMN(Rohdaten_tab6!E126)+(6*(Steuerung!$A$3-1)))</f>
        <v>277.88918305597599</v>
      </c>
      <c r="G140" s="80">
        <f>INDEX(Rohdaten_tab6!$1:$1048576,ROW(Rohdaten_tab6!F126),COLUMN(Rohdaten_tab6!F126)+(6*(Steuerung!$A$3-1)))</f>
        <v>219.074773071104</v>
      </c>
      <c r="H140" s="81">
        <f>INDEX(Rohdaten_tab6!$1:$1048576,ROW(Rohdaten_tab6!G126),COLUMN(Rohdaten_tab6!G126)+(6*(Steuerung!$A$3-1)))</f>
        <v>28.6826777609682</v>
      </c>
    </row>
    <row r="141" spans="1:8" ht="15" customHeight="1" x14ac:dyDescent="0.25">
      <c r="A141" s="63" t="s">
        <v>276</v>
      </c>
      <c r="B141" s="43"/>
      <c r="C141" s="79">
        <f>INDEX(Rohdaten_tab6!$1:$1048576,ROW(Rohdaten_tab6!B127),COLUMN(Rohdaten_tab6!B127)+(6*(Steuerung!$A$3-1)))</f>
        <v>1284.0718009478701</v>
      </c>
      <c r="D141" s="80">
        <f>INDEX(Rohdaten_tab6!$1:$1048576,ROW(Rohdaten_tab6!C127),COLUMN(Rohdaten_tab6!C127)+(6*(Steuerung!$A$3-1)))</f>
        <v>764.62417061611404</v>
      </c>
      <c r="E141" s="80">
        <f>INDEX(Rohdaten_tab6!$1:$1048576,ROW(Rohdaten_tab6!D127),COLUMN(Rohdaten_tab6!D127)+(6*(Steuerung!$A$3-1)))</f>
        <v>519.447630331754</v>
      </c>
      <c r="F141" s="80">
        <f>INDEX(Rohdaten_tab6!$1:$1048576,ROW(Rohdaten_tab6!E127),COLUMN(Rohdaten_tab6!E127)+(6*(Steuerung!$A$3-1)))</f>
        <v>273.24609004739301</v>
      </c>
      <c r="G141" s="80">
        <f>INDEX(Rohdaten_tab6!$1:$1048576,ROW(Rohdaten_tab6!F127),COLUMN(Rohdaten_tab6!F127)+(6*(Steuerung!$A$3-1)))</f>
        <v>217.69561611374399</v>
      </c>
      <c r="H141" s="81">
        <f>INDEX(Rohdaten_tab6!$1:$1048576,ROW(Rohdaten_tab6!G127),COLUMN(Rohdaten_tab6!G127)+(6*(Steuerung!$A$3-1)))</f>
        <v>28.505924170616101</v>
      </c>
    </row>
    <row r="142" spans="1:8" ht="15" customHeight="1" x14ac:dyDescent="0.25">
      <c r="A142" s="63" t="s">
        <v>277</v>
      </c>
      <c r="B142" s="43"/>
      <c r="C142" s="79">
        <f>INDEX(Rohdaten_tab6!$1:$1048576,ROW(Rohdaten_tab6!B128),COLUMN(Rohdaten_tab6!B128)+(6*(Steuerung!$A$3-1)))</f>
        <v>1290.30546088304</v>
      </c>
      <c r="D142" s="80">
        <f>INDEX(Rohdaten_tab6!$1:$1048576,ROW(Rohdaten_tab6!C128),COLUMN(Rohdaten_tab6!C128)+(6*(Steuerung!$A$3-1)))</f>
        <v>768.84527498063505</v>
      </c>
      <c r="E142" s="80">
        <f>INDEX(Rohdaten_tab6!$1:$1048576,ROW(Rohdaten_tab6!D128),COLUMN(Rohdaten_tab6!D128)+(6*(Steuerung!$A$3-1)))</f>
        <v>521.46018590240101</v>
      </c>
      <c r="F142" s="80">
        <f>INDEX(Rohdaten_tab6!$1:$1048576,ROW(Rohdaten_tab6!E128),COLUMN(Rohdaten_tab6!E128)+(6*(Steuerung!$A$3-1)))</f>
        <v>273.81448489542998</v>
      </c>
      <c r="G142" s="80">
        <f>INDEX(Rohdaten_tab6!$1:$1048576,ROW(Rohdaten_tab6!F128),COLUMN(Rohdaten_tab6!F128)+(6*(Steuerung!$A$3-1)))</f>
        <v>218.92168861347801</v>
      </c>
      <c r="H142" s="81">
        <f>INDEX(Rohdaten_tab6!$1:$1048576,ROW(Rohdaten_tab6!G128),COLUMN(Rohdaten_tab6!G128)+(6*(Steuerung!$A$3-1)))</f>
        <v>28.7240123934934</v>
      </c>
    </row>
    <row r="143" spans="1:8" ht="15" customHeight="1" x14ac:dyDescent="0.25">
      <c r="A143" s="63" t="s">
        <v>278</v>
      </c>
      <c r="B143" s="43"/>
      <c r="C143" s="79">
        <f>INDEX(Rohdaten_tab6!$1:$1048576,ROW(Rohdaten_tab6!B129),COLUMN(Rohdaten_tab6!B129)+(6*(Steuerung!$A$3-1)))</f>
        <v>1280.4735735735701</v>
      </c>
      <c r="D143" s="80">
        <f>INDEX(Rohdaten_tab6!$1:$1048576,ROW(Rohdaten_tab6!C129),COLUMN(Rohdaten_tab6!C129)+(6*(Steuerung!$A$3-1)))</f>
        <v>763.46746746746805</v>
      </c>
      <c r="E143" s="80">
        <f>INDEX(Rohdaten_tab6!$1:$1048576,ROW(Rohdaten_tab6!D129),COLUMN(Rohdaten_tab6!D129)+(6*(Steuerung!$A$3-1)))</f>
        <v>517.00610610610602</v>
      </c>
      <c r="F143" s="80">
        <f>INDEX(Rohdaten_tab6!$1:$1048576,ROW(Rohdaten_tab6!E129),COLUMN(Rohdaten_tab6!E129)+(6*(Steuerung!$A$3-1)))</f>
        <v>271.42512512512502</v>
      </c>
      <c r="G143" s="80">
        <f>INDEX(Rohdaten_tab6!$1:$1048576,ROW(Rohdaten_tab6!F129),COLUMN(Rohdaten_tab6!F129)+(6*(Steuerung!$A$3-1)))</f>
        <v>217.05805805805801</v>
      </c>
      <c r="H143" s="81">
        <f>INDEX(Rohdaten_tab6!$1:$1048576,ROW(Rohdaten_tab6!G129),COLUMN(Rohdaten_tab6!G129)+(6*(Steuerung!$A$3-1)))</f>
        <v>28.522922922922898</v>
      </c>
    </row>
    <row r="144" spans="1:8" ht="15" customHeight="1" x14ac:dyDescent="0.25">
      <c r="A144" s="63" t="s">
        <v>279</v>
      </c>
      <c r="B144" s="43"/>
      <c r="C144" s="79">
        <f>INDEX(Rohdaten_tab6!$1:$1048576,ROW(Rohdaten_tab6!B130),COLUMN(Rohdaten_tab6!B130)+(6*(Steuerung!$A$3-1)))</f>
        <v>1290.8503252513301</v>
      </c>
      <c r="D144" s="80">
        <f>INDEX(Rohdaten_tab6!$1:$1048576,ROW(Rohdaten_tab6!C130),COLUMN(Rohdaten_tab6!C130)+(6*(Steuerung!$A$3-1)))</f>
        <v>770.12678888231801</v>
      </c>
      <c r="E144" s="80">
        <f>INDEX(Rohdaten_tab6!$1:$1048576,ROW(Rohdaten_tab6!D130),COLUMN(Rohdaten_tab6!D130)+(6*(Steuerung!$A$3-1)))</f>
        <v>520.72353636901198</v>
      </c>
      <c r="F144" s="80">
        <f>INDEX(Rohdaten_tab6!$1:$1048576,ROW(Rohdaten_tab6!E130),COLUMN(Rohdaten_tab6!E130)+(6*(Steuerung!$A$3-1)))</f>
        <v>273.31321703134199</v>
      </c>
      <c r="G144" s="80">
        <f>INDEX(Rohdaten_tab6!$1:$1048576,ROW(Rohdaten_tab6!F130),COLUMN(Rohdaten_tab6!F130)+(6*(Steuerung!$A$3-1)))</f>
        <v>218.66611472501501</v>
      </c>
      <c r="H144" s="81">
        <f>INDEX(Rohdaten_tab6!$1:$1048576,ROW(Rohdaten_tab6!G130),COLUMN(Rohdaten_tab6!G130)+(6*(Steuerung!$A$3-1)))</f>
        <v>28.744204612655199</v>
      </c>
    </row>
    <row r="145" spans="1:8" ht="15" customHeight="1" x14ac:dyDescent="0.25">
      <c r="A145" s="63" t="s">
        <v>280</v>
      </c>
      <c r="B145" s="43"/>
      <c r="C145" s="79">
        <f>INDEX(Rohdaten_tab6!$1:$1048576,ROW(Rohdaten_tab6!B131),COLUMN(Rohdaten_tab6!B131)+(6*(Steuerung!$A$3-1)))</f>
        <v>1293.3302544121</v>
      </c>
      <c r="D145" s="80">
        <f>INDEX(Rohdaten_tab6!$1:$1048576,ROW(Rohdaten_tab6!C131),COLUMN(Rohdaten_tab6!C131)+(6*(Steuerung!$A$3-1)))</f>
        <v>772.40793032317197</v>
      </c>
      <c r="E145" s="80">
        <f>INDEX(Rohdaten_tab6!$1:$1048576,ROW(Rohdaten_tab6!D131),COLUMN(Rohdaten_tab6!D131)+(6*(Steuerung!$A$3-1)))</f>
        <v>520.92232408893005</v>
      </c>
      <c r="F145" s="80">
        <f>INDEX(Rohdaten_tab6!$1:$1048576,ROW(Rohdaten_tab6!E131),COLUMN(Rohdaten_tab6!E131)+(6*(Steuerung!$A$3-1)))</f>
        <v>272.24920925968399</v>
      </c>
      <c r="G145" s="80">
        <f>INDEX(Rohdaten_tab6!$1:$1048576,ROW(Rohdaten_tab6!F131),COLUMN(Rohdaten_tab6!F131)+(6*(Steuerung!$A$3-1)))</f>
        <v>219.72459316983699</v>
      </c>
      <c r="H145" s="81">
        <f>INDEX(Rohdaten_tab6!$1:$1048576,ROW(Rohdaten_tab6!G131),COLUMN(Rohdaten_tab6!G131)+(6*(Steuerung!$A$3-1)))</f>
        <v>28.948521659408701</v>
      </c>
    </row>
    <row r="146" spans="1:8" ht="15" customHeight="1" x14ac:dyDescent="0.25">
      <c r="A146" s="63" t="s">
        <v>281</v>
      </c>
      <c r="B146" s="43"/>
      <c r="C146" s="79">
        <f>INDEX(Rohdaten_tab6!$1:$1048576,ROW(Rohdaten_tab6!B132),COLUMN(Rohdaten_tab6!B132)+(6*(Steuerung!$A$3-1)))</f>
        <v>1286.0768924302799</v>
      </c>
      <c r="D146" s="80">
        <f>INDEX(Rohdaten_tab6!$1:$1048576,ROW(Rohdaten_tab6!C132),COLUMN(Rohdaten_tab6!C132)+(6*(Steuerung!$A$3-1)))</f>
        <v>768.26752988047804</v>
      </c>
      <c r="E146" s="80">
        <f>INDEX(Rohdaten_tab6!$1:$1048576,ROW(Rohdaten_tab6!D132),COLUMN(Rohdaten_tab6!D132)+(6*(Steuerung!$A$3-1)))</f>
        <v>517.80936254980099</v>
      </c>
      <c r="F146" s="80">
        <f>INDEX(Rohdaten_tab6!$1:$1048576,ROW(Rohdaten_tab6!E132),COLUMN(Rohdaten_tab6!E132)+(6*(Steuerung!$A$3-1)))</f>
        <v>270.75431606905698</v>
      </c>
      <c r="G146" s="80">
        <f>INDEX(Rohdaten_tab6!$1:$1048576,ROW(Rohdaten_tab6!F132),COLUMN(Rohdaten_tab6!F132)+(6*(Steuerung!$A$3-1)))</f>
        <v>218.307636122178</v>
      </c>
      <c r="H146" s="81">
        <f>INDEX(Rohdaten_tab6!$1:$1048576,ROW(Rohdaten_tab6!G132),COLUMN(Rohdaten_tab6!G132)+(6*(Steuerung!$A$3-1)))</f>
        <v>28.747410358565698</v>
      </c>
    </row>
    <row r="147" spans="1:8" ht="15" customHeight="1" x14ac:dyDescent="0.25">
      <c r="A147" s="63" t="s">
        <v>282</v>
      </c>
      <c r="B147" s="43"/>
      <c r="C147" s="79">
        <f>INDEX(Rohdaten_tab6!$1:$1048576,ROW(Rohdaten_tab6!B133),COLUMN(Rohdaten_tab6!B133)+(6*(Steuerung!$A$3-1)))</f>
        <v>1277.01737551867</v>
      </c>
      <c r="D147" s="80">
        <f>INDEX(Rohdaten_tab6!$1:$1048576,ROW(Rohdaten_tab6!C133),COLUMN(Rohdaten_tab6!C133)+(6*(Steuerung!$A$3-1)))</f>
        <v>762.64380186721996</v>
      </c>
      <c r="E147" s="80">
        <f>INDEX(Rohdaten_tab6!$1:$1048576,ROW(Rohdaten_tab6!D133),COLUMN(Rohdaten_tab6!D133)+(6*(Steuerung!$A$3-1)))</f>
        <v>514.37357365145203</v>
      </c>
      <c r="F147" s="80">
        <f>INDEX(Rohdaten_tab6!$1:$1048576,ROW(Rohdaten_tab6!E133),COLUMN(Rohdaten_tab6!E133)+(6*(Steuerung!$A$3-1)))</f>
        <v>269.09688796680501</v>
      </c>
      <c r="G147" s="80">
        <f>INDEX(Rohdaten_tab6!$1:$1048576,ROW(Rohdaten_tab6!F133),COLUMN(Rohdaten_tab6!F133)+(6*(Steuerung!$A$3-1)))</f>
        <v>216.75630186722</v>
      </c>
      <c r="H147" s="81">
        <f>INDEX(Rohdaten_tab6!$1:$1048576,ROW(Rohdaten_tab6!G133),COLUMN(Rohdaten_tab6!G133)+(6*(Steuerung!$A$3-1)))</f>
        <v>28.520383817427401</v>
      </c>
    </row>
    <row r="148" spans="1:8" ht="15" customHeight="1" x14ac:dyDescent="0.25">
      <c r="A148" s="63" t="s">
        <v>283</v>
      </c>
      <c r="B148" s="43"/>
      <c r="C148" s="79">
        <f>INDEX(Rohdaten_tab6!$1:$1048576,ROW(Rohdaten_tab6!B134),COLUMN(Rohdaten_tab6!B134)+(6*(Steuerung!$A$3-1)))</f>
        <v>1306.4514370664001</v>
      </c>
      <c r="D148" s="80">
        <f>INDEX(Rohdaten_tab6!$1:$1048576,ROW(Rohdaten_tab6!C134),COLUMN(Rohdaten_tab6!C134)+(6*(Steuerung!$A$3-1)))</f>
        <v>778.09326065411301</v>
      </c>
      <c r="E148" s="80">
        <f>INDEX(Rohdaten_tab6!$1:$1048576,ROW(Rohdaten_tab6!D134),COLUMN(Rohdaten_tab6!D134)+(6*(Steuerung!$A$3-1)))</f>
        <v>528.35817641228903</v>
      </c>
      <c r="F148" s="80">
        <f>INDEX(Rohdaten_tab6!$1:$1048576,ROW(Rohdaten_tab6!E134),COLUMN(Rohdaten_tab6!E134)+(6*(Steuerung!$A$3-1)))</f>
        <v>277.45510406342902</v>
      </c>
      <c r="G148" s="80">
        <f>INDEX(Rohdaten_tab6!$1:$1048576,ROW(Rohdaten_tab6!F134),COLUMN(Rohdaten_tab6!F134)+(6*(Steuerung!$A$3-1)))</f>
        <v>221.78989098117</v>
      </c>
      <c r="H148" s="81">
        <f>INDEX(Rohdaten_tab6!$1:$1048576,ROW(Rohdaten_tab6!G134),COLUMN(Rohdaten_tab6!G134)+(6*(Steuerung!$A$3-1)))</f>
        <v>29.1131813676908</v>
      </c>
    </row>
    <row r="149" spans="1:8" ht="15" customHeight="1" x14ac:dyDescent="0.25">
      <c r="A149" s="63" t="s">
        <v>284</v>
      </c>
      <c r="B149" s="43"/>
      <c r="C149" s="79">
        <f>INDEX(Rohdaten_tab6!$1:$1048576,ROW(Rohdaten_tab6!B135),COLUMN(Rohdaten_tab6!B135)+(6*(Steuerung!$A$3-1)))</f>
        <v>1328.00883668904</v>
      </c>
      <c r="D149" s="80">
        <f>INDEX(Rohdaten_tab6!$1:$1048576,ROW(Rohdaten_tab6!C135),COLUMN(Rohdaten_tab6!C135)+(6*(Steuerung!$A$3-1)))</f>
        <v>789.15234899328902</v>
      </c>
      <c r="E149" s="80">
        <f>INDEX(Rohdaten_tab6!$1:$1048576,ROW(Rohdaten_tab6!D135),COLUMN(Rohdaten_tab6!D135)+(6*(Steuerung!$A$3-1)))</f>
        <v>538.85648769575005</v>
      </c>
      <c r="F149" s="80">
        <f>INDEX(Rohdaten_tab6!$1:$1048576,ROW(Rohdaten_tab6!E135),COLUMN(Rohdaten_tab6!E135)+(6*(Steuerung!$A$3-1)))</f>
        <v>283.04239373601803</v>
      </c>
      <c r="G149" s="80">
        <f>INDEX(Rohdaten_tab6!$1:$1048576,ROW(Rohdaten_tab6!F135),COLUMN(Rohdaten_tab6!F135)+(6*(Steuerung!$A$3-1)))</f>
        <v>226.138590604027</v>
      </c>
      <c r="H149" s="81">
        <f>INDEX(Rohdaten_tab6!$1:$1048576,ROW(Rohdaten_tab6!G135),COLUMN(Rohdaten_tab6!G135)+(6*(Steuerung!$A$3-1)))</f>
        <v>29.675503355704699</v>
      </c>
    </row>
    <row r="150" spans="1:8" ht="15" customHeight="1" x14ac:dyDescent="0.25">
      <c r="A150" s="63" t="s">
        <v>285</v>
      </c>
      <c r="B150" s="43"/>
      <c r="C150" s="79">
        <f>INDEX(Rohdaten_tab6!$1:$1048576,ROW(Rohdaten_tab6!B136),COLUMN(Rohdaten_tab6!B136)+(6*(Steuerung!$A$3-1)))</f>
        <v>1352.9409073284201</v>
      </c>
      <c r="D150" s="80">
        <f>INDEX(Rohdaten_tab6!$1:$1048576,ROW(Rohdaten_tab6!C136),COLUMN(Rohdaten_tab6!C136)+(6*(Steuerung!$A$3-1)))</f>
        <v>804.33734005428505</v>
      </c>
      <c r="E150" s="80">
        <f>INDEX(Rohdaten_tab6!$1:$1048576,ROW(Rohdaten_tab6!D136),COLUMN(Rohdaten_tab6!D136)+(6*(Steuerung!$A$3-1)))</f>
        <v>548.60356727413705</v>
      </c>
      <c r="F150" s="80">
        <f>INDEX(Rohdaten_tab6!$1:$1048576,ROW(Rohdaten_tab6!E136),COLUMN(Rohdaten_tab6!E136)+(6*(Steuerung!$A$3-1)))</f>
        <v>288.70899573478101</v>
      </c>
      <c r="G150" s="80">
        <f>INDEX(Rohdaten_tab6!$1:$1048576,ROW(Rohdaten_tab6!F136),COLUMN(Rohdaten_tab6!F136)+(6*(Steuerung!$A$3-1)))</f>
        <v>229.72927491275701</v>
      </c>
      <c r="H150" s="81">
        <f>INDEX(Rohdaten_tab6!$1:$1048576,ROW(Rohdaten_tab6!G136),COLUMN(Rohdaten_tab6!G136)+(6*(Steuerung!$A$3-1)))</f>
        <v>30.165296626599499</v>
      </c>
    </row>
    <row r="151" spans="1:8" ht="15" customHeight="1" x14ac:dyDescent="0.25">
      <c r="A151" s="63" t="s">
        <v>286</v>
      </c>
      <c r="B151" s="43"/>
      <c r="C151" s="79">
        <f>INDEX(Rohdaten_tab6!$1:$1048576,ROW(Rohdaten_tab6!B137),COLUMN(Rohdaten_tab6!B137)+(6*(Steuerung!$A$3-1)))</f>
        <v>1334.6913179507201</v>
      </c>
      <c r="D151" s="80">
        <f>INDEX(Rohdaten_tab6!$1:$1048576,ROW(Rohdaten_tab6!C137),COLUMN(Rohdaten_tab6!C137)+(6*(Steuerung!$A$3-1)))</f>
        <v>793.79612827532196</v>
      </c>
      <c r="E151" s="80">
        <f>INDEX(Rohdaten_tab6!$1:$1048576,ROW(Rohdaten_tab6!D137),COLUMN(Rohdaten_tab6!D137)+(6*(Steuerung!$A$3-1)))</f>
        <v>540.89518967540096</v>
      </c>
      <c r="F151" s="80">
        <f>INDEX(Rohdaten_tab6!$1:$1048576,ROW(Rohdaten_tab6!E137),COLUMN(Rohdaten_tab6!E137)+(6*(Steuerung!$A$3-1)))</f>
        <v>283.84986312084499</v>
      </c>
      <c r="G151" s="80">
        <f>INDEX(Rohdaten_tab6!$1:$1048576,ROW(Rohdaten_tab6!F137),COLUMN(Rohdaten_tab6!F137)+(6*(Steuerung!$A$3-1)))</f>
        <v>227.212162690653</v>
      </c>
      <c r="H151" s="81">
        <f>INDEX(Rohdaten_tab6!$1:$1048576,ROW(Rohdaten_tab6!G137),COLUMN(Rohdaten_tab6!G137)+(6*(Steuerung!$A$3-1)))</f>
        <v>29.833163863903</v>
      </c>
    </row>
    <row r="152" spans="1:8" ht="15" customHeight="1" x14ac:dyDescent="0.25">
      <c r="A152" s="63" t="s">
        <v>287</v>
      </c>
      <c r="B152" s="43"/>
      <c r="C152" s="79">
        <f>INDEX(Rohdaten_tab6!$1:$1048576,ROW(Rohdaten_tab6!B138),COLUMN(Rohdaten_tab6!B138)+(6*(Steuerung!$A$3-1)))</f>
        <v>1332.3379418695999</v>
      </c>
      <c r="D152" s="80">
        <f>INDEX(Rohdaten_tab6!$1:$1048576,ROW(Rohdaten_tab6!C138),COLUMN(Rohdaten_tab6!C138)+(6*(Steuerung!$A$3-1)))</f>
        <v>792.96115475255306</v>
      </c>
      <c r="E152" s="80">
        <f>INDEX(Rohdaten_tab6!$1:$1048576,ROW(Rohdaten_tab6!D138),COLUMN(Rohdaten_tab6!D138)+(6*(Steuerung!$A$3-1)))</f>
        <v>539.37678711704598</v>
      </c>
      <c r="F152" s="80">
        <f>INDEX(Rohdaten_tab6!$1:$1048576,ROW(Rohdaten_tab6!E138),COLUMN(Rohdaten_tab6!E138)+(6*(Steuerung!$A$3-1)))</f>
        <v>282.73562450903398</v>
      </c>
      <c r="G152" s="80">
        <f>INDEX(Rohdaten_tab6!$1:$1048576,ROW(Rohdaten_tab6!F138),COLUMN(Rohdaten_tab6!F138)+(6*(Steuerung!$A$3-1)))</f>
        <v>226.838884524745</v>
      </c>
      <c r="H152" s="81">
        <f>INDEX(Rohdaten_tab6!$1:$1048576,ROW(Rohdaten_tab6!G138),COLUMN(Rohdaten_tab6!G138)+(6*(Steuerung!$A$3-1)))</f>
        <v>29.8022780832679</v>
      </c>
    </row>
    <row r="153" spans="1:8" ht="15" customHeight="1" x14ac:dyDescent="0.25">
      <c r="A153" s="63" t="s">
        <v>288</v>
      </c>
      <c r="B153" s="43"/>
      <c r="C153" s="79">
        <f>INDEX(Rohdaten_tab6!$1:$1048576,ROW(Rohdaten_tab6!B139),COLUMN(Rohdaten_tab6!B139)+(6*(Steuerung!$A$3-1)))</f>
        <v>1340.3947014297701</v>
      </c>
      <c r="D153" s="80">
        <f>INDEX(Rohdaten_tab6!$1:$1048576,ROW(Rohdaten_tab6!C139),COLUMN(Rohdaten_tab6!C139)+(6*(Steuerung!$A$3-1)))</f>
        <v>796.476408746846</v>
      </c>
      <c r="E153" s="80">
        <f>INDEX(Rohdaten_tab6!$1:$1048576,ROW(Rohdaten_tab6!D139),COLUMN(Rohdaten_tab6!D139)+(6*(Steuerung!$A$3-1)))</f>
        <v>543.91829268292702</v>
      </c>
      <c r="F153" s="80">
        <f>INDEX(Rohdaten_tab6!$1:$1048576,ROW(Rohdaten_tab6!E139),COLUMN(Rohdaten_tab6!E139)+(6*(Steuerung!$A$3-1)))</f>
        <v>285.82619848612302</v>
      </c>
      <c r="G153" s="80">
        <f>INDEX(Rohdaten_tab6!$1:$1048576,ROW(Rohdaten_tab6!F139),COLUMN(Rohdaten_tab6!F139)+(6*(Steuerung!$A$3-1)))</f>
        <v>228.113036164844</v>
      </c>
      <c r="H153" s="81">
        <f>INDEX(Rohdaten_tab6!$1:$1048576,ROW(Rohdaten_tab6!G139),COLUMN(Rohdaten_tab6!G139)+(6*(Steuerung!$A$3-1)))</f>
        <v>29.9790580319596</v>
      </c>
    </row>
    <row r="154" spans="1:8" ht="15" customHeight="1" x14ac:dyDescent="0.25">
      <c r="A154" s="63" t="s">
        <v>289</v>
      </c>
      <c r="B154" s="43"/>
      <c r="C154" s="79">
        <f>INDEX(Rohdaten_tab6!$1:$1048576,ROW(Rohdaten_tab6!B140),COLUMN(Rohdaten_tab6!B140)+(6*(Steuerung!$A$3-1)))</f>
        <v>1336.27632464256</v>
      </c>
      <c r="D154" s="80">
        <f>INDEX(Rohdaten_tab6!$1:$1048576,ROW(Rohdaten_tab6!C140),COLUMN(Rohdaten_tab6!C140)+(6*(Steuerung!$A$3-1)))</f>
        <v>794.36429772918405</v>
      </c>
      <c r="E154" s="80">
        <f>INDEX(Rohdaten_tab6!$1:$1048576,ROW(Rohdaten_tab6!D140),COLUMN(Rohdaten_tab6!D140)+(6*(Steuerung!$A$3-1)))</f>
        <v>541.91202691337196</v>
      </c>
      <c r="F154" s="80">
        <f>INDEX(Rohdaten_tab6!$1:$1048576,ROW(Rohdaten_tab6!E140),COLUMN(Rohdaten_tab6!E140)+(6*(Steuerung!$A$3-1)))</f>
        <v>285.43423044575297</v>
      </c>
      <c r="G154" s="80">
        <f>INDEX(Rohdaten_tab6!$1:$1048576,ROW(Rohdaten_tab6!F140),COLUMN(Rohdaten_tab6!F140)+(6*(Steuerung!$A$3-1)))</f>
        <v>226.66072329688799</v>
      </c>
      <c r="H154" s="81">
        <f>INDEX(Rohdaten_tab6!$1:$1048576,ROW(Rohdaten_tab6!G140),COLUMN(Rohdaten_tab6!G140)+(6*(Steuerung!$A$3-1)))</f>
        <v>29.8170731707317</v>
      </c>
    </row>
    <row r="155" spans="1:8" ht="15" customHeight="1" x14ac:dyDescent="0.25">
      <c r="A155" s="63" t="s">
        <v>290</v>
      </c>
      <c r="B155" s="43"/>
      <c r="C155" s="79">
        <f>INDEX(Rohdaten_tab6!$1:$1048576,ROW(Rohdaten_tab6!B141),COLUMN(Rohdaten_tab6!B141)+(6*(Steuerung!$A$3-1)))</f>
        <v>1292.3426716141</v>
      </c>
      <c r="D155" s="80">
        <f>INDEX(Rohdaten_tab6!$1:$1048576,ROW(Rohdaten_tab6!C141),COLUMN(Rohdaten_tab6!C141)+(6*(Steuerung!$A$3-1)))</f>
        <v>769.79910946196605</v>
      </c>
      <c r="E155" s="80">
        <f>INDEX(Rohdaten_tab6!$1:$1048576,ROW(Rohdaten_tab6!D141),COLUMN(Rohdaten_tab6!D141)+(6*(Steuerung!$A$3-1)))</f>
        <v>522.54356215213397</v>
      </c>
      <c r="F155" s="80">
        <f>INDEX(Rohdaten_tab6!$1:$1048576,ROW(Rohdaten_tab6!E141),COLUMN(Rohdaten_tab6!E141)+(6*(Steuerung!$A$3-1)))</f>
        <v>274.47372912801501</v>
      </c>
      <c r="G155" s="80">
        <f>INDEX(Rohdaten_tab6!$1:$1048576,ROW(Rohdaten_tab6!F141),COLUMN(Rohdaten_tab6!F141)+(6*(Steuerung!$A$3-1)))</f>
        <v>219.24133580705001</v>
      </c>
      <c r="H155" s="81">
        <f>INDEX(Rohdaten_tab6!$1:$1048576,ROW(Rohdaten_tab6!G141),COLUMN(Rohdaten_tab6!G141)+(6*(Steuerung!$A$3-1)))</f>
        <v>28.828497217068598</v>
      </c>
    </row>
    <row r="156" spans="1:8" ht="15" customHeight="1" x14ac:dyDescent="0.25">
      <c r="A156" s="63" t="s">
        <v>291</v>
      </c>
      <c r="B156" s="43"/>
      <c r="C156" s="79">
        <f>INDEX(Rohdaten_tab6!$1:$1048576,ROW(Rohdaten_tab6!B142),COLUMN(Rohdaten_tab6!B142)+(6*(Steuerung!$A$3-1)))</f>
        <v>1299.7630347593599</v>
      </c>
      <c r="D156" s="80">
        <f>INDEX(Rohdaten_tab6!$1:$1048576,ROW(Rohdaten_tab6!C142),COLUMN(Rohdaten_tab6!C142)+(6*(Steuerung!$A$3-1)))</f>
        <v>775.79368315507998</v>
      </c>
      <c r="E156" s="80">
        <f>INDEX(Rohdaten_tab6!$1:$1048576,ROW(Rohdaten_tab6!D142),COLUMN(Rohdaten_tab6!D142)+(6*(Steuerung!$A$3-1)))</f>
        <v>523.96935160427802</v>
      </c>
      <c r="F156" s="80">
        <f>INDEX(Rohdaten_tab6!$1:$1048576,ROW(Rohdaten_tab6!E142),COLUMN(Rohdaten_tab6!E142)+(6*(Steuerung!$A$3-1)))</f>
        <v>274.75909090909101</v>
      </c>
      <c r="G156" s="80">
        <f>INDEX(Rohdaten_tab6!$1:$1048576,ROW(Rohdaten_tab6!F142),COLUMN(Rohdaten_tab6!F142)+(6*(Steuerung!$A$3-1)))</f>
        <v>220.21584224598899</v>
      </c>
      <c r="H156" s="81">
        <f>INDEX(Rohdaten_tab6!$1:$1048576,ROW(Rohdaten_tab6!G142),COLUMN(Rohdaten_tab6!G142)+(6*(Steuerung!$A$3-1)))</f>
        <v>28.994418449197799</v>
      </c>
    </row>
    <row r="157" spans="1:8" ht="15" customHeight="1" x14ac:dyDescent="0.25">
      <c r="A157" s="63" t="s">
        <v>292</v>
      </c>
      <c r="B157" s="43"/>
      <c r="C157" s="79">
        <f>INDEX(Rohdaten_tab6!$1:$1048576,ROW(Rohdaten_tab6!B143),COLUMN(Rohdaten_tab6!B143)+(6*(Steuerung!$A$3-1)))</f>
        <v>1307.87251160392</v>
      </c>
      <c r="D157" s="80">
        <f>INDEX(Rohdaten_tab6!$1:$1048576,ROW(Rohdaten_tab6!C143),COLUMN(Rohdaten_tab6!C143)+(6*(Steuerung!$A$3-1)))</f>
        <v>780.06676121712201</v>
      </c>
      <c r="E157" s="80">
        <f>INDEX(Rohdaten_tab6!$1:$1048576,ROW(Rohdaten_tab6!D143),COLUMN(Rohdaten_tab6!D143)+(6*(Steuerung!$A$3-1)))</f>
        <v>527.80575038679694</v>
      </c>
      <c r="F157" s="80">
        <f>INDEX(Rohdaten_tab6!$1:$1048576,ROW(Rohdaten_tab6!E143),COLUMN(Rohdaten_tab6!E143)+(6*(Steuerung!$A$3-1)))</f>
        <v>273.80894791129498</v>
      </c>
      <c r="G157" s="80">
        <f>INDEX(Rohdaten_tab6!$1:$1048576,ROW(Rohdaten_tab6!F143),COLUMN(Rohdaten_tab6!F143)+(6*(Steuerung!$A$3-1)))</f>
        <v>221.72282104177401</v>
      </c>
      <c r="H157" s="81">
        <f>INDEX(Rohdaten_tab6!$1:$1048576,ROW(Rohdaten_tab6!G143),COLUMN(Rohdaten_tab6!G143)+(6*(Steuerung!$A$3-1)))</f>
        <v>32.2739814337287</v>
      </c>
    </row>
    <row r="158" spans="1:8" ht="15" customHeight="1" x14ac:dyDescent="0.25">
      <c r="A158" s="63" t="s">
        <v>293</v>
      </c>
      <c r="B158" s="43"/>
      <c r="C158" s="79">
        <f>INDEX(Rohdaten_tab6!$1:$1048576,ROW(Rohdaten_tab6!B144),COLUMN(Rohdaten_tab6!B144)+(6*(Steuerung!$A$3-1)))</f>
        <v>1311.2030202201199</v>
      </c>
      <c r="D158" s="80">
        <f>INDEX(Rohdaten_tab6!$1:$1048576,ROW(Rohdaten_tab6!C144),COLUMN(Rohdaten_tab6!C144)+(6*(Steuerung!$A$3-1)))</f>
        <v>782.07919119529004</v>
      </c>
      <c r="E158" s="80">
        <f>INDEX(Rohdaten_tab6!$1:$1048576,ROW(Rohdaten_tab6!D144),COLUMN(Rohdaten_tab6!D144)+(6*(Steuerung!$A$3-1)))</f>
        <v>529.12382902482705</v>
      </c>
      <c r="F158" s="80">
        <f>INDEX(Rohdaten_tab6!$1:$1048576,ROW(Rohdaten_tab6!E144),COLUMN(Rohdaten_tab6!E144)+(6*(Steuerung!$A$3-1)))</f>
        <v>274.191246480676</v>
      </c>
      <c r="G158" s="80">
        <f>INDEX(Rohdaten_tab6!$1:$1048576,ROW(Rohdaten_tab6!F144),COLUMN(Rohdaten_tab6!F144)+(6*(Steuerung!$A$3-1)))</f>
        <v>222.198105963655</v>
      </c>
      <c r="H158" s="81">
        <f>INDEX(Rohdaten_tab6!$1:$1048576,ROW(Rohdaten_tab6!G144),COLUMN(Rohdaten_tab6!G144)+(6*(Steuerung!$A$3-1)))</f>
        <v>32.734476580496498</v>
      </c>
    </row>
    <row r="159" spans="1:8" ht="15" customHeight="1" x14ac:dyDescent="0.25">
      <c r="A159" s="63" t="s">
        <v>294</v>
      </c>
      <c r="B159" s="43"/>
      <c r="C159" s="79">
        <f>INDEX(Rohdaten_tab6!$1:$1048576,ROW(Rohdaten_tab6!B145),COLUMN(Rohdaten_tab6!B145)+(6*(Steuerung!$A$3-1)))</f>
        <v>1312.4828927828901</v>
      </c>
      <c r="D159" s="80">
        <f>INDEX(Rohdaten_tab6!$1:$1048576,ROW(Rohdaten_tab6!C145),COLUMN(Rohdaten_tab6!C145)+(6*(Steuerung!$A$3-1)))</f>
        <v>782.39893079893102</v>
      </c>
      <c r="E159" s="80">
        <f>INDEX(Rohdaten_tab6!$1:$1048576,ROW(Rohdaten_tab6!D145),COLUMN(Rohdaten_tab6!D145)+(6*(Steuerung!$A$3-1)))</f>
        <v>530.08396198396201</v>
      </c>
      <c r="F159" s="80">
        <f>INDEX(Rohdaten_tab6!$1:$1048576,ROW(Rohdaten_tab6!E145),COLUMN(Rohdaten_tab6!E145)+(6*(Steuerung!$A$3-1)))</f>
        <v>275.178675378675</v>
      </c>
      <c r="G159" s="80">
        <f>INDEX(Rohdaten_tab6!$1:$1048576,ROW(Rohdaten_tab6!F145),COLUMN(Rohdaten_tab6!F145)+(6*(Steuerung!$A$3-1)))</f>
        <v>222.09008019007999</v>
      </c>
      <c r="H159" s="81">
        <f>INDEX(Rohdaten_tab6!$1:$1048576,ROW(Rohdaten_tab6!G145),COLUMN(Rohdaten_tab6!G145)+(6*(Steuerung!$A$3-1)))</f>
        <v>32.815206415206397</v>
      </c>
    </row>
    <row r="160" spans="1:8" ht="15" customHeight="1" x14ac:dyDescent="0.25">
      <c r="A160" s="63" t="s">
        <v>295</v>
      </c>
      <c r="B160" s="43"/>
      <c r="C160" s="79">
        <f>INDEX(Rohdaten_tab6!$1:$1048576,ROW(Rohdaten_tab6!B146),COLUMN(Rohdaten_tab6!B146)+(6*(Steuerung!$A$3-1)))</f>
        <v>1336.8088811995401</v>
      </c>
      <c r="D160" s="80">
        <f>INDEX(Rohdaten_tab6!$1:$1048576,ROW(Rohdaten_tab6!C146),COLUMN(Rohdaten_tab6!C146)+(6*(Steuerung!$A$3-1)))</f>
        <v>793.49238754325199</v>
      </c>
      <c r="E160" s="80">
        <f>INDEX(Rohdaten_tab6!$1:$1048576,ROW(Rohdaten_tab6!D146),COLUMN(Rohdaten_tab6!D146)+(6*(Steuerung!$A$3-1)))</f>
        <v>543.31649365628596</v>
      </c>
      <c r="F160" s="80">
        <f>INDEX(Rohdaten_tab6!$1:$1048576,ROW(Rohdaten_tab6!E146),COLUMN(Rohdaten_tab6!E146)+(6*(Steuerung!$A$3-1)))</f>
        <v>282.464475201845</v>
      </c>
      <c r="G160" s="80">
        <f>INDEX(Rohdaten_tab6!$1:$1048576,ROW(Rohdaten_tab6!F146),COLUMN(Rohdaten_tab6!F146)+(6*(Steuerung!$A$3-1)))</f>
        <v>227.29457900807401</v>
      </c>
      <c r="H160" s="81">
        <f>INDEX(Rohdaten_tab6!$1:$1048576,ROW(Rohdaten_tab6!G146),COLUMN(Rohdaten_tab6!G146)+(6*(Steuerung!$A$3-1)))</f>
        <v>33.5574394463668</v>
      </c>
    </row>
    <row r="161" spans="1:8" ht="15" customHeight="1" x14ac:dyDescent="0.25">
      <c r="A161" s="63" t="s">
        <v>296</v>
      </c>
      <c r="B161" s="43"/>
      <c r="C161" s="79">
        <f>INDEX(Rohdaten_tab6!$1:$1048576,ROW(Rohdaten_tab6!B147),COLUMN(Rohdaten_tab6!B147)+(6*(Steuerung!$A$3-1)))</f>
        <v>1358.6423271500801</v>
      </c>
      <c r="D161" s="80">
        <f>INDEX(Rohdaten_tab6!$1:$1048576,ROW(Rohdaten_tab6!C147),COLUMN(Rohdaten_tab6!C147)+(6*(Steuerung!$A$3-1)))</f>
        <v>806.25505902192299</v>
      </c>
      <c r="E161" s="80">
        <f>INDEX(Rohdaten_tab6!$1:$1048576,ROW(Rohdaten_tab6!D147),COLUMN(Rohdaten_tab6!D147)+(6*(Steuerung!$A$3-1)))</f>
        <v>552.38726812816196</v>
      </c>
      <c r="F161" s="80">
        <f>INDEX(Rohdaten_tab6!$1:$1048576,ROW(Rohdaten_tab6!E147),COLUMN(Rohdaten_tab6!E147)+(6*(Steuerung!$A$3-1)))</f>
        <v>287.26568296795898</v>
      </c>
      <c r="G161" s="80">
        <f>INDEX(Rohdaten_tab6!$1:$1048576,ROW(Rohdaten_tab6!F147),COLUMN(Rohdaten_tab6!F147)+(6*(Steuerung!$A$3-1)))</f>
        <v>230.956365935919</v>
      </c>
      <c r="H161" s="81">
        <f>INDEX(Rohdaten_tab6!$1:$1048576,ROW(Rohdaten_tab6!G147),COLUMN(Rohdaten_tab6!G147)+(6*(Steuerung!$A$3-1)))</f>
        <v>34.165219224283298</v>
      </c>
    </row>
    <row r="162" spans="1:8" ht="15" customHeight="1" x14ac:dyDescent="0.25">
      <c r="A162" s="63" t="s">
        <v>297</v>
      </c>
      <c r="B162" s="43"/>
      <c r="C162" s="79">
        <f>INDEX(Rohdaten_tab6!$1:$1048576,ROW(Rohdaten_tab6!B148),COLUMN(Rohdaten_tab6!B148)+(6*(Steuerung!$A$3-1)))</f>
        <v>1378.9460454545499</v>
      </c>
      <c r="D162" s="80">
        <f>INDEX(Rohdaten_tab6!$1:$1048576,ROW(Rohdaten_tab6!C148),COLUMN(Rohdaten_tab6!C148)+(6*(Steuerung!$A$3-1)))</f>
        <v>817.89504545454497</v>
      </c>
      <c r="E162" s="80">
        <f>INDEX(Rohdaten_tab6!$1:$1048576,ROW(Rohdaten_tab6!D148),COLUMN(Rohdaten_tab6!D148)+(6*(Steuerung!$A$3-1)))</f>
        <v>561.05100000000004</v>
      </c>
      <c r="F162" s="80">
        <f>INDEX(Rohdaten_tab6!$1:$1048576,ROW(Rohdaten_tab6!E148),COLUMN(Rohdaten_tab6!E148)+(6*(Steuerung!$A$3-1)))</f>
        <v>291.97786363636402</v>
      </c>
      <c r="G162" s="80">
        <f>INDEX(Rohdaten_tab6!$1:$1048576,ROW(Rohdaten_tab6!F148),COLUMN(Rohdaten_tab6!F148)+(6*(Steuerung!$A$3-1)))</f>
        <v>234.305318181818</v>
      </c>
      <c r="H162" s="81">
        <f>INDEX(Rohdaten_tab6!$1:$1048576,ROW(Rohdaten_tab6!G148),COLUMN(Rohdaten_tab6!G148)+(6*(Steuerung!$A$3-1)))</f>
        <v>34.7678181818182</v>
      </c>
    </row>
    <row r="163" spans="1:8" ht="15" customHeight="1" x14ac:dyDescent="0.25">
      <c r="A163" s="63" t="s">
        <v>298</v>
      </c>
      <c r="B163" s="43"/>
      <c r="C163" s="79">
        <f>INDEX(Rohdaten_tab6!$1:$1048576,ROW(Rohdaten_tab6!B149),COLUMN(Rohdaten_tab6!B149)+(6*(Steuerung!$A$3-1)))</f>
        <v>1367.8819852941201</v>
      </c>
      <c r="D163" s="80">
        <f>INDEX(Rohdaten_tab6!$1:$1048576,ROW(Rohdaten_tab6!C149),COLUMN(Rohdaten_tab6!C149)+(6*(Steuerung!$A$3-1)))</f>
        <v>811.67605698529405</v>
      </c>
      <c r="E163" s="80">
        <f>INDEX(Rohdaten_tab6!$1:$1048576,ROW(Rohdaten_tab6!D149),COLUMN(Rohdaten_tab6!D149)+(6*(Steuerung!$A$3-1)))</f>
        <v>556.20592830882401</v>
      </c>
      <c r="F163" s="80">
        <f>INDEX(Rohdaten_tab6!$1:$1048576,ROW(Rohdaten_tab6!E149),COLUMN(Rohdaten_tab6!E149)+(6*(Steuerung!$A$3-1)))</f>
        <v>289.53143382352903</v>
      </c>
      <c r="G163" s="80">
        <f>INDEX(Rohdaten_tab6!$1:$1048576,ROW(Rohdaten_tab6!F149),COLUMN(Rohdaten_tab6!F149)+(6*(Steuerung!$A$3-1)))</f>
        <v>232.16360294117601</v>
      </c>
      <c r="H163" s="81">
        <f>INDEX(Rohdaten_tab6!$1:$1048576,ROW(Rohdaten_tab6!G149),COLUMN(Rohdaten_tab6!G149)+(6*(Steuerung!$A$3-1)))</f>
        <v>34.510891544117598</v>
      </c>
    </row>
    <row r="164" spans="1:8" ht="15" customHeight="1" x14ac:dyDescent="0.25">
      <c r="A164" s="63" t="s">
        <v>299</v>
      </c>
      <c r="B164" s="43"/>
      <c r="C164" s="79">
        <f>INDEX(Rohdaten_tab6!$1:$1048576,ROW(Rohdaten_tab6!B150),COLUMN(Rohdaten_tab6!B150)+(6*(Steuerung!$A$3-1)))</f>
        <v>1364.0012438916001</v>
      </c>
      <c r="D164" s="80">
        <f>INDEX(Rohdaten_tab6!$1:$1048576,ROW(Rohdaten_tab6!C150),COLUMN(Rohdaten_tab6!C150)+(6*(Steuerung!$A$3-1)))</f>
        <v>809.83207463349595</v>
      </c>
      <c r="E164" s="80">
        <f>INDEX(Rohdaten_tab6!$1:$1048576,ROW(Rohdaten_tab6!D150),COLUMN(Rohdaten_tab6!D150)+(6*(Steuerung!$A$3-1)))</f>
        <v>554.16916925810801</v>
      </c>
      <c r="F164" s="80">
        <f>INDEX(Rohdaten_tab6!$1:$1048576,ROW(Rohdaten_tab6!E150),COLUMN(Rohdaten_tab6!E150)+(6*(Steuerung!$A$3-1)))</f>
        <v>288.20737450022199</v>
      </c>
      <c r="G164" s="80">
        <f>INDEX(Rohdaten_tab6!$1:$1048576,ROW(Rohdaten_tab6!F150),COLUMN(Rohdaten_tab6!F150)+(6*(Steuerung!$A$3-1)))</f>
        <v>231.474322523323</v>
      </c>
      <c r="H164" s="81">
        <f>INDEX(Rohdaten_tab6!$1:$1048576,ROW(Rohdaten_tab6!G150),COLUMN(Rohdaten_tab6!G150)+(6*(Steuerung!$A$3-1)))</f>
        <v>34.487472234562397</v>
      </c>
    </row>
    <row r="165" spans="1:8" ht="15" customHeight="1" x14ac:dyDescent="0.25">
      <c r="A165" s="63" t="s">
        <v>300</v>
      </c>
      <c r="B165" s="43"/>
      <c r="C165" s="79">
        <f>INDEX(Rohdaten_tab6!$1:$1048576,ROW(Rohdaten_tab6!B151),COLUMN(Rohdaten_tab6!B151)+(6*(Steuerung!$A$3-1)))</f>
        <v>1390.5509887005601</v>
      </c>
      <c r="D165" s="80">
        <f>INDEX(Rohdaten_tab6!$1:$1048576,ROW(Rohdaten_tab6!C151),COLUMN(Rohdaten_tab6!C151)+(6*(Steuerung!$A$3-1)))</f>
        <v>824.70353107344602</v>
      </c>
      <c r="E165" s="80">
        <f>INDEX(Rohdaten_tab6!$1:$1048576,ROW(Rohdaten_tab6!D151),COLUMN(Rohdaten_tab6!D151)+(6*(Steuerung!$A$3-1)))</f>
        <v>565.84745762711896</v>
      </c>
      <c r="F165" s="80">
        <f>INDEX(Rohdaten_tab6!$1:$1048576,ROW(Rohdaten_tab6!E151),COLUMN(Rohdaten_tab6!E151)+(6*(Steuerung!$A$3-1)))</f>
        <v>295.13926553672297</v>
      </c>
      <c r="G165" s="80">
        <f>INDEX(Rohdaten_tab6!$1:$1048576,ROW(Rohdaten_tab6!F151),COLUMN(Rohdaten_tab6!F151)+(6*(Steuerung!$A$3-1)))</f>
        <v>235.58983050847399</v>
      </c>
      <c r="H165" s="81">
        <f>INDEX(Rohdaten_tab6!$1:$1048576,ROW(Rohdaten_tab6!G151),COLUMN(Rohdaten_tab6!G151)+(6*(Steuerung!$A$3-1)))</f>
        <v>35.118361581920901</v>
      </c>
    </row>
    <row r="166" spans="1:8" ht="15" customHeight="1" x14ac:dyDescent="0.25">
      <c r="A166" s="63" t="s">
        <v>301</v>
      </c>
      <c r="B166" s="43"/>
      <c r="C166" s="79">
        <f>INDEX(Rohdaten_tab6!$1:$1048576,ROW(Rohdaten_tab6!B152),COLUMN(Rohdaten_tab6!B152)+(6*(Steuerung!$A$3-1)))</f>
        <v>1375.1847241866999</v>
      </c>
      <c r="D166" s="80">
        <f>INDEX(Rohdaten_tab6!$1:$1048576,ROW(Rohdaten_tab6!C152),COLUMN(Rohdaten_tab6!C152)+(6*(Steuerung!$A$3-1)))</f>
        <v>816.15629420084804</v>
      </c>
      <c r="E166" s="80">
        <f>INDEX(Rohdaten_tab6!$1:$1048576,ROW(Rohdaten_tab6!D152),COLUMN(Rohdaten_tab6!D152)+(6*(Steuerung!$A$3-1)))</f>
        <v>559.02842998585595</v>
      </c>
      <c r="F166" s="80">
        <f>INDEX(Rohdaten_tab6!$1:$1048576,ROW(Rohdaten_tab6!E152),COLUMN(Rohdaten_tab6!E152)+(6*(Steuerung!$A$3-1)))</f>
        <v>290.69137199434198</v>
      </c>
      <c r="G166" s="80">
        <f>INDEX(Rohdaten_tab6!$1:$1048576,ROW(Rohdaten_tab6!F152),COLUMN(Rohdaten_tab6!F152)+(6*(Steuerung!$A$3-1)))</f>
        <v>233.447383309759</v>
      </c>
      <c r="H166" s="81">
        <f>INDEX(Rohdaten_tab6!$1:$1048576,ROW(Rohdaten_tab6!G152),COLUMN(Rohdaten_tab6!G152)+(6*(Steuerung!$A$3-1)))</f>
        <v>34.889674681753903</v>
      </c>
    </row>
    <row r="167" spans="1:8" ht="15" customHeight="1" x14ac:dyDescent="0.25">
      <c r="A167" s="63" t="s">
        <v>302</v>
      </c>
      <c r="B167" s="43"/>
      <c r="C167" s="79">
        <f>INDEX(Rohdaten_tab6!$1:$1048576,ROW(Rohdaten_tab6!B153),COLUMN(Rohdaten_tab6!B153)+(6*(Steuerung!$A$3-1)))</f>
        <v>1346.38432743727</v>
      </c>
      <c r="D167" s="80">
        <f>INDEX(Rohdaten_tab6!$1:$1048576,ROW(Rohdaten_tab6!C153),COLUMN(Rohdaten_tab6!C153)+(6*(Steuerung!$A$3-1)))</f>
        <v>799.89773755656097</v>
      </c>
      <c r="E167" s="80">
        <f>INDEX(Rohdaten_tab6!$1:$1048576,ROW(Rohdaten_tab6!D153),COLUMN(Rohdaten_tab6!D153)+(6*(Steuerung!$A$3-1)))</f>
        <v>546.48658988070702</v>
      </c>
      <c r="F167" s="80">
        <f>INDEX(Rohdaten_tab6!$1:$1048576,ROW(Rohdaten_tab6!E153),COLUMN(Rohdaten_tab6!E153)+(6*(Steuerung!$A$3-1)))</f>
        <v>283.63278486219701</v>
      </c>
      <c r="G167" s="80">
        <f>INDEX(Rohdaten_tab6!$1:$1048576,ROW(Rohdaten_tab6!F153),COLUMN(Rohdaten_tab6!F153)+(6*(Steuerung!$A$3-1)))</f>
        <v>228.58778280543001</v>
      </c>
      <c r="H167" s="81">
        <f>INDEX(Rohdaten_tab6!$1:$1048576,ROW(Rohdaten_tab6!G153),COLUMN(Rohdaten_tab6!G153)+(6*(Steuerung!$A$3-1)))</f>
        <v>34.266022213081001</v>
      </c>
    </row>
    <row r="168" spans="1:8" ht="15" customHeight="1" x14ac:dyDescent="0.25">
      <c r="A168" s="63" t="s">
        <v>303</v>
      </c>
      <c r="B168" s="43"/>
      <c r="C168" s="79">
        <f>INDEX(Rohdaten_tab6!$1:$1048576,ROW(Rohdaten_tab6!B154),COLUMN(Rohdaten_tab6!B154)+(6*(Steuerung!$A$3-1)))</f>
        <v>1350.4270358306201</v>
      </c>
      <c r="D168" s="80">
        <f>INDEX(Rohdaten_tab6!$1:$1048576,ROW(Rohdaten_tab6!C154),COLUMN(Rohdaten_tab6!C154)+(6*(Steuerung!$A$3-1)))</f>
        <v>801.84039087947895</v>
      </c>
      <c r="E168" s="80">
        <f>INDEX(Rohdaten_tab6!$1:$1048576,ROW(Rohdaten_tab6!D154),COLUMN(Rohdaten_tab6!D154)+(6*(Steuerung!$A$3-1)))</f>
        <v>548.58664495113999</v>
      </c>
      <c r="F168" s="80">
        <f>INDEX(Rohdaten_tab6!$1:$1048576,ROW(Rohdaten_tab6!E154),COLUMN(Rohdaten_tab6!E154)+(6*(Steuerung!$A$3-1)))</f>
        <v>284.45124864278</v>
      </c>
      <c r="G168" s="80">
        <f>INDEX(Rohdaten_tab6!$1:$1048576,ROW(Rohdaten_tab6!F154),COLUMN(Rohdaten_tab6!F154)+(6*(Steuerung!$A$3-1)))</f>
        <v>229.63507057546099</v>
      </c>
      <c r="H168" s="81">
        <f>INDEX(Rohdaten_tab6!$1:$1048576,ROW(Rohdaten_tab6!G154),COLUMN(Rohdaten_tab6!G154)+(6*(Steuerung!$A$3-1)))</f>
        <v>34.500325732899</v>
      </c>
    </row>
    <row r="169" spans="1:8" ht="15" customHeight="1" x14ac:dyDescent="0.25">
      <c r="A169" s="63" t="s">
        <v>304</v>
      </c>
      <c r="B169" s="43"/>
      <c r="C169" s="79">
        <f>INDEX(Rohdaten_tab6!$1:$1048576,ROW(Rohdaten_tab6!B155),COLUMN(Rohdaten_tab6!B155)+(6*(Steuerung!$A$3-1)))</f>
        <v>1347.9406451612899</v>
      </c>
      <c r="D169" s="80">
        <f>INDEX(Rohdaten_tab6!$1:$1048576,ROW(Rohdaten_tab6!C155),COLUMN(Rohdaten_tab6!C155)+(6*(Steuerung!$A$3-1)))</f>
        <v>801.01093969144495</v>
      </c>
      <c r="E169" s="80">
        <f>INDEX(Rohdaten_tab6!$1:$1048576,ROW(Rohdaten_tab6!D155),COLUMN(Rohdaten_tab6!D155)+(6*(Steuerung!$A$3-1)))</f>
        <v>546.929705469846</v>
      </c>
      <c r="F169" s="80">
        <f>INDEX(Rohdaten_tab6!$1:$1048576,ROW(Rohdaten_tab6!E155),COLUMN(Rohdaten_tab6!E155)+(6*(Steuerung!$A$3-1)))</f>
        <v>281.79130434782599</v>
      </c>
      <c r="G169" s="80">
        <f>INDEX(Rohdaten_tab6!$1:$1048576,ROW(Rohdaten_tab6!F155),COLUMN(Rohdaten_tab6!F155)+(6*(Steuerung!$A$3-1)))</f>
        <v>230.67904628330999</v>
      </c>
      <c r="H169" s="81">
        <f>INDEX(Rohdaten_tab6!$1:$1048576,ROW(Rohdaten_tab6!G155),COLUMN(Rohdaten_tab6!G155)+(6*(Steuerung!$A$3-1)))</f>
        <v>34.4593548387097</v>
      </c>
    </row>
    <row r="170" spans="1:8" ht="15" customHeight="1" x14ac:dyDescent="0.25">
      <c r="A170" s="63" t="s">
        <v>305</v>
      </c>
      <c r="B170" s="43"/>
      <c r="C170" s="79">
        <f>INDEX(Rohdaten_tab6!$1:$1048576,ROW(Rohdaten_tab6!B156),COLUMN(Rohdaten_tab6!B156)+(6*(Steuerung!$A$3-1)))</f>
        <v>1331.4</v>
      </c>
      <c r="D170" s="80">
        <f>INDEX(Rohdaten_tab6!$1:$1048576,ROW(Rohdaten_tab6!C156),COLUMN(Rohdaten_tab6!C156)+(6*(Steuerung!$A$3-1)))</f>
        <v>791.88157671658701</v>
      </c>
      <c r="E170" s="80">
        <f>INDEX(Rohdaten_tab6!$1:$1048576,ROW(Rohdaten_tab6!D156),COLUMN(Rohdaten_tab6!D156)+(6*(Steuerung!$A$3-1)))</f>
        <v>539.51842328341297</v>
      </c>
      <c r="F170" s="80">
        <f>INDEX(Rohdaten_tab6!$1:$1048576,ROW(Rohdaten_tab6!E156),COLUMN(Rohdaten_tab6!E156)+(6*(Steuerung!$A$3-1)))</f>
        <v>278.01531506075202</v>
      </c>
      <c r="G170" s="80">
        <f>INDEX(Rohdaten_tab6!$1:$1048576,ROW(Rohdaten_tab6!F156),COLUMN(Rohdaten_tab6!F156)+(6*(Steuerung!$A$3-1)))</f>
        <v>227.54622774795101</v>
      </c>
      <c r="H170" s="81">
        <f>INDEX(Rohdaten_tab6!$1:$1048576,ROW(Rohdaten_tab6!G156),COLUMN(Rohdaten_tab6!G156)+(6*(Steuerung!$A$3-1)))</f>
        <v>33.956880474710402</v>
      </c>
    </row>
    <row r="171" spans="1:8" ht="15" customHeight="1" x14ac:dyDescent="0.25">
      <c r="A171" s="63" t="s">
        <v>306</v>
      </c>
      <c r="B171" s="43"/>
      <c r="C171" s="79">
        <f>INDEX(Rohdaten_tab6!$1:$1048576,ROW(Rohdaten_tab6!B157),COLUMN(Rohdaten_tab6!B157)+(6*(Steuerung!$A$3-1)))</f>
        <v>1343.5565524193501</v>
      </c>
      <c r="D171" s="80">
        <f>INDEX(Rohdaten_tab6!$1:$1048576,ROW(Rohdaten_tab6!C157),COLUMN(Rohdaten_tab6!C157)+(6*(Steuerung!$A$3-1)))</f>
        <v>797.66522177419301</v>
      </c>
      <c r="E171" s="80">
        <f>INDEX(Rohdaten_tab6!$1:$1048576,ROW(Rohdaten_tab6!D157),COLUMN(Rohdaten_tab6!D157)+(6*(Steuerung!$A$3-1)))</f>
        <v>545.89133064516102</v>
      </c>
      <c r="F171" s="80">
        <f>INDEX(Rohdaten_tab6!$1:$1048576,ROW(Rohdaten_tab6!E157),COLUMN(Rohdaten_tab6!E157)+(6*(Steuerung!$A$3-1)))</f>
        <v>281.75090725806501</v>
      </c>
      <c r="G171" s="80">
        <f>INDEX(Rohdaten_tab6!$1:$1048576,ROW(Rohdaten_tab6!F157),COLUMN(Rohdaten_tab6!F157)+(6*(Steuerung!$A$3-1)))</f>
        <v>229.88820564516101</v>
      </c>
      <c r="H171" s="81">
        <f>INDEX(Rohdaten_tab6!$1:$1048576,ROW(Rohdaten_tab6!G157),COLUMN(Rohdaten_tab6!G157)+(6*(Steuerung!$A$3-1)))</f>
        <v>34.252217741935503</v>
      </c>
    </row>
    <row r="172" spans="1:8" ht="15" customHeight="1" x14ac:dyDescent="0.25">
      <c r="A172" s="63" t="s">
        <v>307</v>
      </c>
      <c r="B172" s="43"/>
      <c r="C172" s="79">
        <f>INDEX(Rohdaten_tab6!$1:$1048576,ROW(Rohdaten_tab6!B158),COLUMN(Rohdaten_tab6!B158)+(6*(Steuerung!$A$3-1)))</f>
        <v>1388.46212871287</v>
      </c>
      <c r="D172" s="80">
        <f>INDEX(Rohdaten_tab6!$1:$1048576,ROW(Rohdaten_tab6!C158),COLUMN(Rohdaten_tab6!C158)+(6*(Steuerung!$A$3-1)))</f>
        <v>821.79566831683098</v>
      </c>
      <c r="E172" s="80">
        <f>INDEX(Rohdaten_tab6!$1:$1048576,ROW(Rohdaten_tab6!D158),COLUMN(Rohdaten_tab6!D158)+(6*(Steuerung!$A$3-1)))</f>
        <v>566.66646039603995</v>
      </c>
      <c r="F172" s="80">
        <f>INDEX(Rohdaten_tab6!$1:$1048576,ROW(Rohdaten_tab6!E158),COLUMN(Rohdaten_tab6!E158)+(6*(Steuerung!$A$3-1)))</f>
        <v>292.729455445545</v>
      </c>
      <c r="G172" s="80">
        <f>INDEX(Rohdaten_tab6!$1:$1048576,ROW(Rohdaten_tab6!F158),COLUMN(Rohdaten_tab6!F158)+(6*(Steuerung!$A$3-1)))</f>
        <v>238.53923267326701</v>
      </c>
      <c r="H172" s="81">
        <f>INDEX(Rohdaten_tab6!$1:$1048576,ROW(Rohdaten_tab6!G158),COLUMN(Rohdaten_tab6!G158)+(6*(Steuerung!$A$3-1)))</f>
        <v>35.397772277227702</v>
      </c>
    </row>
    <row r="173" spans="1:8" ht="15" customHeight="1" x14ac:dyDescent="0.25">
      <c r="A173" s="63" t="s">
        <v>308</v>
      </c>
      <c r="B173" s="43"/>
      <c r="C173" s="79">
        <f>INDEX(Rohdaten_tab6!$1:$1048576,ROW(Rohdaten_tab6!B159),COLUMN(Rohdaten_tab6!B159)+(6*(Steuerung!$A$3-1)))</f>
        <v>1416.01214188267</v>
      </c>
      <c r="D173" s="80">
        <f>INDEX(Rohdaten_tab6!$1:$1048576,ROW(Rohdaten_tab6!C159),COLUMN(Rohdaten_tab6!C159)+(6*(Steuerung!$A$3-1)))</f>
        <v>836.75156889495202</v>
      </c>
      <c r="E173" s="80">
        <f>INDEX(Rohdaten_tab6!$1:$1048576,ROW(Rohdaten_tab6!D159),COLUMN(Rohdaten_tab6!D159)+(6*(Steuerung!$A$3-1)))</f>
        <v>579.26057298772196</v>
      </c>
      <c r="F173" s="80">
        <f>INDEX(Rohdaten_tab6!$1:$1048576,ROW(Rohdaten_tab6!E159),COLUMN(Rohdaten_tab6!E159)+(6*(Steuerung!$A$3-1)))</f>
        <v>299.80313778990399</v>
      </c>
      <c r="G173" s="80">
        <f>INDEX(Rohdaten_tab6!$1:$1048576,ROW(Rohdaten_tab6!F159),COLUMN(Rohdaten_tab6!F159)+(6*(Steuerung!$A$3-1)))</f>
        <v>243.403001364256</v>
      </c>
      <c r="H173" s="81">
        <f>INDEX(Rohdaten_tab6!$1:$1048576,ROW(Rohdaten_tab6!G159),COLUMN(Rohdaten_tab6!G159)+(6*(Steuerung!$A$3-1)))</f>
        <v>36.054433833560701</v>
      </c>
    </row>
    <row r="174" spans="1:8" ht="15" customHeight="1" x14ac:dyDescent="0.25">
      <c r="A174" s="63" t="s">
        <v>309</v>
      </c>
      <c r="B174" s="43"/>
      <c r="C174" s="79">
        <f>INDEX(Rohdaten_tab6!$1:$1048576,ROW(Rohdaten_tab6!B160),COLUMN(Rohdaten_tab6!B160)+(6*(Steuerung!$A$3-1)))</f>
        <v>1429.78395802099</v>
      </c>
      <c r="D174" s="80">
        <f>INDEX(Rohdaten_tab6!$1:$1048576,ROW(Rohdaten_tab6!C160),COLUMN(Rohdaten_tab6!C160)+(6*(Steuerung!$A$3-1)))</f>
        <v>844.90254872563696</v>
      </c>
      <c r="E174" s="80">
        <f>INDEX(Rohdaten_tab6!$1:$1048576,ROW(Rohdaten_tab6!D160),COLUMN(Rohdaten_tab6!D160)+(6*(Steuerung!$A$3-1)))</f>
        <v>584.881409295352</v>
      </c>
      <c r="F174" s="80">
        <f>INDEX(Rohdaten_tab6!$1:$1048576,ROW(Rohdaten_tab6!E160),COLUMN(Rohdaten_tab6!E160)+(6*(Steuerung!$A$3-1)))</f>
        <v>303.04632683658201</v>
      </c>
      <c r="G174" s="80">
        <f>INDEX(Rohdaten_tab6!$1:$1048576,ROW(Rohdaten_tab6!F160),COLUMN(Rohdaten_tab6!F160)+(6*(Steuerung!$A$3-1)))</f>
        <v>245.53898050974499</v>
      </c>
      <c r="H174" s="81">
        <f>INDEX(Rohdaten_tab6!$1:$1048576,ROW(Rohdaten_tab6!G160),COLUMN(Rohdaten_tab6!G160)+(6*(Steuerung!$A$3-1)))</f>
        <v>36.296101949025498</v>
      </c>
    </row>
    <row r="175" spans="1:8" ht="15" customHeight="1" x14ac:dyDescent="0.25">
      <c r="A175" s="63" t="s">
        <v>310</v>
      </c>
      <c r="B175" s="43"/>
      <c r="C175" s="79">
        <f>INDEX(Rohdaten_tab6!$1:$1048576,ROW(Rohdaten_tab6!B161),COLUMN(Rohdaten_tab6!B161)+(6*(Steuerung!$A$3-1)))</f>
        <v>1401.8444444444399</v>
      </c>
      <c r="D175" s="80">
        <f>INDEX(Rohdaten_tab6!$1:$1048576,ROW(Rohdaten_tab6!C161),COLUMN(Rohdaten_tab6!C161)+(6*(Steuerung!$A$3-1)))</f>
        <v>829.57207207207205</v>
      </c>
      <c r="E175" s="80">
        <f>INDEX(Rohdaten_tab6!$1:$1048576,ROW(Rohdaten_tab6!D161),COLUMN(Rohdaten_tab6!D161)+(6*(Steuerung!$A$3-1)))</f>
        <v>572.27237237237205</v>
      </c>
      <c r="F175" s="80">
        <f>INDEX(Rohdaten_tab6!$1:$1048576,ROW(Rohdaten_tab6!E161),COLUMN(Rohdaten_tab6!E161)+(6*(Steuerung!$A$3-1)))</f>
        <v>296.400750750751</v>
      </c>
      <c r="G175" s="80">
        <f>INDEX(Rohdaten_tab6!$1:$1048576,ROW(Rohdaten_tab6!F161),COLUMN(Rohdaten_tab6!F161)+(6*(Steuerung!$A$3-1)))</f>
        <v>240.26636636636599</v>
      </c>
      <c r="H175" s="81">
        <f>INDEX(Rohdaten_tab6!$1:$1048576,ROW(Rohdaten_tab6!G161),COLUMN(Rohdaten_tab6!G161)+(6*(Steuerung!$A$3-1)))</f>
        <v>35.605255255255202</v>
      </c>
    </row>
    <row r="176" spans="1:8" ht="15" customHeight="1" x14ac:dyDescent="0.25">
      <c r="A176" s="63" t="s">
        <v>311</v>
      </c>
      <c r="B176" s="43"/>
      <c r="C176" s="79">
        <f>INDEX(Rohdaten_tab6!$1:$1048576,ROW(Rohdaten_tab6!B162),COLUMN(Rohdaten_tab6!B162)+(6*(Steuerung!$A$3-1)))</f>
        <v>1402.7728454501701</v>
      </c>
      <c r="D176" s="80">
        <f>INDEX(Rohdaten_tab6!$1:$1048576,ROW(Rohdaten_tab6!C162),COLUMN(Rohdaten_tab6!C162)+(6*(Steuerung!$A$3-1)))</f>
        <v>830.36013480982194</v>
      </c>
      <c r="E176" s="80">
        <f>INDEX(Rohdaten_tab6!$1:$1048576,ROW(Rohdaten_tab6!D162),COLUMN(Rohdaten_tab6!D162)+(6*(Steuerung!$A$3-1)))</f>
        <v>572.41271064034595</v>
      </c>
      <c r="F176" s="80">
        <f>INDEX(Rohdaten_tab6!$1:$1048576,ROW(Rohdaten_tab6!E162),COLUMN(Rohdaten_tab6!E162)+(6*(Steuerung!$A$3-1)))</f>
        <v>296.808762638421</v>
      </c>
      <c r="G176" s="80">
        <f>INDEX(Rohdaten_tab6!$1:$1048576,ROW(Rohdaten_tab6!F162),COLUMN(Rohdaten_tab6!F162)+(6*(Steuerung!$A$3-1)))</f>
        <v>240.035965334617</v>
      </c>
      <c r="H176" s="81">
        <f>INDEX(Rohdaten_tab6!$1:$1048576,ROW(Rohdaten_tab6!G162),COLUMN(Rohdaten_tab6!G162)+(6*(Steuerung!$A$3-1)))</f>
        <v>35.567982667308598</v>
      </c>
    </row>
    <row r="177" spans="1:8" ht="15" customHeight="1" x14ac:dyDescent="0.25">
      <c r="A177" s="63" t="s">
        <v>312</v>
      </c>
      <c r="B177" s="43"/>
      <c r="C177" s="79">
        <f>INDEX(Rohdaten_tab6!$1:$1048576,ROW(Rohdaten_tab6!B163),COLUMN(Rohdaten_tab6!B163)+(6*(Steuerung!$A$3-1)))</f>
        <v>1411.03494757863</v>
      </c>
      <c r="D177" s="80">
        <f>INDEX(Rohdaten_tab6!$1:$1048576,ROW(Rohdaten_tab6!C163),COLUMN(Rohdaten_tab6!C163)+(6*(Steuerung!$A$3-1)))</f>
        <v>834.91557663504705</v>
      </c>
      <c r="E177" s="80">
        <f>INDEX(Rohdaten_tab6!$1:$1048576,ROW(Rohdaten_tab6!D163),COLUMN(Rohdaten_tab6!D163)+(6*(Steuerung!$A$3-1)))</f>
        <v>576.11937094358404</v>
      </c>
      <c r="F177" s="80">
        <f>INDEX(Rohdaten_tab6!$1:$1048576,ROW(Rohdaten_tab6!E163),COLUMN(Rohdaten_tab6!E163)+(6*(Steuerung!$A$3-1)))</f>
        <v>299.27643534698001</v>
      </c>
      <c r="G177" s="80">
        <f>INDEX(Rohdaten_tab6!$1:$1048576,ROW(Rohdaten_tab6!F163),COLUMN(Rohdaten_tab6!F163)+(6*(Steuerung!$A$3-1)))</f>
        <v>241.15446829755399</v>
      </c>
      <c r="H177" s="81">
        <f>INDEX(Rohdaten_tab6!$1:$1048576,ROW(Rohdaten_tab6!G163),COLUMN(Rohdaten_tab6!G163)+(6*(Steuerung!$A$3-1)))</f>
        <v>35.688467299051403</v>
      </c>
    </row>
    <row r="178" spans="1:8" ht="15" customHeight="1" x14ac:dyDescent="0.25">
      <c r="A178" s="63" t="s">
        <v>313</v>
      </c>
      <c r="B178" s="43"/>
      <c r="C178" s="79">
        <f>INDEX(Rohdaten_tab6!$1:$1048576,ROW(Rohdaten_tab6!B164),COLUMN(Rohdaten_tab6!B164)+(6*(Steuerung!$A$3-1)))</f>
        <v>1406.0273668638999</v>
      </c>
      <c r="D178" s="80">
        <f>INDEX(Rohdaten_tab6!$1:$1048576,ROW(Rohdaten_tab6!C164),COLUMN(Rohdaten_tab6!C164)+(6*(Steuerung!$A$3-1)))</f>
        <v>832.46923076922997</v>
      </c>
      <c r="E178" s="80">
        <f>INDEX(Rohdaten_tab6!$1:$1048576,ROW(Rohdaten_tab6!D164),COLUMN(Rohdaten_tab6!D164)+(6*(Steuerung!$A$3-1)))</f>
        <v>573.55813609467498</v>
      </c>
      <c r="F178" s="80">
        <f>INDEX(Rohdaten_tab6!$1:$1048576,ROW(Rohdaten_tab6!E164),COLUMN(Rohdaten_tab6!E164)+(6*(Steuerung!$A$3-1)))</f>
        <v>297.02218934911201</v>
      </c>
      <c r="G178" s="80">
        <f>INDEX(Rohdaten_tab6!$1:$1048576,ROW(Rohdaten_tab6!F164),COLUMN(Rohdaten_tab6!F164)+(6*(Steuerung!$A$3-1)))</f>
        <v>240.91686390532499</v>
      </c>
      <c r="H178" s="81">
        <f>INDEX(Rohdaten_tab6!$1:$1048576,ROW(Rohdaten_tab6!G164),COLUMN(Rohdaten_tab6!G164)+(6*(Steuerung!$A$3-1)))</f>
        <v>35.6190828402367</v>
      </c>
    </row>
    <row r="179" spans="1:8" ht="15" customHeight="1" x14ac:dyDescent="0.25">
      <c r="A179" s="63" t="s">
        <v>314</v>
      </c>
      <c r="B179" s="43"/>
      <c r="C179" s="79">
        <f>INDEX(Rohdaten_tab6!$1:$1048576,ROW(Rohdaten_tab6!B165),COLUMN(Rohdaten_tab6!B165)+(6*(Steuerung!$A$3-1)))</f>
        <v>1391.9305128205101</v>
      </c>
      <c r="D179" s="80">
        <f>INDEX(Rohdaten_tab6!$1:$1048576,ROW(Rohdaten_tab6!C165),COLUMN(Rohdaten_tab6!C165)+(6*(Steuerung!$A$3-1)))</f>
        <v>824.34461538461505</v>
      </c>
      <c r="E179" s="80">
        <f>INDEX(Rohdaten_tab6!$1:$1048576,ROW(Rohdaten_tab6!D165),COLUMN(Rohdaten_tab6!D165)+(6*(Steuerung!$A$3-1)))</f>
        <v>567.58589743589698</v>
      </c>
      <c r="F179" s="80">
        <f>INDEX(Rohdaten_tab6!$1:$1048576,ROW(Rohdaten_tab6!E165),COLUMN(Rohdaten_tab6!E165)+(6*(Steuerung!$A$3-1)))</f>
        <v>293.366025641026</v>
      </c>
      <c r="G179" s="80">
        <f>INDEX(Rohdaten_tab6!$1:$1048576,ROW(Rohdaten_tab6!F165),COLUMN(Rohdaten_tab6!F165)+(6*(Steuerung!$A$3-1)))</f>
        <v>238.80115384615399</v>
      </c>
      <c r="H179" s="81">
        <f>INDEX(Rohdaten_tab6!$1:$1048576,ROW(Rohdaten_tab6!G165),COLUMN(Rohdaten_tab6!G165)+(6*(Steuerung!$A$3-1)))</f>
        <v>35.418717948717898</v>
      </c>
    </row>
    <row r="180" spans="1:8" ht="15" customHeight="1" x14ac:dyDescent="0.25">
      <c r="A180" s="63" t="s">
        <v>315</v>
      </c>
      <c r="B180" s="43"/>
      <c r="C180" s="79">
        <f>INDEX(Rohdaten_tab6!$1:$1048576,ROW(Rohdaten_tab6!B166),COLUMN(Rohdaten_tab6!B166)+(6*(Steuerung!$A$3-1)))</f>
        <v>1389.7274003795101</v>
      </c>
      <c r="D180" s="80">
        <f>INDEX(Rohdaten_tab6!$1:$1048576,ROW(Rohdaten_tab6!C166),COLUMN(Rohdaten_tab6!C166)+(6*(Steuerung!$A$3-1)))</f>
        <v>824.29354838709696</v>
      </c>
      <c r="E180" s="80">
        <f>INDEX(Rohdaten_tab6!$1:$1048576,ROW(Rohdaten_tab6!D166),COLUMN(Rohdaten_tab6!D166)+(6*(Steuerung!$A$3-1)))</f>
        <v>565.43385199241004</v>
      </c>
      <c r="F180" s="80">
        <f>INDEX(Rohdaten_tab6!$1:$1048576,ROW(Rohdaten_tab6!E166),COLUMN(Rohdaten_tab6!E166)+(6*(Steuerung!$A$3-1)))</f>
        <v>291.99893738140401</v>
      </c>
      <c r="G180" s="80">
        <f>INDEX(Rohdaten_tab6!$1:$1048576,ROW(Rohdaten_tab6!F166),COLUMN(Rohdaten_tab6!F166)+(6*(Steuerung!$A$3-1)))</f>
        <v>238.068842504744</v>
      </c>
      <c r="H180" s="81">
        <f>INDEX(Rohdaten_tab6!$1:$1048576,ROW(Rohdaten_tab6!G166),COLUMN(Rohdaten_tab6!G166)+(6*(Steuerung!$A$3-1)))</f>
        <v>35.366072106261797</v>
      </c>
    </row>
    <row r="181" spans="1:8" ht="15" customHeight="1" x14ac:dyDescent="0.25">
      <c r="A181" s="63" t="s">
        <v>316</v>
      </c>
      <c r="B181" s="43"/>
      <c r="C181" s="79">
        <f>INDEX(Rohdaten_tab6!$1:$1048576,ROW(Rohdaten_tab6!B167),COLUMN(Rohdaten_tab6!B167)+(6*(Steuerung!$A$3-1)))</f>
        <v>1386.75119193154</v>
      </c>
      <c r="D181" s="80">
        <f>INDEX(Rohdaten_tab6!$1:$1048576,ROW(Rohdaten_tab6!C167),COLUMN(Rohdaten_tab6!C167)+(6*(Steuerung!$A$3-1)))</f>
        <v>821.76858190709004</v>
      </c>
      <c r="E181" s="80">
        <f>INDEX(Rohdaten_tab6!$1:$1048576,ROW(Rohdaten_tab6!D167),COLUMN(Rohdaten_tab6!D167)+(6*(Steuerung!$A$3-1)))</f>
        <v>564.98261002444997</v>
      </c>
      <c r="F181" s="80">
        <f>INDEX(Rohdaten_tab6!$1:$1048576,ROW(Rohdaten_tab6!E167),COLUMN(Rohdaten_tab6!E167)+(6*(Steuerung!$A$3-1)))</f>
        <v>289.59232885085601</v>
      </c>
      <c r="G181" s="80">
        <f>INDEX(Rohdaten_tab6!$1:$1048576,ROW(Rohdaten_tab6!F167),COLUMN(Rohdaten_tab6!F167)+(6*(Steuerung!$A$3-1)))</f>
        <v>237.94556845965801</v>
      </c>
      <c r="H181" s="81">
        <f>INDEX(Rohdaten_tab6!$1:$1048576,ROW(Rohdaten_tab6!G167),COLUMN(Rohdaten_tab6!G167)+(6*(Steuerung!$A$3-1)))</f>
        <v>37.444712713936397</v>
      </c>
    </row>
    <row r="182" spans="1:8" ht="15" customHeight="1" x14ac:dyDescent="0.25">
      <c r="A182" s="63" t="s">
        <v>317</v>
      </c>
      <c r="B182" s="43"/>
      <c r="C182" s="79">
        <f>INDEX(Rohdaten_tab6!$1:$1048576,ROW(Rohdaten_tab6!B168),COLUMN(Rohdaten_tab6!B168)+(6*(Steuerung!$A$3-1)))</f>
        <v>1381.2766984505399</v>
      </c>
      <c r="D182" s="80">
        <f>INDEX(Rohdaten_tab6!$1:$1048576,ROW(Rohdaten_tab6!C168),COLUMN(Rohdaten_tab6!C168)+(6*(Steuerung!$A$3-1)))</f>
        <v>818.72136471990405</v>
      </c>
      <c r="E182" s="80">
        <f>INDEX(Rohdaten_tab6!$1:$1048576,ROW(Rohdaten_tab6!D168),COLUMN(Rohdaten_tab6!D168)+(6*(Steuerung!$A$3-1)))</f>
        <v>562.55533373063201</v>
      </c>
      <c r="F182" s="80">
        <f>INDEX(Rohdaten_tab6!$1:$1048576,ROW(Rohdaten_tab6!E168),COLUMN(Rohdaten_tab6!E168)+(6*(Steuerung!$A$3-1)))</f>
        <v>288.23116805721099</v>
      </c>
      <c r="G182" s="80">
        <f>INDEX(Rohdaten_tab6!$1:$1048576,ROW(Rohdaten_tab6!F168),COLUMN(Rohdaten_tab6!F168)+(6*(Steuerung!$A$3-1)))</f>
        <v>236.771781883194</v>
      </c>
      <c r="H182" s="81">
        <f>INDEX(Rohdaten_tab6!$1:$1048576,ROW(Rohdaten_tab6!G168),COLUMN(Rohdaten_tab6!G168)+(6*(Steuerung!$A$3-1)))</f>
        <v>37.5523837902265</v>
      </c>
    </row>
    <row r="183" spans="1:8" ht="15" customHeight="1" x14ac:dyDescent="0.25">
      <c r="A183" s="63" t="s">
        <v>318</v>
      </c>
      <c r="B183" s="43"/>
      <c r="C183" s="79">
        <f>INDEX(Rohdaten_tab6!$1:$1048576,ROW(Rohdaten_tab6!B169),COLUMN(Rohdaten_tab6!B169)+(6*(Steuerung!$A$3-1)))</f>
        <v>1391.6303008336399</v>
      </c>
      <c r="D183" s="80">
        <f>INDEX(Rohdaten_tab6!$1:$1048576,ROW(Rohdaten_tab6!C169),COLUMN(Rohdaten_tab6!C169)+(6*(Steuerung!$A$3-1)))</f>
        <v>823.44465386009404</v>
      </c>
      <c r="E183" s="80">
        <f>INDEX(Rohdaten_tab6!$1:$1048576,ROW(Rohdaten_tab6!D169),COLUMN(Rohdaten_tab6!D169)+(6*(Steuerung!$A$3-1)))</f>
        <v>568.185646973541</v>
      </c>
      <c r="F183" s="80">
        <f>INDEX(Rohdaten_tab6!$1:$1048576,ROW(Rohdaten_tab6!E169),COLUMN(Rohdaten_tab6!E169)+(6*(Steuerung!$A$3-1)))</f>
        <v>291.725154041319</v>
      </c>
      <c r="G183" s="80">
        <f>INDEX(Rohdaten_tab6!$1:$1048576,ROW(Rohdaten_tab6!F169),COLUMN(Rohdaten_tab6!F169)+(6*(Steuerung!$A$3-1)))</f>
        <v>238.58437839797</v>
      </c>
      <c r="H183" s="81">
        <f>INDEX(Rohdaten_tab6!$1:$1048576,ROW(Rohdaten_tab6!G169),COLUMN(Rohdaten_tab6!G169)+(6*(Steuerung!$A$3-1)))</f>
        <v>37.876114534251499</v>
      </c>
    </row>
    <row r="184" spans="1:8" ht="15" customHeight="1" x14ac:dyDescent="0.25">
      <c r="A184" s="63" t="s">
        <v>319</v>
      </c>
      <c r="B184" s="43"/>
      <c r="C184" s="79">
        <f>INDEX(Rohdaten_tab6!$1:$1048576,ROW(Rohdaten_tab6!B170),COLUMN(Rohdaten_tab6!B170)+(6*(Steuerung!$A$3-1)))</f>
        <v>1440.2797587131399</v>
      </c>
      <c r="D184" s="80">
        <f>INDEX(Rohdaten_tab6!$1:$1048576,ROW(Rohdaten_tab6!C170),COLUMN(Rohdaten_tab6!C170)+(6*(Steuerung!$A$3-1)))</f>
        <v>849.29450402144801</v>
      </c>
      <c r="E184" s="80">
        <f>INDEX(Rohdaten_tab6!$1:$1048576,ROW(Rohdaten_tab6!D170),COLUMN(Rohdaten_tab6!D170)+(6*(Steuerung!$A$3-1)))</f>
        <v>590.98525469168897</v>
      </c>
      <c r="F184" s="80">
        <f>INDEX(Rohdaten_tab6!$1:$1048576,ROW(Rohdaten_tab6!E170),COLUMN(Rohdaten_tab6!E170)+(6*(Steuerung!$A$3-1)))</f>
        <v>304.01193029490599</v>
      </c>
      <c r="G184" s="80">
        <f>INDEX(Rohdaten_tab6!$1:$1048576,ROW(Rohdaten_tab6!F170),COLUMN(Rohdaten_tab6!F170)+(6*(Steuerung!$A$3-1)))</f>
        <v>247.64865951742601</v>
      </c>
      <c r="H184" s="81">
        <f>INDEX(Rohdaten_tab6!$1:$1048576,ROW(Rohdaten_tab6!G170),COLUMN(Rohdaten_tab6!G170)+(6*(Steuerung!$A$3-1)))</f>
        <v>39.324664879356497</v>
      </c>
    </row>
    <row r="185" spans="1:8" ht="15" customHeight="1" x14ac:dyDescent="0.25">
      <c r="A185" s="63" t="s">
        <v>320</v>
      </c>
      <c r="B185" s="43"/>
      <c r="C185" s="79">
        <f>INDEX(Rohdaten_tab6!$1:$1048576,ROW(Rohdaten_tab6!B171),COLUMN(Rohdaten_tab6!B171)+(6*(Steuerung!$A$3-1)))</f>
        <v>1481.05908419498</v>
      </c>
      <c r="D185" s="80">
        <f>INDEX(Rohdaten_tab6!$1:$1048576,ROW(Rohdaten_tab6!C171),COLUMN(Rohdaten_tab6!C171)+(6*(Steuerung!$A$3-1)))</f>
        <v>872.35494830132996</v>
      </c>
      <c r="E185" s="80">
        <f>INDEX(Rohdaten_tab6!$1:$1048576,ROW(Rohdaten_tab6!D171),COLUMN(Rohdaten_tab6!D171)+(6*(Steuerung!$A$3-1)))</f>
        <v>608.70413589364898</v>
      </c>
      <c r="F185" s="80">
        <f>INDEX(Rohdaten_tab6!$1:$1048576,ROW(Rohdaten_tab6!E171),COLUMN(Rohdaten_tab6!E171)+(6*(Steuerung!$A$3-1)))</f>
        <v>313.66691285081203</v>
      </c>
      <c r="G185" s="80">
        <f>INDEX(Rohdaten_tab6!$1:$1048576,ROW(Rohdaten_tab6!F171),COLUMN(Rohdaten_tab6!F171)+(6*(Steuerung!$A$3-1)))</f>
        <v>254.551107828656</v>
      </c>
      <c r="H185" s="81">
        <f>INDEX(Rohdaten_tab6!$1:$1048576,ROW(Rohdaten_tab6!G171),COLUMN(Rohdaten_tab6!G171)+(6*(Steuerung!$A$3-1)))</f>
        <v>40.486115214180202</v>
      </c>
    </row>
    <row r="186" spans="1:8" ht="15" customHeight="1" x14ac:dyDescent="0.25">
      <c r="A186" s="63" t="s">
        <v>321</v>
      </c>
      <c r="B186" s="43"/>
      <c r="C186" s="79">
        <f>INDEX(Rohdaten_tab6!$1:$1048576,ROW(Rohdaten_tab6!B172),COLUMN(Rohdaten_tab6!B172)+(6*(Steuerung!$A$3-1)))</f>
        <v>1485.9938071065999</v>
      </c>
      <c r="D186" s="80">
        <f>INDEX(Rohdaten_tab6!$1:$1048576,ROW(Rohdaten_tab6!C172),COLUMN(Rohdaten_tab6!C172)+(6*(Steuerung!$A$3-1)))</f>
        <v>874.96279187817299</v>
      </c>
      <c r="E186" s="80">
        <f>INDEX(Rohdaten_tab6!$1:$1048576,ROW(Rohdaten_tab6!D172),COLUMN(Rohdaten_tab6!D172)+(6*(Steuerung!$A$3-1)))</f>
        <v>611.03101522842599</v>
      </c>
      <c r="F186" s="80">
        <f>INDEX(Rohdaten_tab6!$1:$1048576,ROW(Rohdaten_tab6!E172),COLUMN(Rohdaten_tab6!E172)+(6*(Steuerung!$A$3-1)))</f>
        <v>314.802030456853</v>
      </c>
      <c r="G186" s="80">
        <f>INDEX(Rohdaten_tab6!$1:$1048576,ROW(Rohdaten_tab6!F172),COLUMN(Rohdaten_tab6!F172)+(6*(Steuerung!$A$3-1)))</f>
        <v>255.51852791878201</v>
      </c>
      <c r="H186" s="81">
        <f>INDEX(Rohdaten_tab6!$1:$1048576,ROW(Rohdaten_tab6!G172),COLUMN(Rohdaten_tab6!G172)+(6*(Steuerung!$A$3-1)))</f>
        <v>40.7104568527919</v>
      </c>
    </row>
    <row r="187" spans="1:8" ht="15" customHeight="1" x14ac:dyDescent="0.25">
      <c r="A187" s="63" t="s">
        <v>322</v>
      </c>
      <c r="B187" s="43"/>
      <c r="C187" s="79">
        <f>INDEX(Rohdaten_tab6!$1:$1048576,ROW(Rohdaten_tab6!B173),COLUMN(Rohdaten_tab6!B173)+(6*(Steuerung!$A$3-1)))</f>
        <v>1482.40514851485</v>
      </c>
      <c r="D187" s="80">
        <f>INDEX(Rohdaten_tab6!$1:$1048576,ROW(Rohdaten_tab6!C173),COLUMN(Rohdaten_tab6!C173)+(6*(Steuerung!$A$3-1)))</f>
        <v>872.71366336633696</v>
      </c>
      <c r="E187" s="80">
        <f>INDEX(Rohdaten_tab6!$1:$1048576,ROW(Rohdaten_tab6!D173),COLUMN(Rohdaten_tab6!D173)+(6*(Steuerung!$A$3-1)))</f>
        <v>609.69148514851497</v>
      </c>
      <c r="F187" s="80">
        <f>INDEX(Rohdaten_tab6!$1:$1048576,ROW(Rohdaten_tab6!E173),COLUMN(Rohdaten_tab6!E173)+(6*(Steuerung!$A$3-1)))</f>
        <v>314.30524752475299</v>
      </c>
      <c r="G187" s="80">
        <f>INDEX(Rohdaten_tab6!$1:$1048576,ROW(Rohdaten_tab6!F173),COLUMN(Rohdaten_tab6!F173)+(6*(Steuerung!$A$3-1)))</f>
        <v>254.73757425742599</v>
      </c>
      <c r="H187" s="81">
        <f>INDEX(Rohdaten_tab6!$1:$1048576,ROW(Rohdaten_tab6!G173),COLUMN(Rohdaten_tab6!G173)+(6*(Steuerung!$A$3-1)))</f>
        <v>40.648663366336599</v>
      </c>
    </row>
    <row r="188" spans="1:8" ht="15" customHeight="1" x14ac:dyDescent="0.25">
      <c r="A188" s="63" t="s">
        <v>323</v>
      </c>
      <c r="B188" s="43"/>
      <c r="C188" s="79">
        <f>INDEX(Rohdaten_tab6!$1:$1048576,ROW(Rohdaten_tab6!B174),COLUMN(Rohdaten_tab6!B174)+(6*(Steuerung!$A$3-1)))</f>
        <v>1467.89490538574</v>
      </c>
      <c r="D188" s="80">
        <f>INDEX(Rohdaten_tab6!$1:$1048576,ROW(Rohdaten_tab6!C174),COLUMN(Rohdaten_tab6!C174)+(6*(Steuerung!$A$3-1)))</f>
        <v>864.10946142649198</v>
      </c>
      <c r="E188" s="80">
        <f>INDEX(Rohdaten_tab6!$1:$1048576,ROW(Rohdaten_tab6!D174),COLUMN(Rohdaten_tab6!D174)+(6*(Steuerung!$A$3-1)))</f>
        <v>603.78544395924303</v>
      </c>
      <c r="F188" s="80">
        <f>INDEX(Rohdaten_tab6!$1:$1048576,ROW(Rohdaten_tab6!E174),COLUMN(Rohdaten_tab6!E174)+(6*(Steuerung!$A$3-1)))</f>
        <v>311.22401746724898</v>
      </c>
      <c r="G188" s="80">
        <f>INDEX(Rohdaten_tab6!$1:$1048576,ROW(Rohdaten_tab6!F174),COLUMN(Rohdaten_tab6!F174)+(6*(Steuerung!$A$3-1)))</f>
        <v>252.26448326055299</v>
      </c>
      <c r="H188" s="81">
        <f>INDEX(Rohdaten_tab6!$1:$1048576,ROW(Rohdaten_tab6!G174),COLUMN(Rohdaten_tab6!G174)+(6*(Steuerung!$A$3-1)))</f>
        <v>40.296943231440999</v>
      </c>
    </row>
    <row r="189" spans="1:8" ht="15" customHeight="1" x14ac:dyDescent="0.25">
      <c r="A189" s="63" t="s">
        <v>324</v>
      </c>
      <c r="B189" s="43"/>
      <c r="C189" s="79">
        <f>INDEX(Rohdaten_tab6!$1:$1048576,ROW(Rohdaten_tab6!B175),COLUMN(Rohdaten_tab6!B175)+(6*(Steuerung!$A$3-1)))</f>
        <v>1461.0779661017</v>
      </c>
      <c r="D189" s="80">
        <f>INDEX(Rohdaten_tab6!$1:$1048576,ROW(Rohdaten_tab6!C175),COLUMN(Rohdaten_tab6!C175)+(6*(Steuerung!$A$3-1)))</f>
        <v>859.848536209553</v>
      </c>
      <c r="E189" s="80">
        <f>INDEX(Rohdaten_tab6!$1:$1048576,ROW(Rohdaten_tab6!D175),COLUMN(Rohdaten_tab6!D175)+(6*(Steuerung!$A$3-1)))</f>
        <v>601.22942989214198</v>
      </c>
      <c r="F189" s="80">
        <f>INDEX(Rohdaten_tab6!$1:$1048576,ROW(Rohdaten_tab6!E175),COLUMN(Rohdaten_tab6!E175)+(6*(Steuerung!$A$3-1)))</f>
        <v>309.87642526964601</v>
      </c>
      <c r="G189" s="80">
        <f>INDEX(Rohdaten_tab6!$1:$1048576,ROW(Rohdaten_tab6!F175),COLUMN(Rohdaten_tab6!F175)+(6*(Steuerung!$A$3-1)))</f>
        <v>251.17642526964599</v>
      </c>
      <c r="H189" s="81">
        <f>INDEX(Rohdaten_tab6!$1:$1048576,ROW(Rohdaten_tab6!G175),COLUMN(Rohdaten_tab6!G175)+(6*(Steuerung!$A$3-1)))</f>
        <v>40.176579352850503</v>
      </c>
    </row>
    <row r="190" spans="1:8" ht="15" customHeight="1" x14ac:dyDescent="0.25">
      <c r="A190" s="63" t="s">
        <v>325</v>
      </c>
      <c r="B190" s="43"/>
      <c r="C190" s="79">
        <f>INDEX(Rohdaten_tab6!$1:$1048576,ROW(Rohdaten_tab6!B176),COLUMN(Rohdaten_tab6!B176)+(6*(Steuerung!$A$3-1)))</f>
        <v>1458.1176440591501</v>
      </c>
      <c r="D190" s="80">
        <f>INDEX(Rohdaten_tab6!$1:$1048576,ROW(Rohdaten_tab6!C176),COLUMN(Rohdaten_tab6!C176)+(6*(Steuerung!$A$3-1)))</f>
        <v>859.157623661397</v>
      </c>
      <c r="E190" s="80">
        <f>INDEX(Rohdaten_tab6!$1:$1048576,ROW(Rohdaten_tab6!D176),COLUMN(Rohdaten_tab6!D176)+(6*(Steuerung!$A$3-1)))</f>
        <v>598.96002039775601</v>
      </c>
      <c r="F190" s="80">
        <f>INDEX(Rohdaten_tab6!$1:$1048576,ROW(Rohdaten_tab6!E176),COLUMN(Rohdaten_tab6!E176)+(6*(Steuerung!$A$3-1)))</f>
        <v>308.29918408974999</v>
      </c>
      <c r="G190" s="80">
        <f>INDEX(Rohdaten_tab6!$1:$1048576,ROW(Rohdaten_tab6!F176),COLUMN(Rohdaten_tab6!F176)+(6*(Steuerung!$A$3-1)))</f>
        <v>250.54742478327401</v>
      </c>
      <c r="H190" s="81">
        <f>INDEX(Rohdaten_tab6!$1:$1048576,ROW(Rohdaten_tab6!G176),COLUMN(Rohdaten_tab6!G176)+(6*(Steuerung!$A$3-1)))</f>
        <v>40.1134115247323</v>
      </c>
    </row>
    <row r="191" spans="1:8" ht="15" customHeight="1" x14ac:dyDescent="0.25">
      <c r="A191" s="63" t="s">
        <v>326</v>
      </c>
      <c r="B191" s="43"/>
      <c r="C191" s="79">
        <f>INDEX(Rohdaten_tab6!$1:$1048576,ROW(Rohdaten_tab6!B177),COLUMN(Rohdaten_tab6!B177)+(6*(Steuerung!$A$3-1)))</f>
        <v>1439.0484931506901</v>
      </c>
      <c r="D191" s="80">
        <f>INDEX(Rohdaten_tab6!$1:$1048576,ROW(Rohdaten_tab6!C177),COLUMN(Rohdaten_tab6!C177)+(6*(Steuerung!$A$3-1)))</f>
        <v>849.22328767123304</v>
      </c>
      <c r="E191" s="80">
        <f>INDEX(Rohdaten_tab6!$1:$1048576,ROW(Rohdaten_tab6!D177),COLUMN(Rohdaten_tab6!D177)+(6*(Steuerung!$A$3-1)))</f>
        <v>589.82520547945205</v>
      </c>
      <c r="F191" s="80">
        <f>INDEX(Rohdaten_tab6!$1:$1048576,ROW(Rohdaten_tab6!E177),COLUMN(Rohdaten_tab6!E177)+(6*(Steuerung!$A$3-1)))</f>
        <v>303.29589041095898</v>
      </c>
      <c r="G191" s="80">
        <f>INDEX(Rohdaten_tab6!$1:$1048576,ROW(Rohdaten_tab6!F177),COLUMN(Rohdaten_tab6!F177)+(6*(Steuerung!$A$3-1)))</f>
        <v>246.93589041095899</v>
      </c>
      <c r="H191" s="81">
        <f>INDEX(Rohdaten_tab6!$1:$1048576,ROW(Rohdaten_tab6!G177),COLUMN(Rohdaten_tab6!G177)+(6*(Steuerung!$A$3-1)))</f>
        <v>39.5934246575342</v>
      </c>
    </row>
    <row r="192" spans="1:8" ht="15" customHeight="1" x14ac:dyDescent="0.25">
      <c r="A192" s="63" t="s">
        <v>327</v>
      </c>
      <c r="B192" s="43"/>
      <c r="C192" s="79">
        <f>INDEX(Rohdaten_tab6!$1:$1048576,ROW(Rohdaten_tab6!B178),COLUMN(Rohdaten_tab6!B178)+(6*(Steuerung!$A$3-1)))</f>
        <v>1415.3712244897999</v>
      </c>
      <c r="D192" s="80">
        <f>INDEX(Rohdaten_tab6!$1:$1048576,ROW(Rohdaten_tab6!C178),COLUMN(Rohdaten_tab6!C178)+(6*(Steuerung!$A$3-1)))</f>
        <v>835.82387755102002</v>
      </c>
      <c r="E192" s="80">
        <f>INDEX(Rohdaten_tab6!$1:$1048576,ROW(Rohdaten_tab6!D178),COLUMN(Rohdaten_tab6!D178)+(6*(Steuerung!$A$3-1)))</f>
        <v>579.54734693877504</v>
      </c>
      <c r="F192" s="80">
        <f>INDEX(Rohdaten_tab6!$1:$1048576,ROW(Rohdaten_tab6!E178),COLUMN(Rohdaten_tab6!E178)+(6*(Steuerung!$A$3-1)))</f>
        <v>297.259102040816</v>
      </c>
      <c r="G192" s="80">
        <f>INDEX(Rohdaten_tab6!$1:$1048576,ROW(Rohdaten_tab6!F178),COLUMN(Rohdaten_tab6!F178)+(6*(Steuerung!$A$3-1)))</f>
        <v>243.214653061224</v>
      </c>
      <c r="H192" s="81">
        <f>INDEX(Rohdaten_tab6!$1:$1048576,ROW(Rohdaten_tab6!G178),COLUMN(Rohdaten_tab6!G178)+(6*(Steuerung!$A$3-1)))</f>
        <v>39.0735918367347</v>
      </c>
    </row>
    <row r="193" spans="1:8" ht="15" customHeight="1" x14ac:dyDescent="0.25">
      <c r="A193" s="63" t="s">
        <v>328</v>
      </c>
      <c r="B193" s="43"/>
      <c r="C193" s="79">
        <f>INDEX(Rohdaten_tab6!$1:$1048576,ROW(Rohdaten_tab6!B179),COLUMN(Rohdaten_tab6!B179)+(6*(Steuerung!$A$3-1)))</f>
        <v>1417.51611820013</v>
      </c>
      <c r="D193" s="80">
        <f>INDEX(Rohdaten_tab6!$1:$1048576,ROW(Rohdaten_tab6!C179),COLUMN(Rohdaten_tab6!C179)+(6*(Steuerung!$A$3-1)))</f>
        <v>838.05685023505703</v>
      </c>
      <c r="E193" s="80">
        <f>INDEX(Rohdaten_tab6!$1:$1048576,ROW(Rohdaten_tab6!D179),COLUMN(Rohdaten_tab6!D179)+(6*(Steuerung!$A$3-1)))</f>
        <v>579.45926796507695</v>
      </c>
      <c r="F193" s="80">
        <f>INDEX(Rohdaten_tab6!$1:$1048576,ROW(Rohdaten_tab6!E179),COLUMN(Rohdaten_tab6!E179)+(6*(Steuerung!$A$3-1)))</f>
        <v>296.10503693754202</v>
      </c>
      <c r="G193" s="80">
        <f>INDEX(Rohdaten_tab6!$1:$1048576,ROW(Rohdaten_tab6!F179),COLUMN(Rohdaten_tab6!F179)+(6*(Steuerung!$A$3-1)))</f>
        <v>244.009704499664</v>
      </c>
      <c r="H193" s="81">
        <f>INDEX(Rohdaten_tab6!$1:$1048576,ROW(Rohdaten_tab6!G179),COLUMN(Rohdaten_tab6!G179)+(6*(Steuerung!$A$3-1)))</f>
        <v>39.344526527871103</v>
      </c>
    </row>
    <row r="194" spans="1:8" ht="15" customHeight="1" x14ac:dyDescent="0.25">
      <c r="A194" s="63" t="s">
        <v>329</v>
      </c>
      <c r="B194" s="43"/>
      <c r="C194" s="79">
        <f>INDEX(Rohdaten_tab6!$1:$1048576,ROW(Rohdaten_tab6!B180),COLUMN(Rohdaten_tab6!B180)+(6*(Steuerung!$A$3-1)))</f>
        <v>1418.5841513292401</v>
      </c>
      <c r="D194" s="80">
        <f>INDEX(Rohdaten_tab6!$1:$1048576,ROW(Rohdaten_tab6!C180),COLUMN(Rohdaten_tab6!C180)+(6*(Steuerung!$A$3-1)))</f>
        <v>838.79907975460105</v>
      </c>
      <c r="E194" s="80">
        <f>INDEX(Rohdaten_tab6!$1:$1048576,ROW(Rohdaten_tab6!D180),COLUMN(Rohdaten_tab6!D180)+(6*(Steuerung!$A$3-1)))</f>
        <v>579.78507157464196</v>
      </c>
      <c r="F194" s="80">
        <f>INDEX(Rohdaten_tab6!$1:$1048576,ROW(Rohdaten_tab6!E180),COLUMN(Rohdaten_tab6!E180)+(6*(Steuerung!$A$3-1)))</f>
        <v>296.30777096114502</v>
      </c>
      <c r="G194" s="80">
        <f>INDEX(Rohdaten_tab6!$1:$1048576,ROW(Rohdaten_tab6!F180),COLUMN(Rohdaten_tab6!F180)+(6*(Steuerung!$A$3-1)))</f>
        <v>244.106952965235</v>
      </c>
      <c r="H194" s="81">
        <f>INDEX(Rohdaten_tab6!$1:$1048576,ROW(Rohdaten_tab6!G180),COLUMN(Rohdaten_tab6!G180)+(6*(Steuerung!$A$3-1)))</f>
        <v>39.370347648261799</v>
      </c>
    </row>
    <row r="195" spans="1:8" ht="15" customHeight="1" x14ac:dyDescent="0.25">
      <c r="A195" s="63" t="s">
        <v>330</v>
      </c>
      <c r="B195" s="43"/>
      <c r="C195" s="79">
        <f>INDEX(Rohdaten_tab6!$1:$1048576,ROW(Rohdaten_tab6!B181),COLUMN(Rohdaten_tab6!B181)+(6*(Steuerung!$A$3-1)))</f>
        <v>1431.31948955916</v>
      </c>
      <c r="D195" s="80">
        <f>INDEX(Rohdaten_tab6!$1:$1048576,ROW(Rohdaten_tab6!C181),COLUMN(Rohdaten_tab6!C181)+(6*(Steuerung!$A$3-1)))</f>
        <v>846.58573085846899</v>
      </c>
      <c r="E195" s="80">
        <f>INDEX(Rohdaten_tab6!$1:$1048576,ROW(Rohdaten_tab6!D181),COLUMN(Rohdaten_tab6!D181)+(6*(Steuerung!$A$3-1)))</f>
        <v>584.73375870069594</v>
      </c>
      <c r="F195" s="80">
        <f>INDEX(Rohdaten_tab6!$1:$1048576,ROW(Rohdaten_tab6!E181),COLUMN(Rohdaten_tab6!E181)+(6*(Steuerung!$A$3-1)))</f>
        <v>299.31345707656601</v>
      </c>
      <c r="G195" s="80">
        <f>INDEX(Rohdaten_tab6!$1:$1048576,ROW(Rohdaten_tab6!F181),COLUMN(Rohdaten_tab6!F181)+(6*(Steuerung!$A$3-1)))</f>
        <v>245.81136890951299</v>
      </c>
      <c r="H195" s="81">
        <f>INDEX(Rohdaten_tab6!$1:$1048576,ROW(Rohdaten_tab6!G181),COLUMN(Rohdaten_tab6!G181)+(6*(Steuerung!$A$3-1)))</f>
        <v>39.608932714617197</v>
      </c>
    </row>
    <row r="196" spans="1:8" ht="15" customHeight="1" x14ac:dyDescent="0.25">
      <c r="A196" s="63" t="s">
        <v>331</v>
      </c>
      <c r="B196" s="43"/>
      <c r="C196" s="79">
        <f>INDEX(Rohdaten_tab6!$1:$1048576,ROW(Rohdaten_tab6!B182),COLUMN(Rohdaten_tab6!B182)+(6*(Steuerung!$A$3-1)))</f>
        <v>1463.93818443804</v>
      </c>
      <c r="D196" s="80">
        <f>INDEX(Rohdaten_tab6!$1:$1048576,ROW(Rohdaten_tab6!C182),COLUMN(Rohdaten_tab6!C182)+(6*(Steuerung!$A$3-1)))</f>
        <v>863.88198847262299</v>
      </c>
      <c r="E196" s="80">
        <f>INDEX(Rohdaten_tab6!$1:$1048576,ROW(Rohdaten_tab6!D182),COLUMN(Rohdaten_tab6!D182)+(6*(Steuerung!$A$3-1)))</f>
        <v>600.05619596541806</v>
      </c>
      <c r="F196" s="80">
        <f>INDEX(Rohdaten_tab6!$1:$1048576,ROW(Rohdaten_tab6!E182),COLUMN(Rohdaten_tab6!E182)+(6*(Steuerung!$A$3-1)))</f>
        <v>307.89956772334301</v>
      </c>
      <c r="G196" s="80">
        <f>INDEX(Rohdaten_tab6!$1:$1048576,ROW(Rohdaten_tab6!F182),COLUMN(Rohdaten_tab6!F182)+(6*(Steuerung!$A$3-1)))</f>
        <v>251.679971181556</v>
      </c>
      <c r="H196" s="81">
        <f>INDEX(Rohdaten_tab6!$1:$1048576,ROW(Rohdaten_tab6!G182),COLUMN(Rohdaten_tab6!G182)+(6*(Steuerung!$A$3-1)))</f>
        <v>40.476657060518697</v>
      </c>
    </row>
    <row r="197" spans="1:8" ht="15" customHeight="1" x14ac:dyDescent="0.25">
      <c r="A197" s="63" t="s">
        <v>332</v>
      </c>
      <c r="B197" s="43"/>
      <c r="C197" s="79">
        <f>INDEX(Rohdaten_tab6!$1:$1048576,ROW(Rohdaten_tab6!B183),COLUMN(Rohdaten_tab6!B183)+(6*(Steuerung!$A$3-1)))</f>
        <v>1490.4720917531399</v>
      </c>
      <c r="D197" s="80">
        <f>INDEX(Rohdaten_tab6!$1:$1048576,ROW(Rohdaten_tab6!C183),COLUMN(Rohdaten_tab6!C183)+(6*(Steuerung!$A$3-1)))</f>
        <v>878.682632441289</v>
      </c>
      <c r="E197" s="80">
        <f>INDEX(Rohdaten_tab6!$1:$1048576,ROW(Rohdaten_tab6!D183),COLUMN(Rohdaten_tab6!D183)+(6*(Steuerung!$A$3-1)))</f>
        <v>611.78945931185103</v>
      </c>
      <c r="F197" s="80">
        <f>INDEX(Rohdaten_tab6!$1:$1048576,ROW(Rohdaten_tab6!E183),COLUMN(Rohdaten_tab6!E183)+(6*(Steuerung!$A$3-1)))</f>
        <v>314.25614418350602</v>
      </c>
      <c r="G197" s="80">
        <f>INDEX(Rohdaten_tab6!$1:$1048576,ROW(Rohdaten_tab6!F183),COLUMN(Rohdaten_tab6!F183)+(6*(Steuerung!$A$3-1)))</f>
        <v>256.30797378481702</v>
      </c>
      <c r="H197" s="81">
        <f>INDEX(Rohdaten_tab6!$1:$1048576,ROW(Rohdaten_tab6!G183),COLUMN(Rohdaten_tab6!G183)+(6*(Steuerung!$A$3-1)))</f>
        <v>41.2253413435281</v>
      </c>
    </row>
    <row r="198" spans="1:8" ht="15" customHeight="1" x14ac:dyDescent="0.25">
      <c r="A198" s="63" t="s">
        <v>333</v>
      </c>
      <c r="B198" s="43"/>
      <c r="C198" s="79">
        <f>INDEX(Rohdaten_tab6!$1:$1048576,ROW(Rohdaten_tab6!B184),COLUMN(Rohdaten_tab6!B184)+(6*(Steuerung!$A$3-1)))</f>
        <v>1513.0238516878801</v>
      </c>
      <c r="D198" s="80">
        <f>INDEX(Rohdaten_tab6!$1:$1048576,ROW(Rohdaten_tab6!C184),COLUMN(Rohdaten_tab6!C184)+(6*(Steuerung!$A$3-1)))</f>
        <v>893.37791920309905</v>
      </c>
      <c r="E198" s="80">
        <f>INDEX(Rohdaten_tab6!$1:$1048576,ROW(Rohdaten_tab6!D184),COLUMN(Rohdaten_tab6!D184)+(6*(Steuerung!$A$3-1)))</f>
        <v>619.64593248478104</v>
      </c>
      <c r="F198" s="80">
        <f>INDEX(Rohdaten_tab6!$1:$1048576,ROW(Rohdaten_tab6!E184),COLUMN(Rohdaten_tab6!E184)+(6*(Steuerung!$A$3-1)))</f>
        <v>318.83923630326501</v>
      </c>
      <c r="G198" s="80">
        <f>INDEX(Rohdaten_tab6!$1:$1048576,ROW(Rohdaten_tab6!F184),COLUMN(Rohdaten_tab6!F184)+(6*(Steuerung!$A$3-1)))</f>
        <v>259.15783065854998</v>
      </c>
      <c r="H198" s="81">
        <f>INDEX(Rohdaten_tab6!$1:$1048576,ROW(Rohdaten_tab6!G184),COLUMN(Rohdaten_tab6!G184)+(6*(Steuerung!$A$3-1)))</f>
        <v>41.648865522966197</v>
      </c>
    </row>
    <row r="199" spans="1:8" ht="15" customHeight="1" x14ac:dyDescent="0.25">
      <c r="A199" s="63" t="s">
        <v>334</v>
      </c>
      <c r="B199" s="43"/>
      <c r="C199" s="79">
        <f>INDEX(Rohdaten_tab6!$1:$1048576,ROW(Rohdaten_tab6!B185),COLUMN(Rohdaten_tab6!B185)+(6*(Steuerung!$A$3-1)))</f>
        <v>1497.6048387096801</v>
      </c>
      <c r="D199" s="80">
        <f>INDEX(Rohdaten_tab6!$1:$1048576,ROW(Rohdaten_tab6!C185),COLUMN(Rohdaten_tab6!C185)+(6*(Steuerung!$A$3-1)))</f>
        <v>884.54725806451597</v>
      </c>
      <c r="E199" s="80">
        <f>INDEX(Rohdaten_tab6!$1:$1048576,ROW(Rohdaten_tab6!D185),COLUMN(Rohdaten_tab6!D185)+(6*(Steuerung!$A$3-1)))</f>
        <v>613.05758064516101</v>
      </c>
      <c r="F199" s="80">
        <f>INDEX(Rohdaten_tab6!$1:$1048576,ROW(Rohdaten_tab6!E185),COLUMN(Rohdaten_tab6!E185)+(6*(Steuerung!$A$3-1)))</f>
        <v>314.75387096774199</v>
      </c>
      <c r="G199" s="80">
        <f>INDEX(Rohdaten_tab6!$1:$1048576,ROW(Rohdaten_tab6!F185),COLUMN(Rohdaten_tab6!F185)+(6*(Steuerung!$A$3-1)))</f>
        <v>256.984193548387</v>
      </c>
      <c r="H199" s="81">
        <f>INDEX(Rohdaten_tab6!$1:$1048576,ROW(Rohdaten_tab6!G185),COLUMN(Rohdaten_tab6!G185)+(6*(Steuerung!$A$3-1)))</f>
        <v>41.319516129032301</v>
      </c>
    </row>
    <row r="200" spans="1:8" ht="15" customHeight="1" x14ac:dyDescent="0.25">
      <c r="A200" s="63" t="s">
        <v>335</v>
      </c>
      <c r="B200" s="43"/>
      <c r="C200" s="79">
        <f>INDEX(Rohdaten_tab6!$1:$1048576,ROW(Rohdaten_tab6!B186),COLUMN(Rohdaten_tab6!B186)+(6*(Steuerung!$A$3-1)))</f>
        <v>1490.62472613459</v>
      </c>
      <c r="D200" s="80">
        <f>INDEX(Rohdaten_tab6!$1:$1048576,ROW(Rohdaten_tab6!C186),COLUMN(Rohdaten_tab6!C186)+(6*(Steuerung!$A$3-1)))</f>
        <v>880.67057902973397</v>
      </c>
      <c r="E200" s="80">
        <f>INDEX(Rohdaten_tab6!$1:$1048576,ROW(Rohdaten_tab6!D186),COLUMN(Rohdaten_tab6!D186)+(6*(Steuerung!$A$3-1)))</f>
        <v>609.95414710485102</v>
      </c>
      <c r="F200" s="80">
        <f>INDEX(Rohdaten_tab6!$1:$1048576,ROW(Rohdaten_tab6!E186),COLUMN(Rohdaten_tab6!E186)+(6*(Steuerung!$A$3-1)))</f>
        <v>313.52363067292703</v>
      </c>
      <c r="G200" s="80">
        <f>INDEX(Rohdaten_tab6!$1:$1048576,ROW(Rohdaten_tab6!F186),COLUMN(Rohdaten_tab6!F186)+(6*(Steuerung!$A$3-1)))</f>
        <v>255.37214397496101</v>
      </c>
      <c r="H200" s="81">
        <f>INDEX(Rohdaten_tab6!$1:$1048576,ROW(Rohdaten_tab6!G186),COLUMN(Rohdaten_tab6!G186)+(6*(Steuerung!$A$3-1)))</f>
        <v>41.058372456964001</v>
      </c>
    </row>
    <row r="201" spans="1:8" ht="15" customHeight="1" x14ac:dyDescent="0.25">
      <c r="A201" s="63" t="s">
        <v>336</v>
      </c>
      <c r="B201" s="43"/>
      <c r="C201" s="79">
        <f>INDEX(Rohdaten_tab6!$1:$1048576,ROW(Rohdaten_tab6!B187),COLUMN(Rohdaten_tab6!B187)+(6*(Steuerung!$A$3-1)))</f>
        <v>1509.89356081453</v>
      </c>
      <c r="D201" s="80">
        <f>INDEX(Rohdaten_tab6!$1:$1048576,ROW(Rohdaten_tab6!C187),COLUMN(Rohdaten_tab6!C187)+(6*(Steuerung!$A$3-1)))</f>
        <v>890.35575123830495</v>
      </c>
      <c r="E201" s="80">
        <f>INDEX(Rohdaten_tab6!$1:$1048576,ROW(Rohdaten_tab6!D187),COLUMN(Rohdaten_tab6!D187)+(6*(Steuerung!$A$3-1)))</f>
        <v>619.53780957622496</v>
      </c>
      <c r="F201" s="80">
        <f>INDEX(Rohdaten_tab6!$1:$1048576,ROW(Rohdaten_tab6!E187),COLUMN(Rohdaten_tab6!E187)+(6*(Steuerung!$A$3-1)))</f>
        <v>318.61023665382498</v>
      </c>
      <c r="G201" s="80">
        <f>INDEX(Rohdaten_tab6!$1:$1048576,ROW(Rohdaten_tab6!F187),COLUMN(Rohdaten_tab6!F187)+(6*(Steuerung!$A$3-1)))</f>
        <v>259.17259218492001</v>
      </c>
      <c r="H201" s="81">
        <f>INDEX(Rohdaten_tab6!$1:$1048576,ROW(Rohdaten_tab6!G187),COLUMN(Rohdaten_tab6!G187)+(6*(Steuerung!$A$3-1)))</f>
        <v>41.7549807374794</v>
      </c>
    </row>
    <row r="202" spans="1:8" ht="15" customHeight="1" x14ac:dyDescent="0.25">
      <c r="A202" s="63" t="s">
        <v>337</v>
      </c>
      <c r="B202" s="43"/>
      <c r="C202" s="79">
        <f>INDEX(Rohdaten_tab6!$1:$1048576,ROW(Rohdaten_tab6!B188),COLUMN(Rohdaten_tab6!B188)+(6*(Steuerung!$A$3-1)))</f>
        <v>1517.8504087193501</v>
      </c>
      <c r="D202" s="80">
        <f>INDEX(Rohdaten_tab6!$1:$1048576,ROW(Rohdaten_tab6!C188),COLUMN(Rohdaten_tab6!C188)+(6*(Steuerung!$A$3-1)))</f>
        <v>895.37247956403303</v>
      </c>
      <c r="E202" s="80">
        <f>INDEX(Rohdaten_tab6!$1:$1048576,ROW(Rohdaten_tab6!D188),COLUMN(Rohdaten_tab6!D188)+(6*(Steuerung!$A$3-1)))</f>
        <v>622.47792915531295</v>
      </c>
      <c r="F202" s="80">
        <f>INDEX(Rohdaten_tab6!$1:$1048576,ROW(Rohdaten_tab6!E188),COLUMN(Rohdaten_tab6!E188)+(6*(Steuerung!$A$3-1)))</f>
        <v>320.550735694823</v>
      </c>
      <c r="G202" s="80">
        <f>INDEX(Rohdaten_tab6!$1:$1048576,ROW(Rohdaten_tab6!F188),COLUMN(Rohdaten_tab6!F188)+(6*(Steuerung!$A$3-1)))</f>
        <v>260.09182561307898</v>
      </c>
      <c r="H202" s="81">
        <f>INDEX(Rohdaten_tab6!$1:$1048576,ROW(Rohdaten_tab6!G188),COLUMN(Rohdaten_tab6!G188)+(6*(Steuerung!$A$3-1)))</f>
        <v>41.835367847411497</v>
      </c>
    </row>
    <row r="203" spans="1:8" ht="15" customHeight="1" x14ac:dyDescent="0.25">
      <c r="A203" s="63" t="s">
        <v>338</v>
      </c>
      <c r="B203" s="43"/>
      <c r="C203" s="79">
        <f>INDEX(Rohdaten_tab6!$1:$1048576,ROW(Rohdaten_tab6!B189),COLUMN(Rohdaten_tab6!B189)+(6*(Steuerung!$A$3-1)))</f>
        <v>1502.2378881987599</v>
      </c>
      <c r="D203" s="80">
        <f>INDEX(Rohdaten_tab6!$1:$1048576,ROW(Rohdaten_tab6!C189),COLUMN(Rohdaten_tab6!C189)+(6*(Steuerung!$A$3-1)))</f>
        <v>886.20822981366496</v>
      </c>
      <c r="E203" s="80">
        <f>INDEX(Rohdaten_tab6!$1:$1048576,ROW(Rohdaten_tab6!D189),COLUMN(Rohdaten_tab6!D189)+(6*(Steuerung!$A$3-1)))</f>
        <v>616.02965838509294</v>
      </c>
      <c r="F203" s="80">
        <f>INDEX(Rohdaten_tab6!$1:$1048576,ROW(Rohdaten_tab6!E189),COLUMN(Rohdaten_tab6!E189)+(6*(Steuerung!$A$3-1)))</f>
        <v>316.74922360248399</v>
      </c>
      <c r="G203" s="80">
        <f>INDEX(Rohdaten_tab6!$1:$1048576,ROW(Rohdaten_tab6!F189),COLUMN(Rohdaten_tab6!F189)+(6*(Steuerung!$A$3-1)))</f>
        <v>257.76086956521698</v>
      </c>
      <c r="H203" s="81">
        <f>INDEX(Rohdaten_tab6!$1:$1048576,ROW(Rohdaten_tab6!G189),COLUMN(Rohdaten_tab6!G189)+(6*(Steuerung!$A$3-1)))</f>
        <v>41.519565217391303</v>
      </c>
    </row>
    <row r="204" spans="1:8" ht="15" customHeight="1" x14ac:dyDescent="0.25">
      <c r="A204" s="63" t="s">
        <v>339</v>
      </c>
      <c r="B204" s="43"/>
      <c r="C204" s="79">
        <f>INDEX(Rohdaten_tab6!$1:$1048576,ROW(Rohdaten_tab6!B190),COLUMN(Rohdaten_tab6!B190)+(6*(Steuerung!$A$3-1)))</f>
        <v>1492.06013333333</v>
      </c>
      <c r="D204" s="80">
        <f>INDEX(Rohdaten_tab6!$1:$1048576,ROW(Rohdaten_tab6!C190),COLUMN(Rohdaten_tab6!C190)+(6*(Steuerung!$A$3-1)))</f>
        <v>881.28546666666705</v>
      </c>
      <c r="E204" s="80">
        <f>INDEX(Rohdaten_tab6!$1:$1048576,ROW(Rohdaten_tab6!D190),COLUMN(Rohdaten_tab6!D190)+(6*(Steuerung!$A$3-1)))</f>
        <v>610.77466666666703</v>
      </c>
      <c r="F204" s="80">
        <f>INDEX(Rohdaten_tab6!$1:$1048576,ROW(Rohdaten_tab6!E190),COLUMN(Rohdaten_tab6!E190)+(6*(Steuerung!$A$3-1)))</f>
        <v>313.43293333333298</v>
      </c>
      <c r="G204" s="80">
        <f>INDEX(Rohdaten_tab6!$1:$1048576,ROW(Rohdaten_tab6!F190),COLUMN(Rohdaten_tab6!F190)+(6*(Steuerung!$A$3-1)))</f>
        <v>256.09320000000002</v>
      </c>
      <c r="H204" s="81">
        <f>INDEX(Rohdaten_tab6!$1:$1048576,ROW(Rohdaten_tab6!G190),COLUMN(Rohdaten_tab6!G190)+(6*(Steuerung!$A$3-1)))</f>
        <v>41.248533333333299</v>
      </c>
    </row>
    <row r="205" spans="1:8" ht="15" customHeight="1" x14ac:dyDescent="0.25">
      <c r="A205" s="63" t="s">
        <v>340</v>
      </c>
      <c r="B205" s="43"/>
      <c r="C205" s="79">
        <f>INDEX(Rohdaten_tab6!$1:$1048576,ROW(Rohdaten_tab6!B191),COLUMN(Rohdaten_tab6!B191)+(6*(Steuerung!$A$3-1)))</f>
        <v>1514.59284928493</v>
      </c>
      <c r="D205" s="80">
        <f>INDEX(Rohdaten_tab6!$1:$1048576,ROW(Rohdaten_tab6!C191),COLUMN(Rohdaten_tab6!C191)+(6*(Steuerung!$A$3-1)))</f>
        <v>896.493619361936</v>
      </c>
      <c r="E205" s="80">
        <f>INDEX(Rohdaten_tab6!$1:$1048576,ROW(Rohdaten_tab6!D191),COLUMN(Rohdaten_tab6!D191)+(6*(Steuerung!$A$3-1)))</f>
        <v>618.09922992299198</v>
      </c>
      <c r="F205" s="80">
        <f>INDEX(Rohdaten_tab6!$1:$1048576,ROW(Rohdaten_tab6!E191),COLUMN(Rohdaten_tab6!E191)+(6*(Steuerung!$A$3-1)))</f>
        <v>313.69581958195801</v>
      </c>
      <c r="G205" s="80">
        <f>INDEX(Rohdaten_tab6!$1:$1048576,ROW(Rohdaten_tab6!F191),COLUMN(Rohdaten_tab6!F191)+(6*(Steuerung!$A$3-1)))</f>
        <v>256.957425742574</v>
      </c>
      <c r="H205" s="81">
        <f>INDEX(Rohdaten_tab6!$1:$1048576,ROW(Rohdaten_tab6!G191),COLUMN(Rohdaten_tab6!G191)+(6*(Steuerung!$A$3-1)))</f>
        <v>47.445984598459901</v>
      </c>
    </row>
    <row r="206" spans="1:8" ht="15" customHeight="1" x14ac:dyDescent="0.25">
      <c r="A206" s="63" t="s">
        <v>341</v>
      </c>
      <c r="B206" s="43"/>
      <c r="C206" s="79">
        <f>INDEX(Rohdaten_tab6!$1:$1048576,ROW(Rohdaten_tab6!B192),COLUMN(Rohdaten_tab6!B192)+(6*(Steuerung!$A$3-1)))</f>
        <v>1510.11725680209</v>
      </c>
      <c r="D206" s="80">
        <f>INDEX(Rohdaten_tab6!$1:$1048576,ROW(Rohdaten_tab6!C192),COLUMN(Rohdaten_tab6!C192)+(6*(Steuerung!$A$3-1)))</f>
        <v>893.99004845322395</v>
      </c>
      <c r="E206" s="80">
        <f>INDEX(Rohdaten_tab6!$1:$1048576,ROW(Rohdaten_tab6!D192),COLUMN(Rohdaten_tab6!D192)+(6*(Steuerung!$A$3-1)))</f>
        <v>616.12720834886295</v>
      </c>
      <c r="F206" s="80">
        <f>INDEX(Rohdaten_tab6!$1:$1048576,ROW(Rohdaten_tab6!E192),COLUMN(Rohdaten_tab6!E192)+(6*(Steuerung!$A$3-1)))</f>
        <v>312.35926202012701</v>
      </c>
      <c r="G206" s="80">
        <f>INDEX(Rohdaten_tab6!$1:$1048576,ROW(Rohdaten_tab6!F192),COLUMN(Rohdaten_tab6!F192)+(6*(Steuerung!$A$3-1)))</f>
        <v>255.87909057025701</v>
      </c>
      <c r="H206" s="81">
        <f>INDEX(Rohdaten_tab6!$1:$1048576,ROW(Rohdaten_tab6!G192),COLUMN(Rohdaten_tab6!G192)+(6*(Steuerung!$A$3-1)))</f>
        <v>47.888855758479302</v>
      </c>
    </row>
    <row r="207" spans="1:8" ht="15" customHeight="1" x14ac:dyDescent="0.25">
      <c r="A207" s="63" t="s">
        <v>342</v>
      </c>
      <c r="B207" s="43"/>
      <c r="C207" s="79">
        <f>INDEX(Rohdaten_tab6!$1:$1048576,ROW(Rohdaten_tab6!B193),COLUMN(Rohdaten_tab6!B193)+(6*(Steuerung!$A$3-1)))</f>
        <v>1520.3415871639199</v>
      </c>
      <c r="D207" s="80">
        <f>INDEX(Rohdaten_tab6!$1:$1048576,ROW(Rohdaten_tab6!C193),COLUMN(Rohdaten_tab6!C193)+(6*(Steuerung!$A$3-1)))</f>
        <v>899.15346921075502</v>
      </c>
      <c r="E207" s="80">
        <f>INDEX(Rohdaten_tab6!$1:$1048576,ROW(Rohdaten_tab6!D193),COLUMN(Rohdaten_tab6!D193)+(6*(Steuerung!$A$3-1)))</f>
        <v>621.18811795316606</v>
      </c>
      <c r="F207" s="80">
        <f>INDEX(Rohdaten_tab6!$1:$1048576,ROW(Rohdaten_tab6!E193),COLUMN(Rohdaten_tab6!E193)+(6*(Steuerung!$A$3-1)))</f>
        <v>315.18759757155198</v>
      </c>
      <c r="G207" s="80">
        <f>INDEX(Rohdaten_tab6!$1:$1048576,ROW(Rohdaten_tab6!F193),COLUMN(Rohdaten_tab6!F193)+(6*(Steuerung!$A$3-1)))</f>
        <v>257.50420641803998</v>
      </c>
      <c r="H207" s="81">
        <f>INDEX(Rohdaten_tab6!$1:$1048576,ROW(Rohdaten_tab6!G193),COLUMN(Rohdaten_tab6!G193)+(6*(Steuerung!$A$3-1)))</f>
        <v>48.4963139635733</v>
      </c>
    </row>
    <row r="208" spans="1:8" ht="15" customHeight="1" x14ac:dyDescent="0.25">
      <c r="A208" s="63" t="s">
        <v>343</v>
      </c>
      <c r="B208" s="43"/>
      <c r="C208" s="79">
        <f>INDEX(Rohdaten_tab6!$1:$1048576,ROW(Rohdaten_tab6!B194),COLUMN(Rohdaten_tab6!B194)+(6*(Steuerung!$A$3-1)))</f>
        <v>1584.46762048193</v>
      </c>
      <c r="D208" s="80">
        <f>INDEX(Rohdaten_tab6!$1:$1048576,ROW(Rohdaten_tab6!C194),COLUMN(Rohdaten_tab6!C194)+(6*(Steuerung!$A$3-1)))</f>
        <v>934.60466867469904</v>
      </c>
      <c r="E208" s="80">
        <f>INDEX(Rohdaten_tab6!$1:$1048576,ROW(Rohdaten_tab6!D194),COLUMN(Rohdaten_tab6!D194)+(6*(Steuerung!$A$3-1)))</f>
        <v>649.86295180722902</v>
      </c>
      <c r="F208" s="80">
        <f>INDEX(Rohdaten_tab6!$1:$1048576,ROW(Rohdaten_tab6!E194),COLUMN(Rohdaten_tab6!E194)+(6*(Steuerung!$A$3-1)))</f>
        <v>330.51777108433703</v>
      </c>
      <c r="G208" s="80">
        <f>INDEX(Rohdaten_tab6!$1:$1048576,ROW(Rohdaten_tab6!F194),COLUMN(Rohdaten_tab6!F194)+(6*(Steuerung!$A$3-1)))</f>
        <v>268.573192771084</v>
      </c>
      <c r="H208" s="81">
        <f>INDEX(Rohdaten_tab6!$1:$1048576,ROW(Rohdaten_tab6!G194),COLUMN(Rohdaten_tab6!G194)+(6*(Steuerung!$A$3-1)))</f>
        <v>50.771987951807198</v>
      </c>
    </row>
    <row r="209" spans="1:8" ht="15" customHeight="1" x14ac:dyDescent="0.25">
      <c r="A209" s="63" t="s">
        <v>344</v>
      </c>
      <c r="B209" s="43"/>
      <c r="C209" s="79">
        <f>INDEX(Rohdaten_tab6!$1:$1048576,ROW(Rohdaten_tab6!B195),COLUMN(Rohdaten_tab6!B195)+(6*(Steuerung!$A$3-1)))</f>
        <v>1618.80529612756</v>
      </c>
      <c r="D209" s="80">
        <f>INDEX(Rohdaten_tab6!$1:$1048576,ROW(Rohdaten_tab6!C195),COLUMN(Rohdaten_tab6!C195)+(6*(Steuerung!$A$3-1)))</f>
        <v>954.21030751708395</v>
      </c>
      <c r="E209" s="80">
        <f>INDEX(Rohdaten_tab6!$1:$1048576,ROW(Rohdaten_tab6!D195),COLUMN(Rohdaten_tab6!D195)+(6*(Steuerung!$A$3-1)))</f>
        <v>664.59498861047905</v>
      </c>
      <c r="F209" s="80">
        <f>INDEX(Rohdaten_tab6!$1:$1048576,ROW(Rohdaten_tab6!E195),COLUMN(Rohdaten_tab6!E195)+(6*(Steuerung!$A$3-1)))</f>
        <v>338.79362186788097</v>
      </c>
      <c r="G209" s="80">
        <f>INDEX(Rohdaten_tab6!$1:$1048576,ROW(Rohdaten_tab6!F195),COLUMN(Rohdaten_tab6!F195)+(6*(Steuerung!$A$3-1)))</f>
        <v>273.92186788154902</v>
      </c>
      <c r="H209" s="81">
        <f>INDEX(Rohdaten_tab6!$1:$1048576,ROW(Rohdaten_tab6!G195),COLUMN(Rohdaten_tab6!G195)+(6*(Steuerung!$A$3-1)))</f>
        <v>51.8794988610478</v>
      </c>
    </row>
    <row r="210" spans="1:8" ht="15" customHeight="1" x14ac:dyDescent="0.25">
      <c r="A210" s="63" t="s">
        <v>345</v>
      </c>
      <c r="B210" s="43"/>
      <c r="C210" s="79">
        <f>INDEX(Rohdaten_tab6!$1:$1048576,ROW(Rohdaten_tab6!B196),COLUMN(Rohdaten_tab6!B196)+(6*(Steuerung!$A$3-1)))</f>
        <v>1621.4924428822501</v>
      </c>
      <c r="D210" s="80">
        <f>INDEX(Rohdaten_tab6!$1:$1048576,ROW(Rohdaten_tab6!C196),COLUMN(Rohdaten_tab6!C196)+(6*(Steuerung!$A$3-1)))</f>
        <v>955.01089630931403</v>
      </c>
      <c r="E210" s="80">
        <f>INDEX(Rohdaten_tab6!$1:$1048576,ROW(Rohdaten_tab6!D196),COLUMN(Rohdaten_tab6!D196)+(6*(Steuerung!$A$3-1)))</f>
        <v>666.48154657293503</v>
      </c>
      <c r="F210" s="80">
        <f>INDEX(Rohdaten_tab6!$1:$1048576,ROW(Rohdaten_tab6!E196),COLUMN(Rohdaten_tab6!E196)+(6*(Steuerung!$A$3-1)))</f>
        <v>338.87434094903301</v>
      </c>
      <c r="G210" s="80">
        <f>INDEX(Rohdaten_tab6!$1:$1048576,ROW(Rohdaten_tab6!F196),COLUMN(Rohdaten_tab6!F196)+(6*(Steuerung!$A$3-1)))</f>
        <v>275.28717047451698</v>
      </c>
      <c r="H210" s="81">
        <f>INDEX(Rohdaten_tab6!$1:$1048576,ROW(Rohdaten_tab6!G196),COLUMN(Rohdaten_tab6!G196)+(6*(Steuerung!$A$3-1)))</f>
        <v>52.3200351493849</v>
      </c>
    </row>
    <row r="211" spans="1:8" ht="15" customHeight="1" x14ac:dyDescent="0.25">
      <c r="A211" s="63" t="s">
        <v>346</v>
      </c>
      <c r="B211" s="43"/>
      <c r="C211" s="79">
        <f>INDEX(Rohdaten_tab6!$1:$1048576,ROW(Rohdaten_tab6!B197),COLUMN(Rohdaten_tab6!B197)+(6*(Steuerung!$A$3-1)))</f>
        <v>1596.28410372041</v>
      </c>
      <c r="D211" s="80">
        <f>INDEX(Rohdaten_tab6!$1:$1048576,ROW(Rohdaten_tab6!C197),COLUMN(Rohdaten_tab6!C197)+(6*(Steuerung!$A$3-1)))</f>
        <v>941.02593010146597</v>
      </c>
      <c r="E211" s="80">
        <f>INDEX(Rohdaten_tab6!$1:$1048576,ROW(Rohdaten_tab6!D197),COLUMN(Rohdaten_tab6!D197)+(6*(Steuerung!$A$3-1)))</f>
        <v>655.25817361893996</v>
      </c>
      <c r="F211" s="80">
        <f>INDEX(Rohdaten_tab6!$1:$1048576,ROW(Rohdaten_tab6!E197),COLUMN(Rohdaten_tab6!E197)+(6*(Steuerung!$A$3-1)))</f>
        <v>332.44768883878203</v>
      </c>
      <c r="G211" s="80">
        <f>INDEX(Rohdaten_tab6!$1:$1048576,ROW(Rohdaten_tab6!F197),COLUMN(Rohdaten_tab6!F197)+(6*(Steuerung!$A$3-1)))</f>
        <v>271.09802705749701</v>
      </c>
      <c r="H211" s="81">
        <f>INDEX(Rohdaten_tab6!$1:$1048576,ROW(Rohdaten_tab6!G197),COLUMN(Rohdaten_tab6!G197)+(6*(Steuerung!$A$3-1)))</f>
        <v>51.712457722660702</v>
      </c>
    </row>
    <row r="212" spans="1:8" ht="15" customHeight="1" x14ac:dyDescent="0.25">
      <c r="A212" s="63" t="s">
        <v>347</v>
      </c>
      <c r="B212" s="43"/>
      <c r="C212" s="79">
        <f>INDEX(Rohdaten_tab6!$1:$1048576,ROW(Rohdaten_tab6!B198),COLUMN(Rohdaten_tab6!B198)+(6*(Steuerung!$A$3-1)))</f>
        <v>1593.5663372092999</v>
      </c>
      <c r="D212" s="80">
        <f>INDEX(Rohdaten_tab6!$1:$1048576,ROW(Rohdaten_tab6!C198),COLUMN(Rohdaten_tab6!C198)+(6*(Steuerung!$A$3-1)))</f>
        <v>938.07627906976802</v>
      </c>
      <c r="E212" s="80">
        <f>INDEX(Rohdaten_tab6!$1:$1048576,ROW(Rohdaten_tab6!D198),COLUMN(Rohdaten_tab6!D198)+(6*(Steuerung!$A$3-1)))</f>
        <v>655.49005813953499</v>
      </c>
      <c r="F212" s="80">
        <f>INDEX(Rohdaten_tab6!$1:$1048576,ROW(Rohdaten_tab6!E198),COLUMN(Rohdaten_tab6!E198)+(6*(Steuerung!$A$3-1)))</f>
        <v>332.43819767441897</v>
      </c>
      <c r="G212" s="80">
        <f>INDEX(Rohdaten_tab6!$1:$1048576,ROW(Rohdaten_tab6!F198),COLUMN(Rohdaten_tab6!F198)+(6*(Steuerung!$A$3-1)))</f>
        <v>271.28773255814002</v>
      </c>
      <c r="H212" s="81">
        <f>INDEX(Rohdaten_tab6!$1:$1048576,ROW(Rohdaten_tab6!G198),COLUMN(Rohdaten_tab6!G198)+(6*(Steuerung!$A$3-1)))</f>
        <v>51.764127906976803</v>
      </c>
    </row>
    <row r="213" spans="1:8" ht="15" customHeight="1" x14ac:dyDescent="0.25">
      <c r="A213" s="63" t="s">
        <v>348</v>
      </c>
      <c r="B213" s="43"/>
      <c r="C213" s="79">
        <f>INDEX(Rohdaten_tab6!$1:$1048576,ROW(Rohdaten_tab6!B199),COLUMN(Rohdaten_tab6!B199)+(6*(Steuerung!$A$3-1)))</f>
        <v>1613.9244655581899</v>
      </c>
      <c r="D213" s="80">
        <f>INDEX(Rohdaten_tab6!$1:$1048576,ROW(Rohdaten_tab6!C199),COLUMN(Rohdaten_tab6!C199)+(6*(Steuerung!$A$3-1)))</f>
        <v>949.19536817102096</v>
      </c>
      <c r="E213" s="80">
        <f>INDEX(Rohdaten_tab6!$1:$1048576,ROW(Rohdaten_tab6!D199),COLUMN(Rohdaten_tab6!D199)+(6*(Steuerung!$A$3-1)))</f>
        <v>664.72909738717306</v>
      </c>
      <c r="F213" s="80">
        <f>INDEX(Rohdaten_tab6!$1:$1048576,ROW(Rohdaten_tab6!E199),COLUMN(Rohdaten_tab6!E199)+(6*(Steuerung!$A$3-1)))</f>
        <v>337.72250593824202</v>
      </c>
      <c r="G213" s="80">
        <f>INDEX(Rohdaten_tab6!$1:$1048576,ROW(Rohdaten_tab6!F199),COLUMN(Rohdaten_tab6!F199)+(6*(Steuerung!$A$3-1)))</f>
        <v>274.47701900237502</v>
      </c>
      <c r="H213" s="81">
        <f>INDEX(Rohdaten_tab6!$1:$1048576,ROW(Rohdaten_tab6!G199),COLUMN(Rohdaten_tab6!G199)+(6*(Steuerung!$A$3-1)))</f>
        <v>52.529572446555797</v>
      </c>
    </row>
    <row r="214" spans="1:8" ht="15" customHeight="1" x14ac:dyDescent="0.25">
      <c r="A214" s="63" t="s">
        <v>349</v>
      </c>
      <c r="B214" s="43"/>
      <c r="C214" s="79">
        <f>INDEX(Rohdaten_tab6!$1:$1048576,ROW(Rohdaten_tab6!B200),COLUMN(Rohdaten_tab6!B200)+(6*(Steuerung!$A$3-1)))</f>
        <v>1609.4572455089799</v>
      </c>
      <c r="D214" s="80">
        <f>INDEX(Rohdaten_tab6!$1:$1048576,ROW(Rohdaten_tab6!C200),COLUMN(Rohdaten_tab6!C200)+(6*(Steuerung!$A$3-1)))</f>
        <v>947.05329341317395</v>
      </c>
      <c r="E214" s="80">
        <f>INDEX(Rohdaten_tab6!$1:$1048576,ROW(Rohdaten_tab6!D200),COLUMN(Rohdaten_tab6!D200)+(6*(Steuerung!$A$3-1)))</f>
        <v>662.40395209580799</v>
      </c>
      <c r="F214" s="80">
        <f>INDEX(Rohdaten_tab6!$1:$1048576,ROW(Rohdaten_tab6!E200),COLUMN(Rohdaten_tab6!E200)+(6*(Steuerung!$A$3-1)))</f>
        <v>336.08119760479002</v>
      </c>
      <c r="G214" s="80">
        <f>INDEX(Rohdaten_tab6!$1:$1048576,ROW(Rohdaten_tab6!F200),COLUMN(Rohdaten_tab6!F200)+(6*(Steuerung!$A$3-1)))</f>
        <v>273.85491017964102</v>
      </c>
      <c r="H214" s="81">
        <f>INDEX(Rohdaten_tab6!$1:$1048576,ROW(Rohdaten_tab6!G200),COLUMN(Rohdaten_tab6!G200)+(6*(Steuerung!$A$3-1)))</f>
        <v>52.467844311377299</v>
      </c>
    </row>
    <row r="215" spans="1:8" ht="15" customHeight="1" x14ac:dyDescent="0.25">
      <c r="A215" s="63" t="s">
        <v>350</v>
      </c>
      <c r="B215" s="43"/>
      <c r="C215" s="79">
        <f>INDEX(Rohdaten_tab6!$1:$1048576,ROW(Rohdaten_tab6!B201),COLUMN(Rohdaten_tab6!B201)+(6*(Steuerung!$A$3-1)))</f>
        <v>1593.84035275254</v>
      </c>
      <c r="D215" s="80">
        <f>INDEX(Rohdaten_tab6!$1:$1048576,ROW(Rohdaten_tab6!C201),COLUMN(Rohdaten_tab6!C201)+(6*(Steuerung!$A$3-1)))</f>
        <v>939.26809192944995</v>
      </c>
      <c r="E215" s="80">
        <f>INDEX(Rohdaten_tab6!$1:$1048576,ROW(Rohdaten_tab6!D201),COLUMN(Rohdaten_tab6!D201)+(6*(Steuerung!$A$3-1)))</f>
        <v>654.57226082308898</v>
      </c>
      <c r="F215" s="80">
        <f>INDEX(Rohdaten_tab6!$1:$1048576,ROW(Rohdaten_tab6!E201),COLUMN(Rohdaten_tab6!E201)+(6*(Steuerung!$A$3-1)))</f>
        <v>332.35959380010701</v>
      </c>
      <c r="G215" s="80">
        <f>INDEX(Rohdaten_tab6!$1:$1048576,ROW(Rohdaten_tab6!F201),COLUMN(Rohdaten_tab6!F201)+(6*(Steuerung!$A$3-1)))</f>
        <v>270.32485301977601</v>
      </c>
      <c r="H215" s="81">
        <f>INDEX(Rohdaten_tab6!$1:$1048576,ROW(Rohdaten_tab6!G201),COLUMN(Rohdaten_tab6!G201)+(6*(Steuerung!$A$3-1)))</f>
        <v>51.887814003206799</v>
      </c>
    </row>
    <row r="216" spans="1:8" ht="15" customHeight="1" x14ac:dyDescent="0.25">
      <c r="A216" s="63" t="s">
        <v>351</v>
      </c>
      <c r="B216" s="43"/>
      <c r="C216" s="79">
        <f>INDEX(Rohdaten_tab6!$1:$1048576,ROW(Rohdaten_tab6!B202),COLUMN(Rohdaten_tab6!B202)+(6*(Steuerung!$A$3-1)))</f>
        <v>1581.9505065123001</v>
      </c>
      <c r="D216" s="80">
        <f>INDEX(Rohdaten_tab6!$1:$1048576,ROW(Rohdaten_tab6!C202),COLUMN(Rohdaten_tab6!C202)+(6*(Steuerung!$A$3-1)))</f>
        <v>931.62026049204098</v>
      </c>
      <c r="E216" s="80">
        <f>INDEX(Rohdaten_tab6!$1:$1048576,ROW(Rohdaten_tab6!D202),COLUMN(Rohdaten_tab6!D202)+(6*(Steuerung!$A$3-1)))</f>
        <v>650.33024602026103</v>
      </c>
      <c r="F216" s="80">
        <f>INDEX(Rohdaten_tab6!$1:$1048576,ROW(Rohdaten_tab6!E202),COLUMN(Rohdaten_tab6!E202)+(6*(Steuerung!$A$3-1)))</f>
        <v>329.24804630969601</v>
      </c>
      <c r="G216" s="80">
        <f>INDEX(Rohdaten_tab6!$1:$1048576,ROW(Rohdaten_tab6!F202),COLUMN(Rohdaten_tab6!F202)+(6*(Steuerung!$A$3-1)))</f>
        <v>269.22387843704797</v>
      </c>
      <c r="H216" s="81">
        <f>INDEX(Rohdaten_tab6!$1:$1048576,ROW(Rohdaten_tab6!G202),COLUMN(Rohdaten_tab6!G202)+(6*(Steuerung!$A$3-1)))</f>
        <v>51.858321273516601</v>
      </c>
    </row>
    <row r="217" spans="1:8" ht="15" customHeight="1" x14ac:dyDescent="0.25">
      <c r="A217" s="63" t="s">
        <v>352</v>
      </c>
      <c r="B217" s="43"/>
      <c r="C217" s="79">
        <f>INDEX(Rohdaten_tab6!$1:$1048576,ROW(Rohdaten_tab6!B203),COLUMN(Rohdaten_tab6!B203)+(6*(Steuerung!$A$3-1)))</f>
        <v>1581.7424512987</v>
      </c>
      <c r="D217" s="80">
        <f>INDEX(Rohdaten_tab6!$1:$1048576,ROW(Rohdaten_tab6!C203),COLUMN(Rohdaten_tab6!C203)+(6*(Steuerung!$A$3-1)))</f>
        <v>932.30125811688299</v>
      </c>
      <c r="E217" s="80">
        <f>INDEX(Rohdaten_tab6!$1:$1048576,ROW(Rohdaten_tab6!D203),COLUMN(Rohdaten_tab6!D203)+(6*(Steuerung!$A$3-1)))</f>
        <v>649.44119318181799</v>
      </c>
      <c r="F217" s="80">
        <f>INDEX(Rohdaten_tab6!$1:$1048576,ROW(Rohdaten_tab6!E203),COLUMN(Rohdaten_tab6!E203)+(6*(Steuerung!$A$3-1)))</f>
        <v>328.34427759740299</v>
      </c>
      <c r="G217" s="80">
        <f>INDEX(Rohdaten_tab6!$1:$1048576,ROW(Rohdaten_tab6!F203),COLUMN(Rohdaten_tab6!F203)+(6*(Steuerung!$A$3-1)))</f>
        <v>269.14200487012999</v>
      </c>
      <c r="H217" s="81">
        <f>INDEX(Rohdaten_tab6!$1:$1048576,ROW(Rohdaten_tab6!G203),COLUMN(Rohdaten_tab6!G203)+(6*(Steuerung!$A$3-1)))</f>
        <v>51.954910714285703</v>
      </c>
    </row>
    <row r="218" spans="1:8" ht="15" customHeight="1" x14ac:dyDescent="0.25">
      <c r="A218" s="63" t="s">
        <v>353</v>
      </c>
      <c r="B218" s="43"/>
      <c r="C218" s="79">
        <f>INDEX(Rohdaten_tab6!$1:$1048576,ROW(Rohdaten_tab6!B204),COLUMN(Rohdaten_tab6!B204)+(6*(Steuerung!$A$3-1)))</f>
        <v>1572.2868832731699</v>
      </c>
      <c r="D218" s="80">
        <f>INDEX(Rohdaten_tab6!$1:$1048576,ROW(Rohdaten_tab6!C204),COLUMN(Rohdaten_tab6!C204)+(6*(Steuerung!$A$3-1)))</f>
        <v>926.85547533092699</v>
      </c>
      <c r="E218" s="80">
        <f>INDEX(Rohdaten_tab6!$1:$1048576,ROW(Rohdaten_tab6!D204),COLUMN(Rohdaten_tab6!D204)+(6*(Steuerung!$A$3-1)))</f>
        <v>645.43140794223905</v>
      </c>
      <c r="F218" s="80">
        <f>INDEX(Rohdaten_tab6!$1:$1048576,ROW(Rohdaten_tab6!E204),COLUMN(Rohdaten_tab6!E204)+(6*(Steuerung!$A$3-1)))</f>
        <v>326.37448856799</v>
      </c>
      <c r="G218" s="80">
        <f>INDEX(Rohdaten_tab6!$1:$1048576,ROW(Rohdaten_tab6!F204),COLUMN(Rohdaten_tab6!F204)+(6*(Steuerung!$A$3-1)))</f>
        <v>267.40818291215402</v>
      </c>
      <c r="H218" s="81">
        <f>INDEX(Rohdaten_tab6!$1:$1048576,ROW(Rohdaten_tab6!G204),COLUMN(Rohdaten_tab6!G204)+(6*(Steuerung!$A$3-1)))</f>
        <v>51.6487364620939</v>
      </c>
    </row>
    <row r="219" spans="1:8" ht="15" customHeight="1" x14ac:dyDescent="0.25">
      <c r="A219" s="63" t="s">
        <v>354</v>
      </c>
      <c r="B219" s="43"/>
      <c r="C219" s="79">
        <f>INDEX(Rohdaten_tab6!$1:$1048576,ROW(Rohdaten_tab6!B205),COLUMN(Rohdaten_tab6!B205)+(6*(Steuerung!$A$3-1)))</f>
        <v>1566.52126998224</v>
      </c>
      <c r="D219" s="80">
        <f>INDEX(Rohdaten_tab6!$1:$1048576,ROW(Rohdaten_tab6!C205),COLUMN(Rohdaten_tab6!C205)+(6*(Steuerung!$A$3-1)))</f>
        <v>922.76629662522203</v>
      </c>
      <c r="E219" s="80">
        <f>INDEX(Rohdaten_tab6!$1:$1048576,ROW(Rohdaten_tab6!D205),COLUMN(Rohdaten_tab6!D205)+(6*(Steuerung!$A$3-1)))</f>
        <v>643.75497335701596</v>
      </c>
      <c r="F219" s="80">
        <f>INDEX(Rohdaten_tab6!$1:$1048576,ROW(Rohdaten_tab6!E205),COLUMN(Rohdaten_tab6!E205)+(6*(Steuerung!$A$3-1)))</f>
        <v>325.41940497335702</v>
      </c>
      <c r="G219" s="80">
        <f>INDEX(Rohdaten_tab6!$1:$1048576,ROW(Rohdaten_tab6!F205),COLUMN(Rohdaten_tab6!F205)+(6*(Steuerung!$A$3-1)))</f>
        <v>266.80910301953799</v>
      </c>
      <c r="H219" s="81">
        <f>INDEX(Rohdaten_tab6!$1:$1048576,ROW(Rohdaten_tab6!G205),COLUMN(Rohdaten_tab6!G205)+(6*(Steuerung!$A$3-1)))</f>
        <v>51.526465364120803</v>
      </c>
    </row>
    <row r="220" spans="1:8" ht="15" customHeight="1" x14ac:dyDescent="0.25">
      <c r="A220" s="63" t="s">
        <v>355</v>
      </c>
      <c r="B220" s="43"/>
      <c r="C220" s="79">
        <f>INDEX(Rohdaten_tab6!$1:$1048576,ROW(Rohdaten_tab6!B206),COLUMN(Rohdaten_tab6!B206)+(6*(Steuerung!$A$3-1)))</f>
        <v>1554.44766393443</v>
      </c>
      <c r="D220" s="80">
        <f>INDEX(Rohdaten_tab6!$1:$1048576,ROW(Rohdaten_tab6!C206),COLUMN(Rohdaten_tab6!C206)+(6*(Steuerung!$A$3-1)))</f>
        <v>917.33225409836098</v>
      </c>
      <c r="E220" s="80">
        <f>INDEX(Rohdaten_tab6!$1:$1048576,ROW(Rohdaten_tab6!D206),COLUMN(Rohdaten_tab6!D206)+(6*(Steuerung!$A$3-1)))</f>
        <v>637.11540983606506</v>
      </c>
      <c r="F220" s="80">
        <f>INDEX(Rohdaten_tab6!$1:$1048576,ROW(Rohdaten_tab6!E206),COLUMN(Rohdaten_tab6!E206)+(6*(Steuerung!$A$3-1)))</f>
        <v>322.23983606557402</v>
      </c>
      <c r="G220" s="80">
        <f>INDEX(Rohdaten_tab6!$1:$1048576,ROW(Rohdaten_tab6!F206),COLUMN(Rohdaten_tab6!F206)+(6*(Steuerung!$A$3-1)))</f>
        <v>263.818032786885</v>
      </c>
      <c r="H220" s="81">
        <f>INDEX(Rohdaten_tab6!$1:$1048576,ROW(Rohdaten_tab6!G206),COLUMN(Rohdaten_tab6!G206)+(6*(Steuerung!$A$3-1)))</f>
        <v>51.057540983606501</v>
      </c>
    </row>
    <row r="221" spans="1:8" ht="15" customHeight="1" x14ac:dyDescent="0.25">
      <c r="A221" s="63" t="s">
        <v>356</v>
      </c>
      <c r="B221" s="43"/>
      <c r="C221" s="79">
        <f>INDEX(Rohdaten_tab6!$1:$1048576,ROW(Rohdaten_tab6!B207),COLUMN(Rohdaten_tab6!B207)+(6*(Steuerung!$A$3-1)))</f>
        <v>1551.3833071484701</v>
      </c>
      <c r="D221" s="80">
        <f>INDEX(Rohdaten_tab6!$1:$1048576,ROW(Rohdaten_tab6!C207),COLUMN(Rohdaten_tab6!C207)+(6*(Steuerung!$A$3-1)))</f>
        <v>916.06920659858599</v>
      </c>
      <c r="E221" s="80">
        <f>INDEX(Rohdaten_tab6!$1:$1048576,ROW(Rohdaten_tab6!D207),COLUMN(Rohdaten_tab6!D207)+(6*(Steuerung!$A$3-1)))</f>
        <v>635.31410054988203</v>
      </c>
      <c r="F221" s="80">
        <f>INDEX(Rohdaten_tab6!$1:$1048576,ROW(Rohdaten_tab6!E207),COLUMN(Rohdaten_tab6!E207)+(6*(Steuerung!$A$3-1)))</f>
        <v>321.58739198743098</v>
      </c>
      <c r="G221" s="80">
        <f>INDEX(Rohdaten_tab6!$1:$1048576,ROW(Rohdaten_tab6!F207),COLUMN(Rohdaten_tab6!F207)+(6*(Steuerung!$A$3-1)))</f>
        <v>262.80341712490201</v>
      </c>
      <c r="H221" s="81">
        <f>INDEX(Rohdaten_tab6!$1:$1048576,ROW(Rohdaten_tab6!G207),COLUMN(Rohdaten_tab6!G207)+(6*(Steuerung!$A$3-1)))</f>
        <v>50.923291437549103</v>
      </c>
    </row>
    <row r="222" spans="1:8" ht="15" customHeight="1" x14ac:dyDescent="0.25">
      <c r="A222" s="63" t="s">
        <v>357</v>
      </c>
      <c r="B222" s="43"/>
      <c r="C222" s="79">
        <f>INDEX(Rohdaten_tab6!$1:$1048576,ROW(Rohdaten_tab6!B208),COLUMN(Rohdaten_tab6!B208)+(6*(Steuerung!$A$3-1)))</f>
        <v>1554.9247831474599</v>
      </c>
      <c r="D222" s="80">
        <f>INDEX(Rohdaten_tab6!$1:$1048576,ROW(Rohdaten_tab6!C208),COLUMN(Rohdaten_tab6!C208)+(6*(Steuerung!$A$3-1)))</f>
        <v>918.41957868649297</v>
      </c>
      <c r="E222" s="80">
        <f>INDEX(Rohdaten_tab6!$1:$1048576,ROW(Rohdaten_tab6!D208),COLUMN(Rohdaten_tab6!D208)+(6*(Steuerung!$A$3-1)))</f>
        <v>636.50520446096698</v>
      </c>
      <c r="F222" s="80">
        <f>INDEX(Rohdaten_tab6!$1:$1048576,ROW(Rohdaten_tab6!E208),COLUMN(Rohdaten_tab6!E208)+(6*(Steuerung!$A$3-1)))</f>
        <v>322.04275092936803</v>
      </c>
      <c r="G222" s="80">
        <f>INDEX(Rohdaten_tab6!$1:$1048576,ROW(Rohdaten_tab6!F208),COLUMN(Rohdaten_tab6!F208)+(6*(Steuerung!$A$3-1)))</f>
        <v>263.43903345724902</v>
      </c>
      <c r="H222" s="81">
        <f>INDEX(Rohdaten_tab6!$1:$1048576,ROW(Rohdaten_tab6!G208),COLUMN(Rohdaten_tab6!G208)+(6*(Steuerung!$A$3-1)))</f>
        <v>51.023420074349403</v>
      </c>
    </row>
    <row r="223" spans="1:8" ht="15" customHeight="1" x14ac:dyDescent="0.25">
      <c r="A223" s="63" t="s">
        <v>358</v>
      </c>
      <c r="B223" s="43"/>
      <c r="C223" s="79">
        <f>INDEX(Rohdaten_tab6!$1:$1048576,ROW(Rohdaten_tab6!B209),COLUMN(Rohdaten_tab6!B209)+(6*(Steuerung!$A$3-1)))</f>
        <v>1576.2414481409</v>
      </c>
      <c r="D223" s="80">
        <f>INDEX(Rohdaten_tab6!$1:$1048576,ROW(Rohdaten_tab6!C209),COLUMN(Rohdaten_tab6!C209)+(6*(Steuerung!$A$3-1)))</f>
        <v>929.71091976516595</v>
      </c>
      <c r="E223" s="80">
        <f>INDEX(Rohdaten_tab6!$1:$1048576,ROW(Rohdaten_tab6!D209),COLUMN(Rohdaten_tab6!D209)+(6*(Steuerung!$A$3-1)))</f>
        <v>646.53052837573398</v>
      </c>
      <c r="F223" s="80">
        <f>INDEX(Rohdaten_tab6!$1:$1048576,ROW(Rohdaten_tab6!E209),COLUMN(Rohdaten_tab6!E209)+(6*(Steuerung!$A$3-1)))</f>
        <v>327.74266144814101</v>
      </c>
      <c r="G223" s="80">
        <f>INDEX(Rohdaten_tab6!$1:$1048576,ROW(Rohdaten_tab6!F209),COLUMN(Rohdaten_tab6!F209)+(6*(Steuerung!$A$3-1)))</f>
        <v>267.02207436399198</v>
      </c>
      <c r="H223" s="81">
        <f>INDEX(Rohdaten_tab6!$1:$1048576,ROW(Rohdaten_tab6!G209),COLUMN(Rohdaten_tab6!G209)+(6*(Steuerung!$A$3-1)))</f>
        <v>51.765792563600797</v>
      </c>
    </row>
    <row r="224" spans="1:8" ht="15" customHeight="1" x14ac:dyDescent="0.25">
      <c r="A224" s="63" t="s">
        <v>359</v>
      </c>
      <c r="B224" s="43"/>
      <c r="C224" s="79">
        <f>INDEX(Rohdaten_tab6!$1:$1048576,ROW(Rohdaten_tab6!B210),COLUMN(Rohdaten_tab6!B210)+(6*(Steuerung!$A$3-1)))</f>
        <v>1567.9194023904399</v>
      </c>
      <c r="D224" s="80">
        <f>INDEX(Rohdaten_tab6!$1:$1048576,ROW(Rohdaten_tab6!C210),COLUMN(Rohdaten_tab6!C210)+(6*(Steuerung!$A$3-1)))</f>
        <v>924.77342629482098</v>
      </c>
      <c r="E224" s="80">
        <f>INDEX(Rohdaten_tab6!$1:$1048576,ROW(Rohdaten_tab6!D210),COLUMN(Rohdaten_tab6!D210)+(6*(Steuerung!$A$3-1)))</f>
        <v>643.14597609561804</v>
      </c>
      <c r="F224" s="80">
        <f>INDEX(Rohdaten_tab6!$1:$1048576,ROW(Rohdaten_tab6!E210),COLUMN(Rohdaten_tab6!E210)+(6*(Steuerung!$A$3-1)))</f>
        <v>326.04035856573699</v>
      </c>
      <c r="G224" s="80">
        <f>INDEX(Rohdaten_tab6!$1:$1048576,ROW(Rohdaten_tab6!F210),COLUMN(Rohdaten_tab6!F210)+(6*(Steuerung!$A$3-1)))</f>
        <v>265.60219123505999</v>
      </c>
      <c r="H224" s="81">
        <f>INDEX(Rohdaten_tab6!$1:$1048576,ROW(Rohdaten_tab6!G210),COLUMN(Rohdaten_tab6!G210)+(6*(Steuerung!$A$3-1)))</f>
        <v>51.503426294820699</v>
      </c>
    </row>
    <row r="225" spans="1:8" ht="15" customHeight="1" x14ac:dyDescent="0.25">
      <c r="A225" s="63" t="s">
        <v>360</v>
      </c>
      <c r="B225" s="43"/>
      <c r="C225" s="79">
        <f>INDEX(Rohdaten_tab6!$1:$1048576,ROW(Rohdaten_tab6!B211),COLUMN(Rohdaten_tab6!B211)+(6*(Steuerung!$A$3-1)))</f>
        <v>1572.4479621243299</v>
      </c>
      <c r="D225" s="80">
        <f>INDEX(Rohdaten_tab6!$1:$1048576,ROW(Rohdaten_tab6!C211),COLUMN(Rohdaten_tab6!C211)+(6*(Steuerung!$A$3-1)))</f>
        <v>927.09151914367999</v>
      </c>
      <c r="E225" s="80">
        <f>INDEX(Rohdaten_tab6!$1:$1048576,ROW(Rohdaten_tab6!D211),COLUMN(Rohdaten_tab6!D211)+(6*(Steuerung!$A$3-1)))</f>
        <v>645.35644298065097</v>
      </c>
      <c r="F225" s="80">
        <f>INDEX(Rohdaten_tab6!$1:$1048576,ROW(Rohdaten_tab6!E211),COLUMN(Rohdaten_tab6!E211)+(6*(Steuerung!$A$3-1)))</f>
        <v>326.82128447921002</v>
      </c>
      <c r="G225" s="80">
        <f>INDEX(Rohdaten_tab6!$1:$1048576,ROW(Rohdaten_tab6!F211),COLUMN(Rohdaten_tab6!F211)+(6*(Steuerung!$A$3-1)))</f>
        <v>266.78633182379599</v>
      </c>
      <c r="H225" s="81">
        <f>INDEX(Rohdaten_tab6!$1:$1048576,ROW(Rohdaten_tab6!G211),COLUMN(Rohdaten_tab6!G211)+(6*(Steuerung!$A$3-1)))</f>
        <v>51.748826677645098</v>
      </c>
    </row>
    <row r="226" spans="1:8" ht="15" customHeight="1" x14ac:dyDescent="0.25">
      <c r="A226" s="63" t="s">
        <v>361</v>
      </c>
      <c r="B226" s="43"/>
      <c r="C226" s="79">
        <f>INDEX(Rohdaten_tab6!$1:$1048576,ROW(Rohdaten_tab6!B212),COLUMN(Rohdaten_tab6!B212)+(6*(Steuerung!$A$3-1)))</f>
        <v>1594.0484873949599</v>
      </c>
      <c r="D226" s="80">
        <f>INDEX(Rohdaten_tab6!$1:$1048576,ROW(Rohdaten_tab6!C212),COLUMN(Rohdaten_tab6!C212)+(6*(Steuerung!$A$3-1)))</f>
        <v>940.67710084033604</v>
      </c>
      <c r="E226" s="80">
        <f>INDEX(Rohdaten_tab6!$1:$1048576,ROW(Rohdaten_tab6!D212),COLUMN(Rohdaten_tab6!D212)+(6*(Steuerung!$A$3-1)))</f>
        <v>653.37138655462195</v>
      </c>
      <c r="F226" s="80">
        <f>INDEX(Rohdaten_tab6!$1:$1048576,ROW(Rohdaten_tab6!E212),COLUMN(Rohdaten_tab6!E212)+(6*(Steuerung!$A$3-1)))</f>
        <v>330.90189075630201</v>
      </c>
      <c r="G226" s="80">
        <f>INDEX(Rohdaten_tab6!$1:$1048576,ROW(Rohdaten_tab6!F212),COLUMN(Rohdaten_tab6!F212)+(6*(Steuerung!$A$3-1)))</f>
        <v>270.10953781512598</v>
      </c>
      <c r="H226" s="81">
        <f>INDEX(Rohdaten_tab6!$1:$1048576,ROW(Rohdaten_tab6!G212),COLUMN(Rohdaten_tab6!G212)+(6*(Steuerung!$A$3-1)))</f>
        <v>52.359957983193297</v>
      </c>
    </row>
    <row r="227" spans="1:8" ht="15" customHeight="1" x14ac:dyDescent="0.25">
      <c r="A227" s="63" t="s">
        <v>362</v>
      </c>
      <c r="B227" s="43"/>
      <c r="C227" s="79">
        <f>INDEX(Rohdaten_tab6!$1:$1048576,ROW(Rohdaten_tab6!B213),COLUMN(Rohdaten_tab6!B213)+(6*(Steuerung!$A$3-1)))</f>
        <v>1595.9195209580801</v>
      </c>
      <c r="D227" s="80">
        <f>INDEX(Rohdaten_tab6!$1:$1048576,ROW(Rohdaten_tab6!C213),COLUMN(Rohdaten_tab6!C213)+(6*(Steuerung!$A$3-1)))</f>
        <v>941.37485029940206</v>
      </c>
      <c r="E227" s="80">
        <f>INDEX(Rohdaten_tab6!$1:$1048576,ROW(Rohdaten_tab6!D213),COLUMN(Rohdaten_tab6!D213)+(6*(Steuerung!$A$3-1)))</f>
        <v>654.544670658683</v>
      </c>
      <c r="F227" s="80">
        <f>INDEX(Rohdaten_tab6!$1:$1048576,ROW(Rohdaten_tab6!E213),COLUMN(Rohdaten_tab6!E213)+(6*(Steuerung!$A$3-1)))</f>
        <v>331.81113772455097</v>
      </c>
      <c r="G227" s="80">
        <f>INDEX(Rohdaten_tab6!$1:$1048576,ROW(Rohdaten_tab6!F213),COLUMN(Rohdaten_tab6!F213)+(6*(Steuerung!$A$3-1)))</f>
        <v>270.33077844311401</v>
      </c>
      <c r="H227" s="81">
        <f>INDEX(Rohdaten_tab6!$1:$1048576,ROW(Rohdaten_tab6!G213),COLUMN(Rohdaten_tab6!G213)+(6*(Steuerung!$A$3-1)))</f>
        <v>52.402754491018001</v>
      </c>
    </row>
    <row r="228" spans="1:8" ht="15" customHeight="1" x14ac:dyDescent="0.25">
      <c r="A228" s="63" t="s">
        <v>363</v>
      </c>
      <c r="B228" s="43"/>
      <c r="C228" s="79">
        <f>INDEX(Rohdaten_tab6!$1:$1048576,ROW(Rohdaten_tab6!B214),COLUMN(Rohdaten_tab6!B214)+(6*(Steuerung!$A$3-1)))</f>
        <v>1615.2198272624901</v>
      </c>
      <c r="D228" s="80">
        <f>INDEX(Rohdaten_tab6!$1:$1048576,ROW(Rohdaten_tab6!C214),COLUMN(Rohdaten_tab6!C214)+(6*(Steuerung!$A$3-1)))</f>
        <v>951.85268494179502</v>
      </c>
      <c r="E228" s="80">
        <f>INDEX(Rohdaten_tab6!$1:$1048576,ROW(Rohdaten_tab6!D214),COLUMN(Rohdaten_tab6!D214)+(6*(Steuerung!$A$3-1)))</f>
        <v>663.36714232069096</v>
      </c>
      <c r="F228" s="80">
        <f>INDEX(Rohdaten_tab6!$1:$1048576,ROW(Rohdaten_tab6!E214),COLUMN(Rohdaten_tab6!E214)+(6*(Steuerung!$A$3-1)))</f>
        <v>335.86436349981199</v>
      </c>
      <c r="G228" s="80">
        <f>INDEX(Rohdaten_tab6!$1:$1048576,ROW(Rohdaten_tab6!F214),COLUMN(Rohdaten_tab6!F214)+(6*(Steuerung!$A$3-1)))</f>
        <v>274.32279384153202</v>
      </c>
      <c r="H228" s="81">
        <f>INDEX(Rohdaten_tab6!$1:$1048576,ROW(Rohdaten_tab6!G214),COLUMN(Rohdaten_tab6!G214)+(6*(Steuerung!$A$3-1)))</f>
        <v>53.1799849793466</v>
      </c>
    </row>
    <row r="229" spans="1:8" ht="15" customHeight="1" x14ac:dyDescent="0.25">
      <c r="A229" s="63" t="s">
        <v>364</v>
      </c>
      <c r="B229" s="43"/>
      <c r="C229" s="79">
        <f>INDEX(Rohdaten_tab6!$1:$1048576,ROW(Rohdaten_tab6!B215),COLUMN(Rohdaten_tab6!B215)+(6*(Steuerung!$A$3-1)))</f>
        <v>1636.17627061595</v>
      </c>
      <c r="D229" s="80">
        <f>INDEX(Rohdaten_tab6!$1:$1048576,ROW(Rohdaten_tab6!C215),COLUMN(Rohdaten_tab6!C215)+(6*(Steuerung!$A$3-1)))</f>
        <v>966.05341635812897</v>
      </c>
      <c r="E229" s="80">
        <f>INDEX(Rohdaten_tab6!$1:$1048576,ROW(Rohdaten_tab6!D215),COLUMN(Rohdaten_tab6!D215)+(6*(Steuerung!$A$3-1)))</f>
        <v>670.122854257825</v>
      </c>
      <c r="F229" s="80">
        <f>INDEX(Rohdaten_tab6!$1:$1048576,ROW(Rohdaten_tab6!E215),COLUMN(Rohdaten_tab6!E215)+(6*(Steuerung!$A$3-1)))</f>
        <v>337.31733423089901</v>
      </c>
      <c r="G229" s="80">
        <f>INDEX(Rohdaten_tab6!$1:$1048576,ROW(Rohdaten_tab6!F215),COLUMN(Rohdaten_tab6!F215)+(6*(Steuerung!$A$3-1)))</f>
        <v>279.33816896667798</v>
      </c>
      <c r="H229" s="81">
        <f>INDEX(Rohdaten_tab6!$1:$1048576,ROW(Rohdaten_tab6!G215),COLUMN(Rohdaten_tab6!G215)+(6*(Steuerung!$A$3-1)))</f>
        <v>53.467351060249101</v>
      </c>
    </row>
    <row r="230" spans="1:8" ht="15" customHeight="1" x14ac:dyDescent="0.25">
      <c r="A230" s="63" t="s">
        <v>365</v>
      </c>
      <c r="B230" s="43"/>
      <c r="C230" s="79">
        <f>INDEX(Rohdaten_tab6!$1:$1048576,ROW(Rohdaten_tab6!B216),COLUMN(Rohdaten_tab6!B216)+(6*(Steuerung!$A$3-1)))</f>
        <v>1621.1521244563401</v>
      </c>
      <c r="D230" s="80">
        <f>INDEX(Rohdaten_tab6!$1:$1048576,ROW(Rohdaten_tab6!C216),COLUMN(Rohdaten_tab6!C216)+(6*(Steuerung!$A$3-1)))</f>
        <v>957.73067915690899</v>
      </c>
      <c r="E230" s="80">
        <f>INDEX(Rohdaten_tab6!$1:$1048576,ROW(Rohdaten_tab6!D216),COLUMN(Rohdaten_tab6!D216)+(6*(Steuerung!$A$3-1)))</f>
        <v>663.42144529943096</v>
      </c>
      <c r="F230" s="80">
        <f>INDEX(Rohdaten_tab6!$1:$1048576,ROW(Rohdaten_tab6!E216),COLUMN(Rohdaten_tab6!E216)+(6*(Steuerung!$A$3-1)))</f>
        <v>333.48748745399803</v>
      </c>
      <c r="G230" s="80">
        <f>INDEX(Rohdaten_tab6!$1:$1048576,ROW(Rohdaten_tab6!F216),COLUMN(Rohdaten_tab6!F216)+(6*(Steuerung!$A$3-1)))</f>
        <v>277.06359986617599</v>
      </c>
      <c r="H230" s="81">
        <f>INDEX(Rohdaten_tab6!$1:$1048576,ROW(Rohdaten_tab6!G216),COLUMN(Rohdaten_tab6!G216)+(6*(Steuerung!$A$3-1)))</f>
        <v>52.8703579792573</v>
      </c>
    </row>
    <row r="231" spans="1:8" ht="15" customHeight="1" x14ac:dyDescent="0.25">
      <c r="A231" s="63" t="s">
        <v>366</v>
      </c>
      <c r="B231" s="43"/>
      <c r="C231" s="79">
        <f>INDEX(Rohdaten_tab6!$1:$1048576,ROW(Rohdaten_tab6!B217),COLUMN(Rohdaten_tab6!B217)+(6*(Steuerung!$A$3-1)))</f>
        <v>1641.2806801736599</v>
      </c>
      <c r="D231" s="80">
        <f>INDEX(Rohdaten_tab6!$1:$1048576,ROW(Rohdaten_tab6!C217),COLUMN(Rohdaten_tab6!C217)+(6*(Steuerung!$A$3-1)))</f>
        <v>969.285455861071</v>
      </c>
      <c r="E231" s="80">
        <f>INDEX(Rohdaten_tab6!$1:$1048576,ROW(Rohdaten_tab6!D217),COLUMN(Rohdaten_tab6!D217)+(6*(Steuerung!$A$3-1)))</f>
        <v>671.99522431259004</v>
      </c>
      <c r="F231" s="80">
        <f>INDEX(Rohdaten_tab6!$1:$1048576,ROW(Rohdaten_tab6!E217),COLUMN(Rohdaten_tab6!E217)+(6*(Steuerung!$A$3-1)))</f>
        <v>338.61490593343001</v>
      </c>
      <c r="G231" s="80">
        <f>INDEX(Rohdaten_tab6!$1:$1048576,ROW(Rohdaten_tab6!F217),COLUMN(Rohdaten_tab6!F217)+(6*(Steuerung!$A$3-1)))</f>
        <v>280.00908104196799</v>
      </c>
      <c r="H231" s="81">
        <f>INDEX(Rohdaten_tab6!$1:$1048576,ROW(Rohdaten_tab6!G217),COLUMN(Rohdaten_tab6!G217)+(6*(Steuerung!$A$3-1)))</f>
        <v>53.371237337192497</v>
      </c>
    </row>
    <row r="232" spans="1:8" ht="15" customHeight="1" x14ac:dyDescent="0.25">
      <c r="A232" s="63" t="s">
        <v>367</v>
      </c>
      <c r="B232" s="43"/>
      <c r="C232" s="79">
        <f>INDEX(Rohdaten_tab6!$1:$1048576,ROW(Rohdaten_tab6!B218),COLUMN(Rohdaten_tab6!B218)+(6*(Steuerung!$A$3-1)))</f>
        <v>1656.60822081017</v>
      </c>
      <c r="D232" s="80">
        <f>INDEX(Rohdaten_tab6!$1:$1048576,ROW(Rohdaten_tab6!C218),COLUMN(Rohdaten_tab6!C218)+(6*(Steuerung!$A$3-1)))</f>
        <v>977.71584590945201</v>
      </c>
      <c r="E232" s="80">
        <f>INDEX(Rohdaten_tab6!$1:$1048576,ROW(Rohdaten_tab6!D218),COLUMN(Rohdaten_tab6!D218)+(6*(Steuerung!$A$3-1)))</f>
        <v>678.89237490071503</v>
      </c>
      <c r="F232" s="80">
        <f>INDEX(Rohdaten_tab6!$1:$1048576,ROW(Rohdaten_tab6!E218),COLUMN(Rohdaten_tab6!E218)+(6*(Steuerung!$A$3-1)))</f>
        <v>342.431532962669</v>
      </c>
      <c r="G232" s="80">
        <f>INDEX(Rohdaten_tab6!$1:$1048576,ROW(Rohdaten_tab6!F218),COLUMN(Rohdaten_tab6!F218)+(6*(Steuerung!$A$3-1)))</f>
        <v>282.59475774424197</v>
      </c>
      <c r="H232" s="81">
        <f>INDEX(Rohdaten_tab6!$1:$1048576,ROW(Rohdaten_tab6!G218),COLUMN(Rohdaten_tab6!G218)+(6*(Steuerung!$A$3-1)))</f>
        <v>53.866084193804603</v>
      </c>
    </row>
    <row r="233" spans="1:8" ht="15" customHeight="1" x14ac:dyDescent="0.25">
      <c r="A233" s="63" t="s">
        <v>368</v>
      </c>
      <c r="B233" s="43"/>
      <c r="C233" s="79">
        <f>INDEX(Rohdaten_tab6!$1:$1048576,ROW(Rohdaten_tab6!B219),COLUMN(Rohdaten_tab6!B219)+(6*(Steuerung!$A$3-1)))</f>
        <v>1672.28726823239</v>
      </c>
      <c r="D233" s="80">
        <f>INDEX(Rohdaten_tab6!$1:$1048576,ROW(Rohdaten_tab6!C219),COLUMN(Rohdaten_tab6!C219)+(6*(Steuerung!$A$3-1)))</f>
        <v>986.67181705809605</v>
      </c>
      <c r="E233" s="80">
        <f>INDEX(Rohdaten_tab6!$1:$1048576,ROW(Rohdaten_tab6!D219),COLUMN(Rohdaten_tab6!D219)+(6*(Steuerung!$A$3-1)))</f>
        <v>685.61545117428898</v>
      </c>
      <c r="F233" s="80">
        <f>INDEX(Rohdaten_tab6!$1:$1048576,ROW(Rohdaten_tab6!E219),COLUMN(Rohdaten_tab6!E219)+(6*(Steuerung!$A$3-1)))</f>
        <v>345.19468479604399</v>
      </c>
      <c r="G233" s="80">
        <f>INDEX(Rohdaten_tab6!$1:$1048576,ROW(Rohdaten_tab6!F219),COLUMN(Rohdaten_tab6!F219)+(6*(Steuerung!$A$3-1)))</f>
        <v>286.000123609394</v>
      </c>
      <c r="H233" s="81">
        <f>INDEX(Rohdaten_tab6!$1:$1048576,ROW(Rohdaten_tab6!G219),COLUMN(Rohdaten_tab6!G219)+(6*(Steuerung!$A$3-1)))</f>
        <v>54.420642768850499</v>
      </c>
    </row>
    <row r="234" spans="1:8" ht="15" customHeight="1" x14ac:dyDescent="0.25">
      <c r="A234" s="63" t="s">
        <v>369</v>
      </c>
      <c r="B234" s="43"/>
      <c r="C234" s="79">
        <f>INDEX(Rohdaten_tab6!$1:$1048576,ROW(Rohdaten_tab6!B220),COLUMN(Rohdaten_tab6!B220)+(6*(Steuerung!$A$3-1)))</f>
        <v>1710.9450544464601</v>
      </c>
      <c r="D234" s="80">
        <f>INDEX(Rohdaten_tab6!$1:$1048576,ROW(Rohdaten_tab6!C220),COLUMN(Rohdaten_tab6!C220)+(6*(Steuerung!$A$3-1)))</f>
        <v>1007.81515426497</v>
      </c>
      <c r="E234" s="80">
        <f>INDEX(Rohdaten_tab6!$1:$1048576,ROW(Rohdaten_tab6!D220),COLUMN(Rohdaten_tab6!D220)+(6*(Steuerung!$A$3-1)))</f>
        <v>703.12990018148798</v>
      </c>
      <c r="F234" s="80">
        <f>INDEX(Rohdaten_tab6!$1:$1048576,ROW(Rohdaten_tab6!E220),COLUMN(Rohdaten_tab6!E220)+(6*(Steuerung!$A$3-1)))</f>
        <v>354.33076225045397</v>
      </c>
      <c r="G234" s="80">
        <f>INDEX(Rohdaten_tab6!$1:$1048576,ROW(Rohdaten_tab6!F220),COLUMN(Rohdaten_tab6!F220)+(6*(Steuerung!$A$3-1)))</f>
        <v>293.03942831216</v>
      </c>
      <c r="H234" s="81">
        <f>INDEX(Rohdaten_tab6!$1:$1048576,ROW(Rohdaten_tab6!G220),COLUMN(Rohdaten_tab6!G220)+(6*(Steuerung!$A$3-1)))</f>
        <v>55.759709618874801</v>
      </c>
    </row>
    <row r="235" spans="1:8" ht="15" customHeight="1" x14ac:dyDescent="0.25">
      <c r="A235" s="63" t="s">
        <v>370</v>
      </c>
      <c r="B235" s="43"/>
      <c r="C235" s="79">
        <f>INDEX(Rohdaten_tab6!$1:$1048576,ROW(Rohdaten_tab6!B221),COLUMN(Rohdaten_tab6!B221)+(6*(Steuerung!$A$3-1)))</f>
        <v>1713.36428571429</v>
      </c>
      <c r="D235" s="80">
        <f>INDEX(Rohdaten_tab6!$1:$1048576,ROW(Rohdaten_tab6!C221),COLUMN(Rohdaten_tab6!C221)+(6*(Steuerung!$A$3-1)))</f>
        <v>1009.4155141037299</v>
      </c>
      <c r="E235" s="80">
        <f>INDEX(Rohdaten_tab6!$1:$1048576,ROW(Rohdaten_tab6!D221),COLUMN(Rohdaten_tab6!D221)+(6*(Steuerung!$A$3-1)))</f>
        <v>703.94877161055501</v>
      </c>
      <c r="F235" s="80">
        <f>INDEX(Rohdaten_tab6!$1:$1048576,ROW(Rohdaten_tab6!E221),COLUMN(Rohdaten_tab6!E221)+(6*(Steuerung!$A$3-1)))</f>
        <v>354.57966333029998</v>
      </c>
      <c r="G235" s="80">
        <f>INDEX(Rohdaten_tab6!$1:$1048576,ROW(Rohdaten_tab6!F221),COLUMN(Rohdaten_tab6!F221)+(6*(Steuerung!$A$3-1)))</f>
        <v>293.534713375796</v>
      </c>
      <c r="H235" s="81">
        <f>INDEX(Rohdaten_tab6!$1:$1048576,ROW(Rohdaten_tab6!G221),COLUMN(Rohdaten_tab6!G221)+(6*(Steuerung!$A$3-1)))</f>
        <v>55.834394904458598</v>
      </c>
    </row>
    <row r="236" spans="1:8" ht="15" customHeight="1" x14ac:dyDescent="0.25">
      <c r="A236" s="63" t="s">
        <v>371</v>
      </c>
      <c r="B236" s="43"/>
      <c r="C236" s="79">
        <f>INDEX(Rohdaten_tab6!$1:$1048576,ROW(Rohdaten_tab6!B222),COLUMN(Rohdaten_tab6!B222)+(6*(Steuerung!$A$3-1)))</f>
        <v>1715.4326959847001</v>
      </c>
      <c r="D236" s="80">
        <f>INDEX(Rohdaten_tab6!$1:$1048576,ROW(Rohdaten_tab6!C222),COLUMN(Rohdaten_tab6!C222)+(6*(Steuerung!$A$3-1)))</f>
        <v>1010.57695984704</v>
      </c>
      <c r="E236" s="80">
        <f>INDEX(Rohdaten_tab6!$1:$1048576,ROW(Rohdaten_tab6!D222),COLUMN(Rohdaten_tab6!D222)+(6*(Steuerung!$A$3-1)))</f>
        <v>704.85573613766701</v>
      </c>
      <c r="F236" s="80">
        <f>INDEX(Rohdaten_tab6!$1:$1048576,ROW(Rohdaten_tab6!E222),COLUMN(Rohdaten_tab6!E222)+(6*(Steuerung!$A$3-1)))</f>
        <v>355.31242829827897</v>
      </c>
      <c r="G236" s="80">
        <f>INDEX(Rohdaten_tab6!$1:$1048576,ROW(Rohdaten_tab6!F222),COLUMN(Rohdaten_tab6!F222)+(6*(Steuerung!$A$3-1)))</f>
        <v>293.658986615679</v>
      </c>
      <c r="H236" s="81">
        <f>INDEX(Rohdaten_tab6!$1:$1048576,ROW(Rohdaten_tab6!G222),COLUMN(Rohdaten_tab6!G222)+(6*(Steuerung!$A$3-1)))</f>
        <v>55.884321223709399</v>
      </c>
    </row>
    <row r="237" spans="1:8" ht="15" customHeight="1" x14ac:dyDescent="0.25">
      <c r="A237" s="63" t="s">
        <v>372</v>
      </c>
      <c r="B237" s="43"/>
      <c r="C237" s="79">
        <f>INDEX(Rohdaten_tab6!$1:$1048576,ROW(Rohdaten_tab6!B223),COLUMN(Rohdaten_tab6!B223)+(6*(Steuerung!$A$3-1)))</f>
        <v>1714.9168032786899</v>
      </c>
      <c r="D237" s="80">
        <f>INDEX(Rohdaten_tab6!$1:$1048576,ROW(Rohdaten_tab6!C223),COLUMN(Rohdaten_tab6!C223)+(6*(Steuerung!$A$3-1)))</f>
        <v>1010.71844262295</v>
      </c>
      <c r="E237" s="80">
        <f>INDEX(Rohdaten_tab6!$1:$1048576,ROW(Rohdaten_tab6!D223),COLUMN(Rohdaten_tab6!D223)+(6*(Steuerung!$A$3-1)))</f>
        <v>704.19836065573804</v>
      </c>
      <c r="F237" s="80">
        <f>INDEX(Rohdaten_tab6!$1:$1048576,ROW(Rohdaten_tab6!E223),COLUMN(Rohdaten_tab6!E223)+(6*(Steuerung!$A$3-1)))</f>
        <v>354.97054303278702</v>
      </c>
      <c r="G237" s="80">
        <f>INDEX(Rohdaten_tab6!$1:$1048576,ROW(Rohdaten_tab6!F223),COLUMN(Rohdaten_tab6!F223)+(6*(Steuerung!$A$3-1)))</f>
        <v>293.43473360655702</v>
      </c>
      <c r="H237" s="81">
        <f>INDEX(Rohdaten_tab6!$1:$1048576,ROW(Rohdaten_tab6!G223),COLUMN(Rohdaten_tab6!G223)+(6*(Steuerung!$A$3-1)))</f>
        <v>55.7930840163935</v>
      </c>
    </row>
    <row r="238" spans="1:8" ht="15" customHeight="1" x14ac:dyDescent="0.25">
      <c r="A238" s="63" t="s">
        <v>373</v>
      </c>
      <c r="B238" s="43"/>
      <c r="C238" s="79">
        <f>INDEX(Rohdaten_tab6!$1:$1048576,ROW(Rohdaten_tab6!B224),COLUMN(Rohdaten_tab6!B224)+(6*(Steuerung!$A$3-1)))</f>
        <v>1718.34142194745</v>
      </c>
      <c r="D238" s="80">
        <f>INDEX(Rohdaten_tab6!$1:$1048576,ROW(Rohdaten_tab6!C224),COLUMN(Rohdaten_tab6!C224)+(6*(Steuerung!$A$3-1)))</f>
        <v>1011.97264296754</v>
      </c>
      <c r="E238" s="80">
        <f>INDEX(Rohdaten_tab6!$1:$1048576,ROW(Rohdaten_tab6!D224),COLUMN(Rohdaten_tab6!D224)+(6*(Steuerung!$A$3-1)))</f>
        <v>706.36877897990701</v>
      </c>
      <c r="F238" s="80">
        <f>INDEX(Rohdaten_tab6!$1:$1048576,ROW(Rohdaten_tab6!E224),COLUMN(Rohdaten_tab6!E224)+(6*(Steuerung!$A$3-1)))</f>
        <v>356.52550231839302</v>
      </c>
      <c r="G238" s="80">
        <f>INDEX(Rohdaten_tab6!$1:$1048576,ROW(Rohdaten_tab6!F224),COLUMN(Rohdaten_tab6!F224)+(6*(Steuerung!$A$3-1)))</f>
        <v>293.95193199381799</v>
      </c>
      <c r="H238" s="81">
        <f>INDEX(Rohdaten_tab6!$1:$1048576,ROW(Rohdaten_tab6!G224),COLUMN(Rohdaten_tab6!G224)+(6*(Steuerung!$A$3-1)))</f>
        <v>55.891344667697098</v>
      </c>
    </row>
    <row r="239" spans="1:8" ht="15" customHeight="1" x14ac:dyDescent="0.25">
      <c r="A239" s="63" t="s">
        <v>374</v>
      </c>
      <c r="B239" s="43"/>
      <c r="C239" s="79">
        <f>INDEX(Rohdaten_tab6!$1:$1048576,ROW(Rohdaten_tab6!B225),COLUMN(Rohdaten_tab6!B225)+(6*(Steuerung!$A$3-1)))</f>
        <v>1718.3509443339999</v>
      </c>
      <c r="D239" s="80">
        <f>INDEX(Rohdaten_tab6!$1:$1048576,ROW(Rohdaten_tab6!C225),COLUMN(Rohdaten_tab6!C225)+(6*(Steuerung!$A$3-1)))</f>
        <v>1011.41988071571</v>
      </c>
      <c r="E239" s="80">
        <f>INDEX(Rohdaten_tab6!$1:$1048576,ROW(Rohdaten_tab6!D225),COLUMN(Rohdaten_tab6!D225)+(6*(Steuerung!$A$3-1)))</f>
        <v>706.93106361828995</v>
      </c>
      <c r="F239" s="80">
        <f>INDEX(Rohdaten_tab6!$1:$1048576,ROW(Rohdaten_tab6!E225),COLUMN(Rohdaten_tab6!E225)+(6*(Steuerung!$A$3-1)))</f>
        <v>356.14696819085498</v>
      </c>
      <c r="G239" s="80">
        <f>INDEX(Rohdaten_tab6!$1:$1048576,ROW(Rohdaten_tab6!F225),COLUMN(Rohdaten_tab6!F225)+(6*(Steuerung!$A$3-1)))</f>
        <v>294.79055666004001</v>
      </c>
      <c r="H239" s="81">
        <f>INDEX(Rohdaten_tab6!$1:$1048576,ROW(Rohdaten_tab6!G225),COLUMN(Rohdaten_tab6!G225)+(6*(Steuerung!$A$3-1)))</f>
        <v>55.993538767395698</v>
      </c>
    </row>
    <row r="240" spans="1:8" ht="15" customHeight="1" x14ac:dyDescent="0.25">
      <c r="A240" s="63" t="s">
        <v>375</v>
      </c>
      <c r="B240" s="43"/>
      <c r="C240" s="79">
        <f>INDEX(Rohdaten_tab6!$1:$1048576,ROW(Rohdaten_tab6!B226),COLUMN(Rohdaten_tab6!B226)+(6*(Steuerung!$A$3-1)))</f>
        <v>1714.1199248120299</v>
      </c>
      <c r="D240" s="80">
        <f>INDEX(Rohdaten_tab6!$1:$1048576,ROW(Rohdaten_tab6!C226),COLUMN(Rohdaten_tab6!C226)+(6*(Steuerung!$A$3-1)))</f>
        <v>1009.70244360902</v>
      </c>
      <c r="E240" s="80">
        <f>INDEX(Rohdaten_tab6!$1:$1048576,ROW(Rohdaten_tab6!D226),COLUMN(Rohdaten_tab6!D226)+(6*(Steuerung!$A$3-1)))</f>
        <v>704.41748120300804</v>
      </c>
      <c r="F240" s="80">
        <f>INDEX(Rohdaten_tab6!$1:$1048576,ROW(Rohdaten_tab6!E226),COLUMN(Rohdaten_tab6!E226)+(6*(Steuerung!$A$3-1)))</f>
        <v>354.63256578947397</v>
      </c>
      <c r="G240" s="80">
        <f>INDEX(Rohdaten_tab6!$1:$1048576,ROW(Rohdaten_tab6!F226),COLUMN(Rohdaten_tab6!F226)+(6*(Steuerung!$A$3-1)))</f>
        <v>294.01536654135299</v>
      </c>
      <c r="H240" s="81">
        <f>INDEX(Rohdaten_tab6!$1:$1048576,ROW(Rohdaten_tab6!G226),COLUMN(Rohdaten_tab6!G226)+(6*(Steuerung!$A$3-1)))</f>
        <v>55.769548872180401</v>
      </c>
    </row>
    <row r="241" spans="1:8" ht="15" customHeight="1" x14ac:dyDescent="0.25">
      <c r="A241" s="63" t="s">
        <v>376</v>
      </c>
      <c r="B241" s="43"/>
      <c r="C241" s="79">
        <f>INDEX(Rohdaten_tab6!$1:$1048576,ROW(Rohdaten_tab6!B227),COLUMN(Rohdaten_tab6!B227)+(6*(Steuerung!$A$3-1)))</f>
        <v>1698.7873918417799</v>
      </c>
      <c r="D241" s="80">
        <f>INDEX(Rohdaten_tab6!$1:$1048576,ROW(Rohdaten_tab6!C227),COLUMN(Rohdaten_tab6!C227)+(6*(Steuerung!$A$3-1)))</f>
        <v>1002.64969097651</v>
      </c>
      <c r="E241" s="80">
        <f>INDEX(Rohdaten_tab6!$1:$1048576,ROW(Rohdaten_tab6!D227),COLUMN(Rohdaten_tab6!D227)+(6*(Steuerung!$A$3-1)))</f>
        <v>696.13770086526597</v>
      </c>
      <c r="F241" s="80">
        <f>INDEX(Rohdaten_tab6!$1:$1048576,ROW(Rohdaten_tab6!E227),COLUMN(Rohdaten_tab6!E227)+(6*(Steuerung!$A$3-1)))</f>
        <v>349.32002472187901</v>
      </c>
      <c r="G241" s="80">
        <f>INDEX(Rohdaten_tab6!$1:$1048576,ROW(Rohdaten_tab6!F227),COLUMN(Rohdaten_tab6!F227)+(6*(Steuerung!$A$3-1)))</f>
        <v>291.53930778739198</v>
      </c>
      <c r="H241" s="81">
        <f>INDEX(Rohdaten_tab6!$1:$1048576,ROW(Rohdaten_tab6!G227),COLUMN(Rohdaten_tab6!G227)+(6*(Steuerung!$A$3-1)))</f>
        <v>55.278368355995099</v>
      </c>
    </row>
    <row r="242" spans="1:8" ht="15" customHeight="1" x14ac:dyDescent="0.25">
      <c r="A242" s="63" t="s">
        <v>377</v>
      </c>
      <c r="B242" s="43"/>
      <c r="C242" s="79">
        <f>INDEX(Rohdaten_tab6!$1:$1048576,ROW(Rohdaten_tab6!B228),COLUMN(Rohdaten_tab6!B228)+(6*(Steuerung!$A$3-1)))</f>
        <v>1706.3362253289499</v>
      </c>
      <c r="D242" s="80">
        <f>INDEX(Rohdaten_tab6!$1:$1048576,ROW(Rohdaten_tab6!C228),COLUMN(Rohdaten_tab6!C228)+(6*(Steuerung!$A$3-1)))</f>
        <v>1007.06928453947</v>
      </c>
      <c r="E242" s="80">
        <f>INDEX(Rohdaten_tab6!$1:$1048576,ROW(Rohdaten_tab6!D228),COLUMN(Rohdaten_tab6!D228)+(6*(Steuerung!$A$3-1)))</f>
        <v>699.26694078947401</v>
      </c>
      <c r="F242" s="80">
        <f>INDEX(Rohdaten_tab6!$1:$1048576,ROW(Rohdaten_tab6!E228),COLUMN(Rohdaten_tab6!E228)+(6*(Steuerung!$A$3-1)))</f>
        <v>350.69321546052601</v>
      </c>
      <c r="G242" s="80">
        <f>INDEX(Rohdaten_tab6!$1:$1048576,ROW(Rohdaten_tab6!F228),COLUMN(Rohdaten_tab6!F228)+(6*(Steuerung!$A$3-1)))</f>
        <v>293.06027960526302</v>
      </c>
      <c r="H242" s="81">
        <f>INDEX(Rohdaten_tab6!$1:$1048576,ROW(Rohdaten_tab6!G228),COLUMN(Rohdaten_tab6!G228)+(6*(Steuerung!$A$3-1)))</f>
        <v>55.5134457236842</v>
      </c>
    </row>
    <row r="243" spans="1:8" ht="15" customHeight="1" x14ac:dyDescent="0.25">
      <c r="A243" s="63" t="s">
        <v>378</v>
      </c>
      <c r="B243" s="43"/>
      <c r="C243" s="79">
        <f>INDEX(Rohdaten_tab6!$1:$1048576,ROW(Rohdaten_tab6!B229),COLUMN(Rohdaten_tab6!B229)+(6*(Steuerung!$A$3-1)))</f>
        <v>1714.6194357366801</v>
      </c>
      <c r="D243" s="80">
        <f>INDEX(Rohdaten_tab6!$1:$1048576,ROW(Rohdaten_tab6!C229),COLUMN(Rohdaten_tab6!C229)+(6*(Steuerung!$A$3-1)))</f>
        <v>1011.25996417376</v>
      </c>
      <c r="E243" s="80">
        <f>INDEX(Rohdaten_tab6!$1:$1048576,ROW(Rohdaten_tab6!D229),COLUMN(Rohdaten_tab6!D229)+(6*(Steuerung!$A$3-1)))</f>
        <v>703.35947156292002</v>
      </c>
      <c r="F243" s="80">
        <f>INDEX(Rohdaten_tab6!$1:$1048576,ROW(Rohdaten_tab6!E229),COLUMN(Rohdaten_tab6!E229)+(6*(Steuerung!$A$3-1)))</f>
        <v>353.23098969995499</v>
      </c>
      <c r="G243" s="80">
        <f>INDEX(Rohdaten_tab6!$1:$1048576,ROW(Rohdaten_tab6!F229),COLUMN(Rohdaten_tab6!F229)+(6*(Steuerung!$A$3-1)))</f>
        <v>294.40506045678501</v>
      </c>
      <c r="H243" s="81">
        <f>INDEX(Rohdaten_tab6!$1:$1048576,ROW(Rohdaten_tab6!G229),COLUMN(Rohdaten_tab6!G229)+(6*(Steuerung!$A$3-1)))</f>
        <v>55.723421406180002</v>
      </c>
    </row>
    <row r="244" spans="1:8" ht="15" customHeight="1" x14ac:dyDescent="0.25">
      <c r="A244" s="63" t="s">
        <v>379</v>
      </c>
      <c r="B244" s="43"/>
      <c r="C244" s="79">
        <f>INDEX(Rohdaten_tab6!$1:$1048576,ROW(Rohdaten_tab6!B230),COLUMN(Rohdaten_tab6!B230)+(6*(Steuerung!$A$3-1)))</f>
        <v>1740.3208454810499</v>
      </c>
      <c r="D244" s="80">
        <f>INDEX(Rohdaten_tab6!$1:$1048576,ROW(Rohdaten_tab6!C230),COLUMN(Rohdaten_tab6!C230)+(6*(Steuerung!$A$3-1)))</f>
        <v>1024.95481049563</v>
      </c>
      <c r="E244" s="80">
        <f>INDEX(Rohdaten_tab6!$1:$1048576,ROW(Rohdaten_tab6!D230),COLUMN(Rohdaten_tab6!D230)+(6*(Steuerung!$A$3-1)))</f>
        <v>715.36603498542297</v>
      </c>
      <c r="F244" s="80">
        <f>INDEX(Rohdaten_tab6!$1:$1048576,ROW(Rohdaten_tab6!E230),COLUMN(Rohdaten_tab6!E230)+(6*(Steuerung!$A$3-1)))</f>
        <v>359.44285714285701</v>
      </c>
      <c r="G244" s="80">
        <f>INDEX(Rohdaten_tab6!$1:$1048576,ROW(Rohdaten_tab6!F230),COLUMN(Rohdaten_tab6!F230)+(6*(Steuerung!$A$3-1)))</f>
        <v>299.28294460641399</v>
      </c>
      <c r="H244" s="81">
        <f>INDEX(Rohdaten_tab6!$1:$1048576,ROW(Rohdaten_tab6!G230),COLUMN(Rohdaten_tab6!G230)+(6*(Steuerung!$A$3-1)))</f>
        <v>56.640233236151602</v>
      </c>
    </row>
    <row r="245" spans="1:8" ht="15" customHeight="1" x14ac:dyDescent="0.25">
      <c r="A245" s="63" t="s">
        <v>380</v>
      </c>
      <c r="B245" s="43"/>
      <c r="C245" s="79">
        <f>INDEX(Rohdaten_tab6!$1:$1048576,ROW(Rohdaten_tab6!B231),COLUMN(Rohdaten_tab6!B231)+(6*(Steuerung!$A$3-1)))</f>
        <v>1764.3009240246399</v>
      </c>
      <c r="D245" s="80">
        <f>INDEX(Rohdaten_tab6!$1:$1048576,ROW(Rohdaten_tab6!C231),COLUMN(Rohdaten_tab6!C231)+(6*(Steuerung!$A$3-1)))</f>
        <v>1039.32843942505</v>
      </c>
      <c r="E245" s="80">
        <f>INDEX(Rohdaten_tab6!$1:$1048576,ROW(Rohdaten_tab6!D231),COLUMN(Rohdaten_tab6!D231)+(6*(Steuerung!$A$3-1)))</f>
        <v>724.97248459958996</v>
      </c>
      <c r="F245" s="80">
        <f>INDEX(Rohdaten_tab6!$1:$1048576,ROW(Rohdaten_tab6!E231),COLUMN(Rohdaten_tab6!E231)+(6*(Steuerung!$A$3-1)))</f>
        <v>364.86637577002102</v>
      </c>
      <c r="G245" s="80">
        <f>INDEX(Rohdaten_tab6!$1:$1048576,ROW(Rohdaten_tab6!F231),COLUMN(Rohdaten_tab6!F231)+(6*(Steuerung!$A$3-1)))</f>
        <v>302.81796714579099</v>
      </c>
      <c r="H245" s="81">
        <f>INDEX(Rohdaten_tab6!$1:$1048576,ROW(Rohdaten_tab6!G231),COLUMN(Rohdaten_tab6!G231)+(6*(Steuerung!$A$3-1)))</f>
        <v>57.288141683778299</v>
      </c>
    </row>
    <row r="246" spans="1:8" ht="15" customHeight="1" x14ac:dyDescent="0.25">
      <c r="A246" s="63" t="s">
        <v>381</v>
      </c>
      <c r="B246" s="43"/>
      <c r="C246" s="79">
        <f>INDEX(Rohdaten_tab6!$1:$1048576,ROW(Rohdaten_tab6!B232),COLUMN(Rohdaten_tab6!B232)+(6*(Steuerung!$A$3-1)))</f>
        <v>1776.13274760383</v>
      </c>
      <c r="D246" s="80">
        <f>INDEX(Rohdaten_tab6!$1:$1048576,ROW(Rohdaten_tab6!C232),COLUMN(Rohdaten_tab6!C232)+(6*(Steuerung!$A$3-1)))</f>
        <v>1045.6694888178899</v>
      </c>
      <c r="E246" s="80">
        <f>INDEX(Rohdaten_tab6!$1:$1048576,ROW(Rohdaten_tab6!D232),COLUMN(Rohdaten_tab6!D232)+(6*(Steuerung!$A$3-1)))</f>
        <v>730.46325878594303</v>
      </c>
      <c r="F246" s="80">
        <f>INDEX(Rohdaten_tab6!$1:$1048576,ROW(Rohdaten_tab6!E232),COLUMN(Rohdaten_tab6!E232)+(6*(Steuerung!$A$3-1)))</f>
        <v>367.704313099042</v>
      </c>
      <c r="G246" s="80">
        <f>INDEX(Rohdaten_tab6!$1:$1048576,ROW(Rohdaten_tab6!F232),COLUMN(Rohdaten_tab6!F232)+(6*(Steuerung!$A$3-1)))</f>
        <v>305.105750798722</v>
      </c>
      <c r="H246" s="81">
        <f>INDEX(Rohdaten_tab6!$1:$1048576,ROW(Rohdaten_tab6!G232),COLUMN(Rohdaten_tab6!G232)+(6*(Steuerung!$A$3-1)))</f>
        <v>57.653194888178902</v>
      </c>
    </row>
    <row r="247" spans="1:8" ht="15" customHeight="1" x14ac:dyDescent="0.25">
      <c r="A247" s="63" t="s">
        <v>382</v>
      </c>
      <c r="B247" s="43"/>
      <c r="C247" s="79">
        <f>INDEX(Rohdaten_tab6!$1:$1048576,ROW(Rohdaten_tab6!B233),COLUMN(Rohdaten_tab6!B233)+(6*(Steuerung!$A$3-1)))</f>
        <v>1752.78941825476</v>
      </c>
      <c r="D247" s="80">
        <f>INDEX(Rohdaten_tab6!$1:$1048576,ROW(Rohdaten_tab6!C233),COLUMN(Rohdaten_tab6!C233)+(6*(Steuerung!$A$3-1)))</f>
        <v>1033.0710631895699</v>
      </c>
      <c r="E247" s="80">
        <f>INDEX(Rohdaten_tab6!$1:$1048576,ROW(Rohdaten_tab6!D233),COLUMN(Rohdaten_tab6!D233)+(6*(Steuerung!$A$3-1)))</f>
        <v>719.71835506519596</v>
      </c>
      <c r="F247" s="80">
        <f>INDEX(Rohdaten_tab6!$1:$1048576,ROW(Rohdaten_tab6!E233),COLUMN(Rohdaten_tab6!E233)+(6*(Steuerung!$A$3-1)))</f>
        <v>362.15461384152502</v>
      </c>
      <c r="G247" s="80">
        <f>INDEX(Rohdaten_tab6!$1:$1048576,ROW(Rohdaten_tab6!F233),COLUMN(Rohdaten_tab6!F233)+(6*(Steuerung!$A$3-1)))</f>
        <v>300.77903711133399</v>
      </c>
      <c r="H247" s="81">
        <f>INDEX(Rohdaten_tab6!$1:$1048576,ROW(Rohdaten_tab6!G233),COLUMN(Rohdaten_tab6!G233)+(6*(Steuerung!$A$3-1)))</f>
        <v>56.784704112337003</v>
      </c>
    </row>
    <row r="248" spans="1:8" ht="15" customHeight="1" x14ac:dyDescent="0.25">
      <c r="A248" s="63" t="s">
        <v>383</v>
      </c>
      <c r="B248" s="43"/>
      <c r="C248" s="79">
        <f>INDEX(Rohdaten_tab6!$1:$1048576,ROW(Rohdaten_tab6!B234),COLUMN(Rohdaten_tab6!B234)+(6*(Steuerung!$A$3-1)))</f>
        <v>1773.09200956938</v>
      </c>
      <c r="D248" s="80">
        <f>INDEX(Rohdaten_tab6!$1:$1048576,ROW(Rohdaten_tab6!C234),COLUMN(Rohdaten_tab6!C234)+(6*(Steuerung!$A$3-1)))</f>
        <v>1043.52272727273</v>
      </c>
      <c r="E248" s="80">
        <f>INDEX(Rohdaten_tab6!$1:$1048576,ROW(Rohdaten_tab6!D234),COLUMN(Rohdaten_tab6!D234)+(6*(Steuerung!$A$3-1)))</f>
        <v>729.56928229665095</v>
      </c>
      <c r="F248" s="80">
        <f>INDEX(Rohdaten_tab6!$1:$1048576,ROW(Rohdaten_tab6!E234),COLUMN(Rohdaten_tab6!E234)+(6*(Steuerung!$A$3-1)))</f>
        <v>367.45765550239202</v>
      </c>
      <c r="G248" s="80">
        <f>INDEX(Rohdaten_tab6!$1:$1048576,ROW(Rohdaten_tab6!F234),COLUMN(Rohdaten_tab6!F234)+(6*(Steuerung!$A$3-1)))</f>
        <v>304.59430622009597</v>
      </c>
      <c r="H248" s="81">
        <f>INDEX(Rohdaten_tab6!$1:$1048576,ROW(Rohdaten_tab6!G234),COLUMN(Rohdaten_tab6!G234)+(6*(Steuerung!$A$3-1)))</f>
        <v>57.517320574162703</v>
      </c>
    </row>
    <row r="249" spans="1:8" ht="15" customHeight="1" x14ac:dyDescent="0.25">
      <c r="A249" s="63" t="s">
        <v>384</v>
      </c>
      <c r="B249" s="43"/>
      <c r="C249" s="79">
        <f>INDEX(Rohdaten_tab6!$1:$1048576,ROW(Rohdaten_tab6!B235),COLUMN(Rohdaten_tab6!B235)+(6*(Steuerung!$A$3-1)))</f>
        <v>1796.87947259566</v>
      </c>
      <c r="D249" s="80">
        <f>INDEX(Rohdaten_tab6!$1:$1048576,ROW(Rohdaten_tab6!C235),COLUMN(Rohdaten_tab6!C235)+(6*(Steuerung!$A$3-1)))</f>
        <v>1055.8718717683601</v>
      </c>
      <c r="E249" s="80">
        <f>INDEX(Rohdaten_tab6!$1:$1048576,ROW(Rohdaten_tab6!D235),COLUMN(Rohdaten_tab6!D235)+(6*(Steuerung!$A$3-1)))</f>
        <v>741.00760082730096</v>
      </c>
      <c r="F249" s="80">
        <f>INDEX(Rohdaten_tab6!$1:$1048576,ROW(Rohdaten_tab6!E235),COLUMN(Rohdaten_tab6!E235)+(6*(Steuerung!$A$3-1)))</f>
        <v>373.52978283350598</v>
      </c>
      <c r="G249" s="80">
        <f>INDEX(Rohdaten_tab6!$1:$1048576,ROW(Rohdaten_tab6!F235),COLUMN(Rohdaten_tab6!F235)+(6*(Steuerung!$A$3-1)))</f>
        <v>309.09927611168598</v>
      </c>
      <c r="H249" s="81">
        <f>INDEX(Rohdaten_tab6!$1:$1048576,ROW(Rohdaten_tab6!G235),COLUMN(Rohdaten_tab6!G235)+(6*(Steuerung!$A$3-1)))</f>
        <v>58.378541882109602</v>
      </c>
    </row>
    <row r="250" spans="1:8" ht="15" customHeight="1" x14ac:dyDescent="0.25">
      <c r="A250" s="63" t="s">
        <v>385</v>
      </c>
      <c r="B250" s="43"/>
      <c r="C250" s="79">
        <f>INDEX(Rohdaten_tab6!$1:$1048576,ROW(Rohdaten_tab6!B236),COLUMN(Rohdaten_tab6!B236)+(6*(Steuerung!$A$3-1)))</f>
        <v>1791.9730182926801</v>
      </c>
      <c r="D250" s="80">
        <f>INDEX(Rohdaten_tab6!$1:$1048576,ROW(Rohdaten_tab6!C236),COLUMN(Rohdaten_tab6!C236)+(6*(Steuerung!$A$3-1)))</f>
        <v>1052.9541158536599</v>
      </c>
      <c r="E250" s="80">
        <f>INDEX(Rohdaten_tab6!$1:$1048576,ROW(Rohdaten_tab6!D236),COLUMN(Rohdaten_tab6!D236)+(6*(Steuerung!$A$3-1)))</f>
        <v>739.01890243902403</v>
      </c>
      <c r="F250" s="80">
        <f>INDEX(Rohdaten_tab6!$1:$1048576,ROW(Rohdaten_tab6!E236),COLUMN(Rohdaten_tab6!E236)+(6*(Steuerung!$A$3-1)))</f>
        <v>372.00838414634097</v>
      </c>
      <c r="G250" s="80">
        <f>INDEX(Rohdaten_tab6!$1:$1048576,ROW(Rohdaten_tab6!F236),COLUMN(Rohdaten_tab6!F236)+(6*(Steuerung!$A$3-1)))</f>
        <v>308.63856707317098</v>
      </c>
      <c r="H250" s="81">
        <f>INDEX(Rohdaten_tab6!$1:$1048576,ROW(Rohdaten_tab6!G236),COLUMN(Rohdaten_tab6!G236)+(6*(Steuerung!$A$3-1)))</f>
        <v>58.371951219512198</v>
      </c>
    </row>
    <row r="251" spans="1:8" ht="15" customHeight="1" x14ac:dyDescent="0.25">
      <c r="A251" s="63" t="s">
        <v>386</v>
      </c>
      <c r="B251" s="43"/>
      <c r="C251" s="79">
        <f>INDEX(Rohdaten_tab6!$1:$1048576,ROW(Rohdaten_tab6!B237),COLUMN(Rohdaten_tab6!B237)+(6*(Steuerung!$A$3-1)))</f>
        <v>1771.9150311153701</v>
      </c>
      <c r="D251" s="80">
        <f>INDEX(Rohdaten_tab6!$1:$1048576,ROW(Rohdaten_tab6!C237),COLUMN(Rohdaten_tab6!C237)+(6*(Steuerung!$A$3-1)))</f>
        <v>1042.49526089038</v>
      </c>
      <c r="E251" s="80">
        <f>INDEX(Rohdaten_tab6!$1:$1048576,ROW(Rohdaten_tab6!D237),COLUMN(Rohdaten_tab6!D237)+(6*(Steuerung!$A$3-1)))</f>
        <v>729.41977022498804</v>
      </c>
      <c r="F251" s="80">
        <f>INDEX(Rohdaten_tab6!$1:$1048576,ROW(Rohdaten_tab6!E237),COLUMN(Rohdaten_tab6!E237)+(6*(Steuerung!$A$3-1)))</f>
        <v>366.629583532791</v>
      </c>
      <c r="G251" s="80">
        <f>INDEX(Rohdaten_tab6!$1:$1048576,ROW(Rohdaten_tab6!F237),COLUMN(Rohdaten_tab6!F237)+(6*(Steuerung!$A$3-1)))</f>
        <v>305.038104356151</v>
      </c>
      <c r="H251" s="81">
        <f>INDEX(Rohdaten_tab6!$1:$1048576,ROW(Rohdaten_tab6!G237),COLUMN(Rohdaten_tab6!G237)+(6*(Steuerung!$A$3-1)))</f>
        <v>57.752082336046001</v>
      </c>
    </row>
    <row r="252" spans="1:8" ht="15" customHeight="1" x14ac:dyDescent="0.25">
      <c r="A252" s="63" t="s">
        <v>387</v>
      </c>
      <c r="B252" s="43"/>
      <c r="C252" s="79">
        <f>INDEX(Rohdaten_tab6!$1:$1048576,ROW(Rohdaten_tab6!B238),COLUMN(Rohdaten_tab6!B238)+(6*(Steuerung!$A$3-1)))</f>
        <v>1770.1384</v>
      </c>
      <c r="D252" s="80">
        <f>INDEX(Rohdaten_tab6!$1:$1048576,ROW(Rohdaten_tab6!C238),COLUMN(Rohdaten_tab6!C238)+(6*(Steuerung!$A$3-1)))</f>
        <v>1042.0455999999999</v>
      </c>
      <c r="E252" s="80">
        <f>INDEX(Rohdaten_tab6!$1:$1048576,ROW(Rohdaten_tab6!D238),COLUMN(Rohdaten_tab6!D238)+(6*(Steuerung!$A$3-1)))</f>
        <v>728.09280000000001</v>
      </c>
      <c r="F252" s="80">
        <f>INDEX(Rohdaten_tab6!$1:$1048576,ROW(Rohdaten_tab6!E238),COLUMN(Rohdaten_tab6!E238)+(6*(Steuerung!$A$3-1)))</f>
        <v>365.33893333333299</v>
      </c>
      <c r="G252" s="80">
        <f>INDEX(Rohdaten_tab6!$1:$1048576,ROW(Rohdaten_tab6!F238),COLUMN(Rohdaten_tab6!F238)+(6*(Steuerung!$A$3-1)))</f>
        <v>304.98320000000001</v>
      </c>
      <c r="H252" s="81">
        <f>INDEX(Rohdaten_tab6!$1:$1048576,ROW(Rohdaten_tab6!G238),COLUMN(Rohdaten_tab6!G238)+(6*(Steuerung!$A$3-1)))</f>
        <v>57.770666666666699</v>
      </c>
    </row>
    <row r="253" spans="1:8" ht="15" customHeight="1" x14ac:dyDescent="0.25">
      <c r="A253" s="63" t="s">
        <v>388</v>
      </c>
      <c r="B253" s="43"/>
      <c r="C253" s="79">
        <f>INDEX(Rohdaten_tab6!$1:$1048576,ROW(Rohdaten_tab6!B239),COLUMN(Rohdaten_tab6!B239)+(6*(Steuerung!$A$3-1)))</f>
        <v>1774.9743639921701</v>
      </c>
      <c r="D253" s="80">
        <f>INDEX(Rohdaten_tab6!$1:$1048576,ROW(Rohdaten_tab6!C239),COLUMN(Rohdaten_tab6!C239)+(6*(Steuerung!$A$3-1)))</f>
        <v>1047.05389432485</v>
      </c>
      <c r="E253" s="80">
        <f>INDEX(Rohdaten_tab6!$1:$1048576,ROW(Rohdaten_tab6!D239),COLUMN(Rohdaten_tab6!D239)+(6*(Steuerung!$A$3-1)))</f>
        <v>727.92046966731903</v>
      </c>
      <c r="F253" s="80">
        <f>INDEX(Rohdaten_tab6!$1:$1048576,ROW(Rohdaten_tab6!E239),COLUMN(Rohdaten_tab6!E239)+(6*(Steuerung!$A$3-1)))</f>
        <v>363.22262230919699</v>
      </c>
      <c r="G253" s="80">
        <f>INDEX(Rohdaten_tab6!$1:$1048576,ROW(Rohdaten_tab6!F239),COLUMN(Rohdaten_tab6!F239)+(6*(Steuerung!$A$3-1)))</f>
        <v>306.83495107632098</v>
      </c>
      <c r="H253" s="81">
        <f>INDEX(Rohdaten_tab6!$1:$1048576,ROW(Rohdaten_tab6!G239),COLUMN(Rohdaten_tab6!G239)+(6*(Steuerung!$A$3-1)))</f>
        <v>57.862896281800403</v>
      </c>
    </row>
    <row r="254" spans="1:8" ht="15" customHeight="1" x14ac:dyDescent="0.25">
      <c r="A254" s="63" t="s">
        <v>389</v>
      </c>
      <c r="B254" s="43"/>
      <c r="C254" s="79">
        <f>INDEX(Rohdaten_tab6!$1:$1048576,ROW(Rohdaten_tab6!B240),COLUMN(Rohdaten_tab6!B240)+(6*(Steuerung!$A$3-1)))</f>
        <v>1795.80519230769</v>
      </c>
      <c r="D254" s="80">
        <f>INDEX(Rohdaten_tab6!$1:$1048576,ROW(Rohdaten_tab6!C240),COLUMN(Rohdaten_tab6!C240)+(6*(Steuerung!$A$3-1)))</f>
        <v>1058.6871923076901</v>
      </c>
      <c r="E254" s="80">
        <f>INDEX(Rohdaten_tab6!$1:$1048576,ROW(Rohdaten_tab6!D240),COLUMN(Rohdaten_tab6!D240)+(6*(Steuerung!$A$3-1)))</f>
        <v>737.11800000000005</v>
      </c>
      <c r="F254" s="80">
        <f>INDEX(Rohdaten_tab6!$1:$1048576,ROW(Rohdaten_tab6!E240),COLUMN(Rohdaten_tab6!E240)+(6*(Steuerung!$A$3-1)))</f>
        <v>367.82907692307703</v>
      </c>
      <c r="G254" s="80">
        <f>INDEX(Rohdaten_tab6!$1:$1048576,ROW(Rohdaten_tab6!F240),COLUMN(Rohdaten_tab6!F240)+(6*(Steuerung!$A$3-1)))</f>
        <v>310.71300000000002</v>
      </c>
      <c r="H254" s="81">
        <f>INDEX(Rohdaten_tab6!$1:$1048576,ROW(Rohdaten_tab6!G240),COLUMN(Rohdaten_tab6!G240)+(6*(Steuerung!$A$3-1)))</f>
        <v>58.575923076923097</v>
      </c>
    </row>
    <row r="255" spans="1:8" ht="15" customHeight="1" x14ac:dyDescent="0.25">
      <c r="A255" s="63" t="s">
        <v>390</v>
      </c>
      <c r="B255" s="43"/>
      <c r="C255" s="79">
        <f>INDEX(Rohdaten_tab6!$1:$1048576,ROW(Rohdaten_tab6!B241),COLUMN(Rohdaten_tab6!B241)+(6*(Steuerung!$A$3-1)))</f>
        <v>1788.0411161263901</v>
      </c>
      <c r="D255" s="80">
        <f>INDEX(Rohdaten_tab6!$1:$1048576,ROW(Rohdaten_tab6!C241),COLUMN(Rohdaten_tab6!C241)+(6*(Steuerung!$A$3-1)))</f>
        <v>1054.8326220763199</v>
      </c>
      <c r="E255" s="80">
        <f>INDEX(Rohdaten_tab6!$1:$1048576,ROW(Rohdaten_tab6!D241),COLUMN(Rohdaten_tab6!D241)+(6*(Steuerung!$A$3-1)))</f>
        <v>733.20849405006197</v>
      </c>
      <c r="F255" s="80">
        <f>INDEX(Rohdaten_tab6!$1:$1048576,ROW(Rohdaten_tab6!E241),COLUMN(Rohdaten_tab6!E241)+(6*(Steuerung!$A$3-1)))</f>
        <v>366.32942141977799</v>
      </c>
      <c r="G255" s="80">
        <f>INDEX(Rohdaten_tab6!$1:$1048576,ROW(Rohdaten_tab6!F241),COLUMN(Rohdaten_tab6!F241)+(6*(Steuerung!$A$3-1)))</f>
        <v>308.66245383668502</v>
      </c>
      <c r="H255" s="81">
        <f>INDEX(Rohdaten_tab6!$1:$1048576,ROW(Rohdaten_tab6!G241),COLUMN(Rohdaten_tab6!G241)+(6*(Steuerung!$A$3-1)))</f>
        <v>58.216618793598698</v>
      </c>
    </row>
    <row r="256" spans="1:8" ht="15" customHeight="1" x14ac:dyDescent="0.25">
      <c r="A256" s="63" t="s">
        <v>391</v>
      </c>
      <c r="B256" s="43"/>
      <c r="C256" s="79">
        <f>INDEX(Rohdaten_tab6!$1:$1048576,ROW(Rohdaten_tab6!B242),COLUMN(Rohdaten_tab6!B242)+(6*(Steuerung!$A$3-1)))</f>
        <v>1806.73589630931</v>
      </c>
      <c r="D256" s="80">
        <f>INDEX(Rohdaten_tab6!$1:$1048576,ROW(Rohdaten_tab6!C242),COLUMN(Rohdaten_tab6!C242)+(6*(Steuerung!$A$3-1)))</f>
        <v>1064.6578207381399</v>
      </c>
      <c r="E256" s="80">
        <f>INDEX(Rohdaten_tab6!$1:$1048576,ROW(Rohdaten_tab6!D242),COLUMN(Rohdaten_tab6!D242)+(6*(Steuerung!$A$3-1)))</f>
        <v>742.07807557117701</v>
      </c>
      <c r="F256" s="80">
        <f>INDEX(Rohdaten_tab6!$1:$1048576,ROW(Rohdaten_tab6!E242),COLUMN(Rohdaten_tab6!E242)+(6*(Steuerung!$A$3-1)))</f>
        <v>371.07021089630899</v>
      </c>
      <c r="G256" s="80">
        <f>INDEX(Rohdaten_tab6!$1:$1048576,ROW(Rohdaten_tab6!F242),COLUMN(Rohdaten_tab6!F242)+(6*(Steuerung!$A$3-1)))</f>
        <v>312.10821616871698</v>
      </c>
      <c r="H256" s="81">
        <f>INDEX(Rohdaten_tab6!$1:$1048576,ROW(Rohdaten_tab6!G242),COLUMN(Rohdaten_tab6!G242)+(6*(Steuerung!$A$3-1)))</f>
        <v>58.899648506151102</v>
      </c>
    </row>
    <row r="257" spans="1:8" ht="15" customHeight="1" x14ac:dyDescent="0.25">
      <c r="A257" s="63" t="s">
        <v>392</v>
      </c>
      <c r="B257" s="43"/>
      <c r="C257" s="79">
        <f>INDEX(Rohdaten_tab6!$1:$1048576,ROW(Rohdaten_tab6!B243),COLUMN(Rohdaten_tab6!B243)+(6*(Steuerung!$A$3-1)))</f>
        <v>1825.0184897025199</v>
      </c>
      <c r="D257" s="80">
        <f>INDEX(Rohdaten_tab6!$1:$1048576,ROW(Rohdaten_tab6!C243),COLUMN(Rohdaten_tab6!C243)+(6*(Steuerung!$A$3-1)))</f>
        <v>1075.67684210526</v>
      </c>
      <c r="E257" s="80">
        <f>INDEX(Rohdaten_tab6!$1:$1048576,ROW(Rohdaten_tab6!D243),COLUMN(Rohdaten_tab6!D243)+(6*(Steuerung!$A$3-1)))</f>
        <v>749.341647597254</v>
      </c>
      <c r="F257" s="80">
        <f>INDEX(Rohdaten_tab6!$1:$1048576,ROW(Rohdaten_tab6!E243),COLUMN(Rohdaten_tab6!E243)+(6*(Steuerung!$A$3-1)))</f>
        <v>375.15899313501097</v>
      </c>
      <c r="G257" s="80">
        <f>INDEX(Rohdaten_tab6!$1:$1048576,ROW(Rohdaten_tab6!F243),COLUMN(Rohdaten_tab6!F243)+(6*(Steuerung!$A$3-1)))</f>
        <v>314.79638443935897</v>
      </c>
      <c r="H257" s="81">
        <f>INDEX(Rohdaten_tab6!$1:$1048576,ROW(Rohdaten_tab6!G243),COLUMN(Rohdaten_tab6!G243)+(6*(Steuerung!$A$3-1)))</f>
        <v>59.386270022883302</v>
      </c>
    </row>
    <row r="258" spans="1:8" ht="15" customHeight="1" x14ac:dyDescent="0.25">
      <c r="A258" s="63" t="s">
        <v>393</v>
      </c>
      <c r="B258" s="43"/>
      <c r="C258" s="79">
        <f>INDEX(Rohdaten_tab6!$1:$1048576,ROW(Rohdaten_tab6!B244),COLUMN(Rohdaten_tab6!B244)+(6*(Steuerung!$A$3-1)))</f>
        <v>1841.8601139601101</v>
      </c>
      <c r="D258" s="80">
        <f>INDEX(Rohdaten_tab6!$1:$1048576,ROW(Rohdaten_tab6!C244),COLUMN(Rohdaten_tab6!C244)+(6*(Steuerung!$A$3-1)))</f>
        <v>1086.7938746438699</v>
      </c>
      <c r="E258" s="80">
        <f>INDEX(Rohdaten_tab6!$1:$1048576,ROW(Rohdaten_tab6!D244),COLUMN(Rohdaten_tab6!D244)+(6*(Steuerung!$A$3-1)))</f>
        <v>755.06623931623903</v>
      </c>
      <c r="F258" s="80">
        <f>INDEX(Rohdaten_tab6!$1:$1048576,ROW(Rohdaten_tab6!E244),COLUMN(Rohdaten_tab6!E244)+(6*(Steuerung!$A$3-1)))</f>
        <v>377.85498575498599</v>
      </c>
      <c r="G258" s="80">
        <f>INDEX(Rohdaten_tab6!$1:$1048576,ROW(Rohdaten_tab6!F244),COLUMN(Rohdaten_tab6!F244)+(6*(Steuerung!$A$3-1)))</f>
        <v>317.32905982905999</v>
      </c>
      <c r="H258" s="81">
        <f>INDEX(Rohdaten_tab6!$1:$1048576,ROW(Rohdaten_tab6!G244),COLUMN(Rohdaten_tab6!G244)+(6*(Steuerung!$A$3-1)))</f>
        <v>59.882193732193699</v>
      </c>
    </row>
    <row r="259" spans="1:8" ht="15" customHeight="1" x14ac:dyDescent="0.25">
      <c r="A259" s="63" t="s">
        <v>394</v>
      </c>
      <c r="B259" s="43"/>
      <c r="C259" s="79">
        <f>INDEX(Rohdaten_tab6!$1:$1048576,ROW(Rohdaten_tab6!B245),COLUMN(Rohdaten_tab6!B245)+(6*(Steuerung!$A$3-1)))</f>
        <v>1857.1841639497</v>
      </c>
      <c r="D259" s="80">
        <f>INDEX(Rohdaten_tab6!$1:$1048576,ROW(Rohdaten_tab6!C245),COLUMN(Rohdaten_tab6!C245)+(6*(Steuerung!$A$3-1)))</f>
        <v>1093.2744760130399</v>
      </c>
      <c r="E259" s="80">
        <f>INDEX(Rohdaten_tab6!$1:$1048576,ROW(Rohdaten_tab6!D245),COLUMN(Rohdaten_tab6!D245)+(6*(Steuerung!$A$3-1)))</f>
        <v>763.90968793665604</v>
      </c>
      <c r="F259" s="80">
        <f>INDEX(Rohdaten_tab6!$1:$1048576,ROW(Rohdaten_tab6!E245),COLUMN(Rohdaten_tab6!E245)+(6*(Steuerung!$A$3-1)))</f>
        <v>380.36325104797402</v>
      </c>
      <c r="G259" s="80">
        <f>INDEX(Rohdaten_tab6!$1:$1048576,ROW(Rohdaten_tab6!F245),COLUMN(Rohdaten_tab6!F245)+(6*(Steuerung!$A$3-1)))</f>
        <v>319.54010246856097</v>
      </c>
      <c r="H259" s="81">
        <f>INDEX(Rohdaten_tab6!$1:$1048576,ROW(Rohdaten_tab6!G245),COLUMN(Rohdaten_tab6!G245)+(6*(Steuerung!$A$3-1)))</f>
        <v>64.006334420121107</v>
      </c>
    </row>
    <row r="260" spans="1:8" ht="15" customHeight="1" x14ac:dyDescent="0.25">
      <c r="A260" s="63" t="s">
        <v>395</v>
      </c>
      <c r="B260" s="43"/>
      <c r="C260" s="79">
        <f>INDEX(Rohdaten_tab6!$1:$1048576,ROW(Rohdaten_tab6!B246),COLUMN(Rohdaten_tab6!B246)+(6*(Steuerung!$A$3-1)))</f>
        <v>1865.8449141347401</v>
      </c>
      <c r="D260" s="80">
        <f>INDEX(Rohdaten_tab6!$1:$1048576,ROW(Rohdaten_tab6!C246),COLUMN(Rohdaten_tab6!C246)+(6*(Steuerung!$A$3-1)))</f>
        <v>1098.90409511229</v>
      </c>
      <c r="E260" s="80">
        <f>INDEX(Rohdaten_tab6!$1:$1048576,ROW(Rohdaten_tab6!D246),COLUMN(Rohdaten_tab6!D246)+(6*(Steuerung!$A$3-1)))</f>
        <v>766.94081902245705</v>
      </c>
      <c r="F260" s="80">
        <f>INDEX(Rohdaten_tab6!$1:$1048576,ROW(Rohdaten_tab6!E246),COLUMN(Rohdaten_tab6!E246)+(6*(Steuerung!$A$3-1)))</f>
        <v>381.22179656538998</v>
      </c>
      <c r="G260" s="80">
        <f>INDEX(Rohdaten_tab6!$1:$1048576,ROW(Rohdaten_tab6!F246),COLUMN(Rohdaten_tab6!F246)+(6*(Steuerung!$A$3-1)))</f>
        <v>320.752047556143</v>
      </c>
      <c r="H260" s="81">
        <f>INDEX(Rohdaten_tab6!$1:$1048576,ROW(Rohdaten_tab6!G246),COLUMN(Rohdaten_tab6!G246)+(6*(Steuerung!$A$3-1)))</f>
        <v>64.966974900924697</v>
      </c>
    </row>
    <row r="261" spans="1:8" ht="15" customHeight="1" x14ac:dyDescent="0.25">
      <c r="A261" s="63" t="s">
        <v>396</v>
      </c>
      <c r="B261" s="43"/>
      <c r="C261" s="79">
        <f>INDEX(Rohdaten_tab6!$1:$1048576,ROW(Rohdaten_tab6!B247),COLUMN(Rohdaten_tab6!B247)+(6*(Steuerung!$A$3-1)))</f>
        <v>1870.3848427968101</v>
      </c>
      <c r="D261" s="80">
        <f>INDEX(Rohdaten_tab6!$1:$1048576,ROW(Rohdaten_tab6!C247),COLUMN(Rohdaten_tab6!C247)+(6*(Steuerung!$A$3-1)))</f>
        <v>1100.65396527452</v>
      </c>
      <c r="E261" s="80">
        <f>INDEX(Rohdaten_tab6!$1:$1048576,ROW(Rohdaten_tab6!D247),COLUMN(Rohdaten_tab6!D247)+(6*(Steuerung!$A$3-1)))</f>
        <v>769.73087752229003</v>
      </c>
      <c r="F261" s="80">
        <f>INDEX(Rohdaten_tab6!$1:$1048576,ROW(Rohdaten_tab6!E247),COLUMN(Rohdaten_tab6!E247)+(6*(Steuerung!$A$3-1)))</f>
        <v>382.95499765368402</v>
      </c>
      <c r="G261" s="80">
        <f>INDEX(Rohdaten_tab6!$1:$1048576,ROW(Rohdaten_tab6!F247),COLUMN(Rohdaten_tab6!F247)+(6*(Steuerung!$A$3-1)))</f>
        <v>321.37236039418099</v>
      </c>
      <c r="H261" s="81">
        <f>INDEX(Rohdaten_tab6!$1:$1048576,ROW(Rohdaten_tab6!G247),COLUMN(Rohdaten_tab6!G247)+(6*(Steuerung!$A$3-1)))</f>
        <v>65.403519474425195</v>
      </c>
    </row>
    <row r="262" spans="1:8" ht="15" customHeight="1" x14ac:dyDescent="0.25">
      <c r="A262" s="63" t="s">
        <v>397</v>
      </c>
      <c r="B262" s="43"/>
      <c r="C262" s="79">
        <f>INDEX(Rohdaten_tab6!$1:$1048576,ROW(Rohdaten_tab6!B248),COLUMN(Rohdaten_tab6!B248)+(6*(Steuerung!$A$3-1)))</f>
        <v>1881.0512758786699</v>
      </c>
      <c r="D262" s="80">
        <f>INDEX(Rohdaten_tab6!$1:$1048576,ROW(Rohdaten_tab6!C248),COLUMN(Rohdaten_tab6!C248)+(6*(Steuerung!$A$3-1)))</f>
        <v>1105.16114588349</v>
      </c>
      <c r="E262" s="80">
        <f>INDEX(Rohdaten_tab6!$1:$1048576,ROW(Rohdaten_tab6!D248),COLUMN(Rohdaten_tab6!D248)+(6*(Steuerung!$A$3-1)))</f>
        <v>775.89012999518502</v>
      </c>
      <c r="F262" s="80">
        <f>INDEX(Rohdaten_tab6!$1:$1048576,ROW(Rohdaten_tab6!E248),COLUMN(Rohdaten_tab6!E248)+(6*(Steuerung!$A$3-1)))</f>
        <v>385.28781896966802</v>
      </c>
      <c r="G262" s="80">
        <f>INDEX(Rohdaten_tab6!$1:$1048576,ROW(Rohdaten_tab6!F248),COLUMN(Rohdaten_tab6!F248)+(6*(Steuerung!$A$3-1)))</f>
        <v>324.21709195955702</v>
      </c>
      <c r="H262" s="81">
        <f>INDEX(Rohdaten_tab6!$1:$1048576,ROW(Rohdaten_tab6!G248),COLUMN(Rohdaten_tab6!G248)+(6*(Steuerung!$A$3-1)))</f>
        <v>66.385219065960499</v>
      </c>
    </row>
    <row r="263" spans="1:8" ht="15" customHeight="1" x14ac:dyDescent="0.25">
      <c r="A263" s="63" t="s">
        <v>398</v>
      </c>
      <c r="B263" s="43"/>
      <c r="C263" s="79">
        <f>INDEX(Rohdaten_tab6!$1:$1048576,ROW(Rohdaten_tab6!B249),COLUMN(Rohdaten_tab6!B249)+(6*(Steuerung!$A$3-1)))</f>
        <v>1886.01265996344</v>
      </c>
      <c r="D263" s="80">
        <f>INDEX(Rohdaten_tab6!$1:$1048576,ROW(Rohdaten_tab6!C249),COLUMN(Rohdaten_tab6!C249)+(6*(Steuerung!$A$3-1)))</f>
        <v>1109.4087751371101</v>
      </c>
      <c r="E263" s="80">
        <f>INDEX(Rohdaten_tab6!$1:$1048576,ROW(Rohdaten_tab6!D249),COLUMN(Rohdaten_tab6!D249)+(6*(Steuerung!$A$3-1)))</f>
        <v>776.60388482632504</v>
      </c>
      <c r="F263" s="80">
        <f>INDEX(Rohdaten_tab6!$1:$1048576,ROW(Rohdaten_tab6!E249),COLUMN(Rohdaten_tab6!E249)+(6*(Steuerung!$A$3-1)))</f>
        <v>385.39332723948797</v>
      </c>
      <c r="G263" s="80">
        <f>INDEX(Rohdaten_tab6!$1:$1048576,ROW(Rohdaten_tab6!F249),COLUMN(Rohdaten_tab6!F249)+(6*(Steuerung!$A$3-1)))</f>
        <v>324.49990859232202</v>
      </c>
      <c r="H263" s="81">
        <f>INDEX(Rohdaten_tab6!$1:$1048576,ROW(Rohdaten_tab6!G249),COLUMN(Rohdaten_tab6!G249)+(6*(Steuerung!$A$3-1)))</f>
        <v>66.710648994515495</v>
      </c>
    </row>
    <row r="264" spans="1:8" ht="15" customHeight="1" x14ac:dyDescent="0.25">
      <c r="A264" s="63" t="s">
        <v>399</v>
      </c>
      <c r="B264" s="43"/>
      <c r="C264" s="79">
        <f>INDEX(Rohdaten_tab6!$1:$1048576,ROW(Rohdaten_tab6!B250),COLUMN(Rohdaten_tab6!B250)+(6*(Steuerung!$A$3-1)))</f>
        <v>1873.6477950440999</v>
      </c>
      <c r="D264" s="80">
        <f>INDEX(Rohdaten_tab6!$1:$1048576,ROW(Rohdaten_tab6!C250),COLUMN(Rohdaten_tab6!C250)+(6*(Steuerung!$A$3-1)))</f>
        <v>1102.8410751785</v>
      </c>
      <c r="E264" s="80">
        <f>INDEX(Rohdaten_tab6!$1:$1048576,ROW(Rohdaten_tab6!D250),COLUMN(Rohdaten_tab6!D250)+(6*(Steuerung!$A$3-1)))</f>
        <v>770.80671986560299</v>
      </c>
      <c r="F264" s="80">
        <f>INDEX(Rohdaten_tab6!$1:$1048576,ROW(Rohdaten_tab6!E250),COLUMN(Rohdaten_tab6!E250)+(6*(Steuerung!$A$3-1)))</f>
        <v>381.81104577908502</v>
      </c>
      <c r="G264" s="80">
        <f>INDEX(Rohdaten_tab6!$1:$1048576,ROW(Rohdaten_tab6!F250),COLUMN(Rohdaten_tab6!F250)+(6*(Steuerung!$A$3-1)))</f>
        <v>322.42036959260798</v>
      </c>
      <c r="H264" s="81">
        <f>INDEX(Rohdaten_tab6!$1:$1048576,ROW(Rohdaten_tab6!G250),COLUMN(Rohdaten_tab6!G250)+(6*(Steuerung!$A$3-1)))</f>
        <v>66.575304493910096</v>
      </c>
    </row>
    <row r="265" spans="1:8" ht="15" customHeight="1" x14ac:dyDescent="0.25">
      <c r="A265" s="63" t="s">
        <v>400</v>
      </c>
      <c r="B265" s="43"/>
      <c r="C265" s="79">
        <f>INDEX(Rohdaten_tab6!$1:$1048576,ROW(Rohdaten_tab6!B251),COLUMN(Rohdaten_tab6!B251)+(6*(Steuerung!$A$3-1)))</f>
        <v>1863.5125469571699</v>
      </c>
      <c r="D265" s="80">
        <f>INDEX(Rohdaten_tab6!$1:$1048576,ROW(Rohdaten_tab6!C251),COLUMN(Rohdaten_tab6!C251)+(6*(Steuerung!$A$3-1)))</f>
        <v>1095.4931630353101</v>
      </c>
      <c r="E265" s="80">
        <f>INDEX(Rohdaten_tab6!$1:$1048576,ROW(Rohdaten_tab6!D251),COLUMN(Rohdaten_tab6!D251)+(6*(Steuerung!$A$3-1)))</f>
        <v>768.01938392186298</v>
      </c>
      <c r="F265" s="80">
        <f>INDEX(Rohdaten_tab6!$1:$1048576,ROW(Rohdaten_tab6!E251),COLUMN(Rohdaten_tab6!E251)+(6*(Steuerung!$A$3-1)))</f>
        <v>378.01003005259201</v>
      </c>
      <c r="G265" s="80">
        <f>INDEX(Rohdaten_tab6!$1:$1048576,ROW(Rohdaten_tab6!F251),COLUMN(Rohdaten_tab6!F251)+(6*(Steuerung!$A$3-1)))</f>
        <v>323.64162283997001</v>
      </c>
      <c r="H265" s="81">
        <f>INDEX(Rohdaten_tab6!$1:$1048576,ROW(Rohdaten_tab6!G251),COLUMN(Rohdaten_tab6!G251)+(6*(Steuerung!$A$3-1)))</f>
        <v>66.367731029301297</v>
      </c>
    </row>
    <row r="266" spans="1:8" ht="15" customHeight="1" x14ac:dyDescent="0.25">
      <c r="A266" s="63" t="s">
        <v>401</v>
      </c>
      <c r="B266" s="43"/>
      <c r="C266" s="79">
        <f>INDEX(Rohdaten_tab6!$1:$1048576,ROW(Rohdaten_tab6!B252),COLUMN(Rohdaten_tab6!B252)+(6*(Steuerung!$A$3-1)))</f>
        <v>1859.35767138194</v>
      </c>
      <c r="D266" s="80">
        <f>INDEX(Rohdaten_tab6!$1:$1048576,ROW(Rohdaten_tab6!C252),COLUMN(Rohdaten_tab6!C252)+(6*(Steuerung!$A$3-1)))</f>
        <v>1092.5571273123001</v>
      </c>
      <c r="E266" s="80">
        <f>INDEX(Rohdaten_tab6!$1:$1048576,ROW(Rohdaten_tab6!D252),COLUMN(Rohdaten_tab6!D252)+(6*(Steuerung!$A$3-1)))</f>
        <v>766.80054406964098</v>
      </c>
      <c r="F266" s="80">
        <f>INDEX(Rohdaten_tab6!$1:$1048576,ROW(Rohdaten_tab6!E252),COLUMN(Rohdaten_tab6!E252)+(6*(Steuerung!$A$3-1)))</f>
        <v>376.75136017410199</v>
      </c>
      <c r="G266" s="80">
        <f>INDEX(Rohdaten_tab6!$1:$1048576,ROW(Rohdaten_tab6!F252),COLUMN(Rohdaten_tab6!F252)+(6*(Steuerung!$A$3-1)))</f>
        <v>323.65582154515801</v>
      </c>
      <c r="H266" s="81">
        <f>INDEX(Rohdaten_tab6!$1:$1048576,ROW(Rohdaten_tab6!G252),COLUMN(Rohdaten_tab6!G252)+(6*(Steuerung!$A$3-1)))</f>
        <v>66.393362350380897</v>
      </c>
    </row>
    <row r="267" spans="1:8" ht="15" customHeight="1" x14ac:dyDescent="0.25">
      <c r="A267" s="63" t="s">
        <v>402</v>
      </c>
      <c r="B267" s="43"/>
      <c r="C267" s="79">
        <f>INDEX(Rohdaten_tab6!$1:$1048576,ROW(Rohdaten_tab6!B253),COLUMN(Rohdaten_tab6!B253)+(6*(Steuerung!$A$3-1)))</f>
        <v>1868.00468068227</v>
      </c>
      <c r="D267" s="80">
        <f>INDEX(Rohdaten_tab6!$1:$1048576,ROW(Rohdaten_tab6!C253),COLUMN(Rohdaten_tab6!C253)+(6*(Steuerung!$A$3-1)))</f>
        <v>1098.07901626339</v>
      </c>
      <c r="E267" s="80">
        <f>INDEX(Rohdaten_tab6!$1:$1048576,ROW(Rohdaten_tab6!D253),COLUMN(Rohdaten_tab6!D253)+(6*(Steuerung!$A$3-1)))</f>
        <v>769.92566441888198</v>
      </c>
      <c r="F267" s="80">
        <f>INDEX(Rohdaten_tab6!$1:$1048576,ROW(Rohdaten_tab6!E253),COLUMN(Rohdaten_tab6!E253)+(6*(Steuerung!$A$3-1)))</f>
        <v>378.379373264577</v>
      </c>
      <c r="G267" s="80">
        <f>INDEX(Rohdaten_tab6!$1:$1048576,ROW(Rohdaten_tab6!F253),COLUMN(Rohdaten_tab6!F253)+(6*(Steuerung!$A$3-1)))</f>
        <v>324.89845299484301</v>
      </c>
      <c r="H267" s="81">
        <f>INDEX(Rohdaten_tab6!$1:$1048576,ROW(Rohdaten_tab6!G253),COLUMN(Rohdaten_tab6!G253)+(6*(Steuerung!$A$3-1)))</f>
        <v>66.647838159460505</v>
      </c>
    </row>
    <row r="268" spans="1:8" ht="15" customHeight="1" x14ac:dyDescent="0.25">
      <c r="A268" s="63" t="s">
        <v>403</v>
      </c>
      <c r="B268" s="43"/>
      <c r="C268" s="79">
        <f>INDEX(Rohdaten_tab6!$1:$1048576,ROW(Rohdaten_tab6!B254),COLUMN(Rohdaten_tab6!B254)+(6*(Steuerung!$A$3-1)))</f>
        <v>1892.6170549450501</v>
      </c>
      <c r="D268" s="80">
        <f>INDEX(Rohdaten_tab6!$1:$1048576,ROW(Rohdaten_tab6!C254),COLUMN(Rohdaten_tab6!C254)+(6*(Steuerung!$A$3-1)))</f>
        <v>1110.88127472527</v>
      </c>
      <c r="E268" s="80">
        <f>INDEX(Rohdaten_tab6!$1:$1048576,ROW(Rohdaten_tab6!D254),COLUMN(Rohdaten_tab6!D254)+(6*(Steuerung!$A$3-1)))</f>
        <v>781.73578021978005</v>
      </c>
      <c r="F268" s="80">
        <f>INDEX(Rohdaten_tab6!$1:$1048576,ROW(Rohdaten_tab6!E254),COLUMN(Rohdaten_tab6!E254)+(6*(Steuerung!$A$3-1)))</f>
        <v>383.904527472528</v>
      </c>
      <c r="G268" s="80">
        <f>INDEX(Rohdaten_tab6!$1:$1048576,ROW(Rohdaten_tab6!F254),COLUMN(Rohdaten_tab6!F254)+(6*(Steuerung!$A$3-1)))</f>
        <v>330.11195604395601</v>
      </c>
      <c r="H268" s="81">
        <f>INDEX(Rohdaten_tab6!$1:$1048576,ROW(Rohdaten_tab6!G254),COLUMN(Rohdaten_tab6!G254)+(6*(Steuerung!$A$3-1)))</f>
        <v>67.719296703296706</v>
      </c>
    </row>
    <row r="269" spans="1:8" ht="15" customHeight="1" x14ac:dyDescent="0.25">
      <c r="A269" s="63" t="s">
        <v>404</v>
      </c>
      <c r="B269" s="43"/>
      <c r="C269" s="79">
        <f>INDEX(Rohdaten_tab6!$1:$1048576,ROW(Rohdaten_tab6!B255),COLUMN(Rohdaten_tab6!B255)+(6*(Steuerung!$A$3-1)))</f>
        <v>1912.22191400832</v>
      </c>
      <c r="D269" s="80">
        <f>INDEX(Rohdaten_tab6!$1:$1048576,ROW(Rohdaten_tab6!C255),COLUMN(Rohdaten_tab6!C255)+(6*(Steuerung!$A$3-1)))</f>
        <v>1122.3972260748999</v>
      </c>
      <c r="E269" s="80">
        <f>INDEX(Rohdaten_tab6!$1:$1048576,ROW(Rohdaten_tab6!D255),COLUMN(Rohdaten_tab6!D255)+(6*(Steuerung!$A$3-1)))</f>
        <v>789.82468793342605</v>
      </c>
      <c r="F269" s="80">
        <f>INDEX(Rohdaten_tab6!$1:$1048576,ROW(Rohdaten_tab6!E255),COLUMN(Rohdaten_tab6!E255)+(6*(Steuerung!$A$3-1)))</f>
        <v>387.81248266296802</v>
      </c>
      <c r="G269" s="80">
        <f>INDEX(Rohdaten_tab6!$1:$1048576,ROW(Rohdaten_tab6!F255),COLUMN(Rohdaten_tab6!F255)+(6*(Steuerung!$A$3-1)))</f>
        <v>333.56171983356501</v>
      </c>
      <c r="H269" s="81">
        <f>INDEX(Rohdaten_tab6!$1:$1048576,ROW(Rohdaten_tab6!G255),COLUMN(Rohdaten_tab6!G255)+(6*(Steuerung!$A$3-1)))</f>
        <v>68.450485436893203</v>
      </c>
    </row>
    <row r="270" spans="1:8" ht="15" customHeight="1" x14ac:dyDescent="0.25">
      <c r="A270" s="63" t="s">
        <v>405</v>
      </c>
      <c r="B270" s="43"/>
      <c r="C270" s="79">
        <f>INDEX(Rohdaten_tab6!$1:$1048576,ROW(Rohdaten_tab6!B256),COLUMN(Rohdaten_tab6!B256)+(6*(Steuerung!$A$3-1)))</f>
        <v>1917.2631252977601</v>
      </c>
      <c r="D270" s="80">
        <f>INDEX(Rohdaten_tab6!$1:$1048576,ROW(Rohdaten_tab6!C256),COLUMN(Rohdaten_tab6!C256)+(6*(Steuerung!$A$3-1)))</f>
        <v>1125.50581229157</v>
      </c>
      <c r="E270" s="80">
        <f>INDEX(Rohdaten_tab6!$1:$1048576,ROW(Rohdaten_tab6!D256),COLUMN(Rohdaten_tab6!D256)+(6*(Steuerung!$A$3-1)))</f>
        <v>791.75731300619304</v>
      </c>
      <c r="F270" s="80">
        <f>INDEX(Rohdaten_tab6!$1:$1048576,ROW(Rohdaten_tab6!E256),COLUMN(Rohdaten_tab6!E256)+(6*(Steuerung!$A$3-1)))</f>
        <v>388.94992853739899</v>
      </c>
      <c r="G270" s="80">
        <f>INDEX(Rohdaten_tab6!$1:$1048576,ROW(Rohdaten_tab6!F256),COLUMN(Rohdaten_tab6!F256)+(6*(Steuerung!$A$3-1)))</f>
        <v>334.18499285374003</v>
      </c>
      <c r="H270" s="81">
        <f>INDEX(Rohdaten_tab6!$1:$1048576,ROW(Rohdaten_tab6!G256),COLUMN(Rohdaten_tab6!G256)+(6*(Steuerung!$A$3-1)))</f>
        <v>68.622391615054795</v>
      </c>
    </row>
    <row r="271" spans="1:8" ht="15" customHeight="1" x14ac:dyDescent="0.25">
      <c r="A271" s="63" t="s">
        <v>406</v>
      </c>
      <c r="B271" s="43"/>
      <c r="C271" s="79">
        <f>INDEX(Rohdaten_tab6!$1:$1048576,ROW(Rohdaten_tab6!B257),COLUMN(Rohdaten_tab6!B257)+(6*(Steuerung!$A$3-1)))</f>
        <v>1928.4066073102199</v>
      </c>
      <c r="D271" s="80">
        <f>INDEX(Rohdaten_tab6!$1:$1048576,ROW(Rohdaten_tab6!C257),COLUMN(Rohdaten_tab6!C257)+(6*(Steuerung!$A$3-1)))</f>
        <v>1131.7668697282099</v>
      </c>
      <c r="E271" s="80">
        <f>INDEX(Rohdaten_tab6!$1:$1048576,ROW(Rohdaten_tab6!D257),COLUMN(Rohdaten_tab6!D257)+(6*(Steuerung!$A$3-1)))</f>
        <v>796.63973758200598</v>
      </c>
      <c r="F271" s="80">
        <f>INDEX(Rohdaten_tab6!$1:$1048576,ROW(Rohdaten_tab6!E257),COLUMN(Rohdaten_tab6!E257)+(6*(Steuerung!$A$3-1)))</f>
        <v>391.54315838800397</v>
      </c>
      <c r="G271" s="80">
        <f>INDEX(Rohdaten_tab6!$1:$1048576,ROW(Rohdaten_tab6!F257),COLUMN(Rohdaten_tab6!F257)+(6*(Steuerung!$A$3-1)))</f>
        <v>336.09432989690703</v>
      </c>
      <c r="H271" s="81">
        <f>INDEX(Rohdaten_tab6!$1:$1048576,ROW(Rohdaten_tab6!G257),COLUMN(Rohdaten_tab6!G257)+(6*(Steuerung!$A$3-1)))</f>
        <v>69.002249297094707</v>
      </c>
    </row>
    <row r="272" spans="1:8" ht="15" customHeight="1" x14ac:dyDescent="0.25">
      <c r="A272" s="63" t="s">
        <v>407</v>
      </c>
      <c r="B272" s="43"/>
      <c r="C272" s="79">
        <f>INDEX(Rohdaten_tab6!$1:$1048576,ROW(Rohdaten_tab6!B258),COLUMN(Rohdaten_tab6!B258)+(6*(Steuerung!$A$3-1)))</f>
        <v>1929.2117488789199</v>
      </c>
      <c r="D272" s="80">
        <f>INDEX(Rohdaten_tab6!$1:$1048576,ROW(Rohdaten_tab6!C258),COLUMN(Rohdaten_tab6!C258)+(6*(Steuerung!$A$3-1)))</f>
        <v>1133.5272645739899</v>
      </c>
      <c r="E272" s="80">
        <f>INDEX(Rohdaten_tab6!$1:$1048576,ROW(Rohdaten_tab6!D258),COLUMN(Rohdaten_tab6!D258)+(6*(Steuerung!$A$3-1)))</f>
        <v>795.68448430493299</v>
      </c>
      <c r="F272" s="80">
        <f>INDEX(Rohdaten_tab6!$1:$1048576,ROW(Rohdaten_tab6!E258),COLUMN(Rohdaten_tab6!E258)+(6*(Steuerung!$A$3-1)))</f>
        <v>390.70762331838603</v>
      </c>
      <c r="G272" s="80">
        <f>INDEX(Rohdaten_tab6!$1:$1048576,ROW(Rohdaten_tab6!F258),COLUMN(Rohdaten_tab6!F258)+(6*(Steuerung!$A$3-1)))</f>
        <v>336.09726457399103</v>
      </c>
      <c r="H272" s="81">
        <f>INDEX(Rohdaten_tab6!$1:$1048576,ROW(Rohdaten_tab6!G258),COLUMN(Rohdaten_tab6!G258)+(6*(Steuerung!$A$3-1)))</f>
        <v>68.879596412556097</v>
      </c>
    </row>
    <row r="273" spans="1:8" ht="15" customHeight="1" x14ac:dyDescent="0.25">
      <c r="A273" s="63" t="s">
        <v>408</v>
      </c>
      <c r="B273" s="43"/>
      <c r="C273" s="79">
        <f>INDEX(Rohdaten_tab6!$1:$1048576,ROW(Rohdaten_tab6!B259),COLUMN(Rohdaten_tab6!B259)+(6*(Steuerung!$A$3-1)))</f>
        <v>1951.19285714286</v>
      </c>
      <c r="D273" s="80">
        <f>INDEX(Rohdaten_tab6!$1:$1048576,ROW(Rohdaten_tab6!C259),COLUMN(Rohdaten_tab6!C259)+(6*(Steuerung!$A$3-1)))</f>
        <v>1144.62521008403</v>
      </c>
      <c r="E273" s="80">
        <f>INDEX(Rohdaten_tab6!$1:$1048576,ROW(Rohdaten_tab6!D259),COLUMN(Rohdaten_tab6!D259)+(6*(Steuerung!$A$3-1)))</f>
        <v>806.56764705882404</v>
      </c>
      <c r="F273" s="80">
        <f>INDEX(Rohdaten_tab6!$1:$1048576,ROW(Rohdaten_tab6!E259),COLUMN(Rohdaten_tab6!E259)+(6*(Steuerung!$A$3-1)))</f>
        <v>395.94985994397803</v>
      </c>
      <c r="G273" s="80">
        <f>INDEX(Rohdaten_tab6!$1:$1048576,ROW(Rohdaten_tab6!F259),COLUMN(Rohdaten_tab6!F259)+(6*(Steuerung!$A$3-1)))</f>
        <v>340.79089635854302</v>
      </c>
      <c r="H273" s="81">
        <f>INDEX(Rohdaten_tab6!$1:$1048576,ROW(Rohdaten_tab6!G259),COLUMN(Rohdaten_tab6!G259)+(6*(Steuerung!$A$3-1)))</f>
        <v>69.826890756302504</v>
      </c>
    </row>
    <row r="274" spans="1:8" ht="15" customHeight="1" x14ac:dyDescent="0.25">
      <c r="A274" s="63" t="s">
        <v>409</v>
      </c>
      <c r="B274" s="43"/>
      <c r="C274" s="79">
        <f>INDEX(Rohdaten_tab6!$1:$1048576,ROW(Rohdaten_tab6!B260),COLUMN(Rohdaten_tab6!B260)+(6*(Steuerung!$A$3-1)))</f>
        <v>1975.8782735208499</v>
      </c>
      <c r="D274" s="80">
        <f>INDEX(Rohdaten_tab6!$1:$1048576,ROW(Rohdaten_tab6!C260),COLUMN(Rohdaten_tab6!C260)+(6*(Steuerung!$A$3-1)))</f>
        <v>1157.79776915616</v>
      </c>
      <c r="E274" s="80">
        <f>INDEX(Rohdaten_tab6!$1:$1048576,ROW(Rohdaten_tab6!D260),COLUMN(Rohdaten_tab6!D260)+(6*(Steuerung!$A$3-1)))</f>
        <v>818.080504364695</v>
      </c>
      <c r="F274" s="80">
        <f>INDEX(Rohdaten_tab6!$1:$1048576,ROW(Rohdaten_tab6!E260),COLUMN(Rohdaten_tab6!E260)+(6*(Steuerung!$A$3-1)))</f>
        <v>401.22250242483</v>
      </c>
      <c r="G274" s="80">
        <f>INDEX(Rohdaten_tab6!$1:$1048576,ROW(Rohdaten_tab6!F260),COLUMN(Rohdaten_tab6!F260)+(6*(Steuerung!$A$3-1)))</f>
        <v>345.98001939864201</v>
      </c>
      <c r="H274" s="81">
        <f>INDEX(Rohdaten_tab6!$1:$1048576,ROW(Rohdaten_tab6!G260),COLUMN(Rohdaten_tab6!G260)+(6*(Steuerung!$A$3-1)))</f>
        <v>70.877982541222096</v>
      </c>
    </row>
    <row r="275" spans="1:8" ht="15" customHeight="1" x14ac:dyDescent="0.25">
      <c r="A275" s="63" t="s">
        <v>410</v>
      </c>
      <c r="B275" s="43"/>
      <c r="C275" s="79">
        <f>INDEX(Rohdaten_tab6!$1:$1048576,ROW(Rohdaten_tab6!B261),COLUMN(Rohdaten_tab6!B261)+(6*(Steuerung!$A$3-1)))</f>
        <v>1982.27451444813</v>
      </c>
      <c r="D275" s="80">
        <f>INDEX(Rohdaten_tab6!$1:$1048576,ROW(Rohdaten_tab6!C261),COLUMN(Rohdaten_tab6!C261)+(6*(Steuerung!$A$3-1)))</f>
        <v>1161.59388915206</v>
      </c>
      <c r="E275" s="80">
        <f>INDEX(Rohdaten_tab6!$1:$1048576,ROW(Rohdaten_tab6!D261),COLUMN(Rohdaten_tab6!D261)+(6*(Steuerung!$A$3-1)))</f>
        <v>820.680625296068</v>
      </c>
      <c r="F275" s="80">
        <f>INDEX(Rohdaten_tab6!$1:$1048576,ROW(Rohdaten_tab6!E261),COLUMN(Rohdaten_tab6!E261)+(6*(Steuerung!$A$3-1)))</f>
        <v>402.44197063003298</v>
      </c>
      <c r="G275" s="80">
        <f>INDEX(Rohdaten_tab6!$1:$1048576,ROW(Rohdaten_tab6!F261),COLUMN(Rohdaten_tab6!F261)+(6*(Steuerung!$A$3-1)))</f>
        <v>347.53145428706802</v>
      </c>
      <c r="H275" s="81">
        <f>INDEX(Rohdaten_tab6!$1:$1048576,ROW(Rohdaten_tab6!G261),COLUMN(Rohdaten_tab6!G261)+(6*(Steuerung!$A$3-1)))</f>
        <v>70.7072003789673</v>
      </c>
    </row>
    <row r="276" spans="1:8" ht="15" customHeight="1" x14ac:dyDescent="0.25">
      <c r="A276" s="63" t="s">
        <v>411</v>
      </c>
      <c r="B276" s="43"/>
      <c r="C276" s="79">
        <f>INDEX(Rohdaten_tab6!$1:$1048576,ROW(Rohdaten_tab6!B262),COLUMN(Rohdaten_tab6!B262)+(6*(Steuerung!$A$3-1)))</f>
        <v>1993.5662423178201</v>
      </c>
      <c r="D276" s="80">
        <f>INDEX(Rohdaten_tab6!$1:$1048576,ROW(Rohdaten_tab6!C262),COLUMN(Rohdaten_tab6!C262)+(6*(Steuerung!$A$3-1)))</f>
        <v>1169.21101843723</v>
      </c>
      <c r="E276" s="80">
        <f>INDEX(Rohdaten_tab6!$1:$1048576,ROW(Rohdaten_tab6!D262),COLUMN(Rohdaten_tab6!D262)+(6*(Steuerung!$A$3-1)))</f>
        <v>824.35522388059701</v>
      </c>
      <c r="F276" s="80">
        <f>INDEX(Rohdaten_tab6!$1:$1048576,ROW(Rohdaten_tab6!E262),COLUMN(Rohdaten_tab6!E262)+(6*(Steuerung!$A$3-1)))</f>
        <v>403.42914837576802</v>
      </c>
      <c r="G276" s="80">
        <f>INDEX(Rohdaten_tab6!$1:$1048576,ROW(Rohdaten_tab6!F262),COLUMN(Rohdaten_tab6!F262)+(6*(Steuerung!$A$3-1)))</f>
        <v>349.81659350307302</v>
      </c>
      <c r="H276" s="81">
        <f>INDEX(Rohdaten_tab6!$1:$1048576,ROW(Rohdaten_tab6!G262),COLUMN(Rohdaten_tab6!G262)+(6*(Steuerung!$A$3-1)))</f>
        <v>71.109482001755893</v>
      </c>
    </row>
    <row r="277" spans="1:8" ht="15" customHeight="1" x14ac:dyDescent="0.25">
      <c r="A277" s="63" t="s">
        <v>412</v>
      </c>
      <c r="B277" s="43"/>
      <c r="C277" s="79">
        <f>INDEX(Rohdaten_tab6!$1:$1048576,ROW(Rohdaten_tab6!B263),COLUMN(Rohdaten_tab6!B263)+(6*(Steuerung!$A$3-1)))</f>
        <v>2003.60336817654</v>
      </c>
      <c r="D277" s="80">
        <f>INDEX(Rohdaten_tab6!$1:$1048576,ROW(Rohdaten_tab6!C263),COLUMN(Rohdaten_tab6!C263)+(6*(Steuerung!$A$3-1)))</f>
        <v>1166.5101045296201</v>
      </c>
      <c r="E277" s="80">
        <f>INDEX(Rohdaten_tab6!$1:$1048576,ROW(Rohdaten_tab6!D263),COLUMN(Rohdaten_tab6!D263)+(6*(Steuerung!$A$3-1)))</f>
        <v>837.09326364692197</v>
      </c>
      <c r="F277" s="80">
        <f>INDEX(Rohdaten_tab6!$1:$1048576,ROW(Rohdaten_tab6!E263),COLUMN(Rohdaten_tab6!E263)+(6*(Steuerung!$A$3-1)))</f>
        <v>402.14262485481999</v>
      </c>
      <c r="G277" s="80">
        <f>INDEX(Rohdaten_tab6!$1:$1048576,ROW(Rohdaten_tab6!F263),COLUMN(Rohdaten_tab6!F263)+(6*(Steuerung!$A$3-1)))</f>
        <v>361.14994192799099</v>
      </c>
      <c r="H277" s="81">
        <f>INDEX(Rohdaten_tab6!$1:$1048576,ROW(Rohdaten_tab6!G263),COLUMN(Rohdaten_tab6!G263)+(6*(Steuerung!$A$3-1)))</f>
        <v>73.800696864111501</v>
      </c>
    </row>
    <row r="278" spans="1:8" ht="15" customHeight="1" x14ac:dyDescent="0.25">
      <c r="A278" s="63" t="s">
        <v>413</v>
      </c>
      <c r="B278" s="43"/>
      <c r="C278" s="79">
        <f>INDEX(Rohdaten_tab6!$1:$1048576,ROW(Rohdaten_tab6!B264),COLUMN(Rohdaten_tab6!B264)+(6*(Steuerung!$A$3-1)))</f>
        <v>2005.6775981524199</v>
      </c>
      <c r="D278" s="80">
        <f>INDEX(Rohdaten_tab6!$1:$1048576,ROW(Rohdaten_tab6!C264),COLUMN(Rohdaten_tab6!C264)+(6*(Steuerung!$A$3-1)))</f>
        <v>1166.48071593533</v>
      </c>
      <c r="E278" s="80">
        <f>INDEX(Rohdaten_tab6!$1:$1048576,ROW(Rohdaten_tab6!D264),COLUMN(Rohdaten_tab6!D264)+(6*(Steuerung!$A$3-1)))</f>
        <v>839.19688221708998</v>
      </c>
      <c r="F278" s="80">
        <f>INDEX(Rohdaten_tab6!$1:$1048576,ROW(Rohdaten_tab6!E264),COLUMN(Rohdaten_tab6!E264)+(6*(Steuerung!$A$3-1)))</f>
        <v>401.21062355658199</v>
      </c>
      <c r="G278" s="80">
        <f>INDEX(Rohdaten_tab6!$1:$1048576,ROW(Rohdaten_tab6!F264),COLUMN(Rohdaten_tab6!F264)+(6*(Steuerung!$A$3-1)))</f>
        <v>363.84930715935297</v>
      </c>
      <c r="H278" s="81">
        <f>INDEX(Rohdaten_tab6!$1:$1048576,ROW(Rohdaten_tab6!G264),COLUMN(Rohdaten_tab6!G264)+(6*(Steuerung!$A$3-1)))</f>
        <v>74.136951501154698</v>
      </c>
    </row>
    <row r="279" spans="1:8" ht="15" customHeight="1" x14ac:dyDescent="0.25">
      <c r="A279" s="63" t="s">
        <v>414</v>
      </c>
      <c r="B279" s="43"/>
      <c r="C279" s="79">
        <f>INDEX(Rohdaten_tab6!$1:$1048576,ROW(Rohdaten_tab6!B265),COLUMN(Rohdaten_tab6!B265)+(6*(Steuerung!$A$3-1)))</f>
        <v>2003.3173682059701</v>
      </c>
      <c r="D279" s="80">
        <f>INDEX(Rohdaten_tab6!$1:$1048576,ROW(Rohdaten_tab6!C265),COLUMN(Rohdaten_tab6!C265)+(6*(Steuerung!$A$3-1)))</f>
        <v>1164.01422149571</v>
      </c>
      <c r="E279" s="80">
        <f>INDEX(Rohdaten_tab6!$1:$1048576,ROW(Rohdaten_tab6!D265),COLUMN(Rohdaten_tab6!D265)+(6*(Steuerung!$A$3-1)))</f>
        <v>839.30314671025803</v>
      </c>
      <c r="F279" s="80">
        <f>INDEX(Rohdaten_tab6!$1:$1048576,ROW(Rohdaten_tab6!E265),COLUMN(Rohdaten_tab6!E265)+(6*(Steuerung!$A$3-1)))</f>
        <v>400.206129955047</v>
      </c>
      <c r="G279" s="80">
        <f>INDEX(Rohdaten_tab6!$1:$1048576,ROW(Rohdaten_tab6!F265),COLUMN(Rohdaten_tab6!F265)+(6*(Steuerung!$A$3-1)))</f>
        <v>364.95950143032297</v>
      </c>
      <c r="H279" s="81">
        <f>INDEX(Rohdaten_tab6!$1:$1048576,ROW(Rohdaten_tab6!G265),COLUMN(Rohdaten_tab6!G265)+(6*(Steuerung!$A$3-1)))</f>
        <v>74.137515324887602</v>
      </c>
    </row>
    <row r="280" spans="1:8" ht="15" customHeight="1" x14ac:dyDescent="0.25">
      <c r="A280" s="63" t="s">
        <v>415</v>
      </c>
      <c r="B280" s="43"/>
      <c r="C280" s="79">
        <f>INDEX(Rohdaten_tab6!$1:$1048576,ROW(Rohdaten_tab6!B266),COLUMN(Rohdaten_tab6!B266)+(6*(Steuerung!$A$3-1)))</f>
        <v>2022.82604776927</v>
      </c>
      <c r="D280" s="80">
        <f>INDEX(Rohdaten_tab6!$1:$1048576,ROW(Rohdaten_tab6!C266),COLUMN(Rohdaten_tab6!C266)+(6*(Steuerung!$A$3-1)))</f>
        <v>1175.6206399278999</v>
      </c>
      <c r="E280" s="80">
        <f>INDEX(Rohdaten_tab6!$1:$1048576,ROW(Rohdaten_tab6!D266),COLUMN(Rohdaten_tab6!D266)+(6*(Steuerung!$A$3-1)))</f>
        <v>847.20540784136995</v>
      </c>
      <c r="F280" s="80">
        <f>INDEX(Rohdaten_tab6!$1:$1048576,ROW(Rohdaten_tab6!E266),COLUMN(Rohdaten_tab6!E266)+(6*(Steuerung!$A$3-1)))</f>
        <v>404.13623253717901</v>
      </c>
      <c r="G280" s="80">
        <f>INDEX(Rohdaten_tab6!$1:$1048576,ROW(Rohdaten_tab6!F266),COLUMN(Rohdaten_tab6!F266)+(6*(Steuerung!$A$3-1)))</f>
        <v>368.33213159080702</v>
      </c>
      <c r="H280" s="81">
        <f>INDEX(Rohdaten_tab6!$1:$1048576,ROW(Rohdaten_tab6!G266),COLUMN(Rohdaten_tab6!G266)+(6*(Steuerung!$A$3-1)))</f>
        <v>74.737043713384395</v>
      </c>
    </row>
    <row r="281" spans="1:8" ht="15" customHeight="1" x14ac:dyDescent="0.25">
      <c r="A281" s="63" t="s">
        <v>416</v>
      </c>
      <c r="B281" s="43"/>
      <c r="C281" s="79">
        <f>INDEX(Rohdaten_tab6!$1:$1048576,ROW(Rohdaten_tab6!B267),COLUMN(Rohdaten_tab6!B267)+(6*(Steuerung!$A$3-1)))</f>
        <v>2062.08472286912</v>
      </c>
      <c r="D281" s="80">
        <f>INDEX(Rohdaten_tab6!$1:$1048576,ROW(Rohdaten_tab6!C267),COLUMN(Rohdaten_tab6!C267)+(6*(Steuerung!$A$3-1)))</f>
        <v>1196.6773637633901</v>
      </c>
      <c r="E281" s="80">
        <f>INDEX(Rohdaten_tab6!$1:$1048576,ROW(Rohdaten_tab6!D267),COLUMN(Rohdaten_tab6!D267)+(6*(Steuerung!$A$3-1)))</f>
        <v>865.40735910572903</v>
      </c>
      <c r="F281" s="80">
        <f>INDEX(Rohdaten_tab6!$1:$1048576,ROW(Rohdaten_tab6!E267),COLUMN(Rohdaten_tab6!E267)+(6*(Steuerung!$A$3-1)))</f>
        <v>412.68612016767599</v>
      </c>
      <c r="G281" s="80">
        <f>INDEX(Rohdaten_tab6!$1:$1048576,ROW(Rohdaten_tab6!F267),COLUMN(Rohdaten_tab6!F267)+(6*(Steuerung!$A$3-1)))</f>
        <v>376.327852817885</v>
      </c>
      <c r="H281" s="81">
        <f>INDEX(Rohdaten_tab6!$1:$1048576,ROW(Rohdaten_tab6!G267),COLUMN(Rohdaten_tab6!G267)+(6*(Steuerung!$A$3-1)))</f>
        <v>76.393386120167705</v>
      </c>
    </row>
    <row r="282" spans="1:8" ht="15" customHeight="1" x14ac:dyDescent="0.25">
      <c r="A282" s="63" t="s">
        <v>417</v>
      </c>
      <c r="B282" s="43"/>
      <c r="C282" s="79">
        <f>INDEX(Rohdaten_tab6!$1:$1048576,ROW(Rohdaten_tab6!B268),COLUMN(Rohdaten_tab6!B268)+(6*(Steuerung!$A$3-1)))</f>
        <v>2074.47374117647</v>
      </c>
      <c r="D282" s="80">
        <f>INDEX(Rohdaten_tab6!$1:$1048576,ROW(Rohdaten_tab6!C268),COLUMN(Rohdaten_tab6!C268)+(6*(Steuerung!$A$3-1)))</f>
        <v>1202.89002352941</v>
      </c>
      <c r="E282" s="80">
        <f>INDEX(Rohdaten_tab6!$1:$1048576,ROW(Rohdaten_tab6!D268),COLUMN(Rohdaten_tab6!D268)+(6*(Steuerung!$A$3-1)))</f>
        <v>871.58371764705896</v>
      </c>
      <c r="F282" s="80">
        <f>INDEX(Rohdaten_tab6!$1:$1048576,ROW(Rohdaten_tab6!E268),COLUMN(Rohdaten_tab6!E268)+(6*(Steuerung!$A$3-1)))</f>
        <v>415.29444705882401</v>
      </c>
      <c r="G282" s="80">
        <f>INDEX(Rohdaten_tab6!$1:$1048576,ROW(Rohdaten_tab6!F268),COLUMN(Rohdaten_tab6!F268)+(6*(Steuerung!$A$3-1)))</f>
        <v>379.31745882352902</v>
      </c>
      <c r="H282" s="81">
        <f>INDEX(Rohdaten_tab6!$1:$1048576,ROW(Rohdaten_tab6!G268),COLUMN(Rohdaten_tab6!G268)+(6*(Steuerung!$A$3-1)))</f>
        <v>76.971811764705905</v>
      </c>
    </row>
    <row r="283" spans="1:8" ht="15" customHeight="1" x14ac:dyDescent="0.25">
      <c r="A283" s="63" t="s">
        <v>418</v>
      </c>
      <c r="B283" s="43"/>
      <c r="C283" s="79">
        <f>INDEX(Rohdaten_tab6!$1:$1048576,ROW(Rohdaten_tab6!B269),COLUMN(Rohdaten_tab6!B269)+(6*(Steuerung!$A$3-1)))</f>
        <v>2081.2911504424801</v>
      </c>
      <c r="D283" s="80">
        <f>INDEX(Rohdaten_tab6!$1:$1048576,ROW(Rohdaten_tab6!C269),COLUMN(Rohdaten_tab6!C269)+(6*(Steuerung!$A$3-1)))</f>
        <v>1204.17107591989</v>
      </c>
      <c r="E283" s="80">
        <f>INDEX(Rohdaten_tab6!$1:$1048576,ROW(Rohdaten_tab6!D269),COLUMN(Rohdaten_tab6!D269)+(6*(Steuerung!$A$3-1)))</f>
        <v>877.12007452258899</v>
      </c>
      <c r="F283" s="80">
        <f>INDEX(Rohdaten_tab6!$1:$1048576,ROW(Rohdaten_tab6!E269),COLUMN(Rohdaten_tab6!E269)+(6*(Steuerung!$A$3-1)))</f>
        <v>414.55766185375001</v>
      </c>
      <c r="G283" s="80">
        <f>INDEX(Rohdaten_tab6!$1:$1048576,ROW(Rohdaten_tab6!F269),COLUMN(Rohdaten_tab6!F269)+(6*(Steuerung!$A$3-1)))</f>
        <v>384.99627387051697</v>
      </c>
      <c r="H283" s="81">
        <f>INDEX(Rohdaten_tab6!$1:$1048576,ROW(Rohdaten_tab6!G269),COLUMN(Rohdaten_tab6!G269)+(6*(Steuerung!$A$3-1)))</f>
        <v>77.566138798323294</v>
      </c>
    </row>
    <row r="284" spans="1:8" ht="15" customHeight="1" x14ac:dyDescent="0.25">
      <c r="A284" s="63" t="s">
        <v>419</v>
      </c>
      <c r="B284" s="43"/>
      <c r="C284" s="79">
        <f>INDEX(Rohdaten_tab6!$1:$1048576,ROW(Rohdaten_tab6!B270),COLUMN(Rohdaten_tab6!B270)+(6*(Steuerung!$A$3-1)))</f>
        <v>2080.2517009847802</v>
      </c>
      <c r="D284" s="80">
        <f>INDEX(Rohdaten_tab6!$1:$1048576,ROW(Rohdaten_tab6!C270),COLUMN(Rohdaten_tab6!C270)+(6*(Steuerung!$A$3-1)))</f>
        <v>1204.94852282901</v>
      </c>
      <c r="E284" s="80">
        <f>INDEX(Rohdaten_tab6!$1:$1048576,ROW(Rohdaten_tab6!D270),COLUMN(Rohdaten_tab6!D270)+(6*(Steuerung!$A$3-1)))</f>
        <v>875.30317815577405</v>
      </c>
      <c r="F284" s="80">
        <f>INDEX(Rohdaten_tab6!$1:$1048576,ROW(Rohdaten_tab6!E270),COLUMN(Rohdaten_tab6!E270)+(6*(Steuerung!$A$3-1)))</f>
        <v>413.74525514771699</v>
      </c>
      <c r="G284" s="80">
        <f>INDEX(Rohdaten_tab6!$1:$1048576,ROW(Rohdaten_tab6!F270),COLUMN(Rohdaten_tab6!F270)+(6*(Steuerung!$A$3-1)))</f>
        <v>384.18867502238101</v>
      </c>
      <c r="H284" s="81">
        <f>INDEX(Rohdaten_tab6!$1:$1048576,ROW(Rohdaten_tab6!G270),COLUMN(Rohdaten_tab6!G270)+(6*(Steuerung!$A$3-1)))</f>
        <v>77.369247985675997</v>
      </c>
    </row>
    <row r="285" spans="1:8" ht="15" customHeight="1" x14ac:dyDescent="0.25">
      <c r="A285" s="63" t="s">
        <v>420</v>
      </c>
      <c r="B285" s="43"/>
      <c r="C285" s="79">
        <f>INDEX(Rohdaten_tab6!$1:$1048576,ROW(Rohdaten_tab6!B271),COLUMN(Rohdaten_tab6!B271)+(6*(Steuerung!$A$3-1)))</f>
        <v>2097.6058064516101</v>
      </c>
      <c r="D285" s="80">
        <f>INDEX(Rohdaten_tab6!$1:$1048576,ROW(Rohdaten_tab6!C271),COLUMN(Rohdaten_tab6!C271)+(6*(Steuerung!$A$3-1)))</f>
        <v>1213.0652073732699</v>
      </c>
      <c r="E285" s="80">
        <f>INDEX(Rohdaten_tab6!$1:$1048576,ROW(Rohdaten_tab6!D271),COLUMN(Rohdaten_tab6!D271)+(6*(Steuerung!$A$3-1)))</f>
        <v>884.54059907834096</v>
      </c>
      <c r="F285" s="80">
        <f>INDEX(Rohdaten_tab6!$1:$1048576,ROW(Rohdaten_tab6!E271),COLUMN(Rohdaten_tab6!E271)+(6*(Steuerung!$A$3-1)))</f>
        <v>418.34543778801901</v>
      </c>
      <c r="G285" s="80">
        <f>INDEX(Rohdaten_tab6!$1:$1048576,ROW(Rohdaten_tab6!F271),COLUMN(Rohdaten_tab6!F271)+(6*(Steuerung!$A$3-1)))</f>
        <v>388.07654377880198</v>
      </c>
      <c r="H285" s="81">
        <f>INDEX(Rohdaten_tab6!$1:$1048576,ROW(Rohdaten_tab6!G271),COLUMN(Rohdaten_tab6!G271)+(6*(Steuerung!$A$3-1)))</f>
        <v>78.118617511520796</v>
      </c>
    </row>
    <row r="286" spans="1:8" ht="15" customHeight="1" x14ac:dyDescent="0.25">
      <c r="A286" s="63" t="s">
        <v>421</v>
      </c>
      <c r="B286" s="43"/>
      <c r="C286" s="79">
        <f>INDEX(Rohdaten_tab6!$1:$1048576,ROW(Rohdaten_tab6!B272),COLUMN(Rohdaten_tab6!B272)+(6*(Steuerung!$A$3-1)))</f>
        <v>2113.1324274527901</v>
      </c>
      <c r="D286" s="80">
        <f>INDEX(Rohdaten_tab6!$1:$1048576,ROW(Rohdaten_tab6!C272),COLUMN(Rohdaten_tab6!C272)+(6*(Steuerung!$A$3-1)))</f>
        <v>1221.7991248272699</v>
      </c>
      <c r="E286" s="80">
        <f>INDEX(Rohdaten_tab6!$1:$1048576,ROW(Rohdaten_tab6!D272),COLUMN(Rohdaten_tab6!D272)+(6*(Steuerung!$A$3-1)))</f>
        <v>891.33330262551794</v>
      </c>
      <c r="F286" s="80">
        <f>INDEX(Rohdaten_tab6!$1:$1048576,ROW(Rohdaten_tab6!E272),COLUMN(Rohdaten_tab6!E272)+(6*(Steuerung!$A$3-1)))</f>
        <v>421.85375403040098</v>
      </c>
      <c r="G286" s="80">
        <f>INDEX(Rohdaten_tab6!$1:$1048576,ROW(Rohdaten_tab6!F272),COLUMN(Rohdaten_tab6!F272)+(6*(Steuerung!$A$3-1)))</f>
        <v>390.89474896361099</v>
      </c>
      <c r="H286" s="81">
        <f>INDEX(Rohdaten_tab6!$1:$1048576,ROW(Rohdaten_tab6!G272),COLUMN(Rohdaten_tab6!G272)+(6*(Steuerung!$A$3-1)))</f>
        <v>78.584799631506201</v>
      </c>
    </row>
    <row r="287" spans="1:8" ht="15" customHeight="1" x14ac:dyDescent="0.25">
      <c r="A287" s="63" t="s">
        <v>422</v>
      </c>
      <c r="B287" s="43"/>
      <c r="C287" s="79">
        <f>INDEX(Rohdaten_tab6!$1:$1048576,ROW(Rohdaten_tab6!B273),COLUMN(Rohdaten_tab6!B273)+(6*(Steuerung!$A$3-1)))</f>
        <v>2120.3325358851698</v>
      </c>
      <c r="D287" s="80">
        <f>INDEX(Rohdaten_tab6!$1:$1048576,ROW(Rohdaten_tab6!C273),COLUMN(Rohdaten_tab6!C273)+(6*(Steuerung!$A$3-1)))</f>
        <v>1225.24867333623</v>
      </c>
      <c r="E287" s="80">
        <f>INDEX(Rohdaten_tab6!$1:$1048576,ROW(Rohdaten_tab6!D273),COLUMN(Rohdaten_tab6!D273)+(6*(Steuerung!$A$3-1)))</f>
        <v>895.08386254893503</v>
      </c>
      <c r="F287" s="80">
        <f>INDEX(Rohdaten_tab6!$1:$1048576,ROW(Rohdaten_tab6!E273),COLUMN(Rohdaten_tab6!E273)+(6*(Steuerung!$A$3-1)))</f>
        <v>423.70308829926103</v>
      </c>
      <c r="G287" s="80">
        <f>INDEX(Rohdaten_tab6!$1:$1048576,ROW(Rohdaten_tab6!F273),COLUMN(Rohdaten_tab6!F273)+(6*(Steuerung!$A$3-1)))</f>
        <v>392.42440191387601</v>
      </c>
      <c r="H287" s="81">
        <f>INDEX(Rohdaten_tab6!$1:$1048576,ROW(Rohdaten_tab6!G273),COLUMN(Rohdaten_tab6!G273)+(6*(Steuerung!$A$3-1)))</f>
        <v>78.956372335798207</v>
      </c>
    </row>
    <row r="288" spans="1:8" ht="15" customHeight="1" x14ac:dyDescent="0.25">
      <c r="A288" s="63" t="s">
        <v>423</v>
      </c>
      <c r="B288" s="43"/>
      <c r="C288" s="79">
        <f>INDEX(Rohdaten_tab6!$1:$1048576,ROW(Rohdaten_tab6!B274),COLUMN(Rohdaten_tab6!B274)+(6*(Steuerung!$A$3-1)))</f>
        <v>2124.1645909645899</v>
      </c>
      <c r="D288" s="80">
        <f>INDEX(Rohdaten_tab6!$1:$1048576,ROW(Rohdaten_tab6!C274),COLUMN(Rohdaten_tab6!C274)+(6*(Steuerung!$A$3-1)))</f>
        <v>1228.64896214896</v>
      </c>
      <c r="E288" s="80">
        <f>INDEX(Rohdaten_tab6!$1:$1048576,ROW(Rohdaten_tab6!D274),COLUMN(Rohdaten_tab6!D274)+(6*(Steuerung!$A$3-1)))</f>
        <v>895.51562881562904</v>
      </c>
      <c r="F288" s="80">
        <f>INDEX(Rohdaten_tab6!$1:$1048576,ROW(Rohdaten_tab6!E274),COLUMN(Rohdaten_tab6!E274)+(6*(Steuerung!$A$3-1)))</f>
        <v>423.39072039071999</v>
      </c>
      <c r="G288" s="80">
        <f>INDEX(Rohdaten_tab6!$1:$1048576,ROW(Rohdaten_tab6!F274),COLUMN(Rohdaten_tab6!F274)+(6*(Steuerung!$A$3-1)))</f>
        <v>392.96776556776501</v>
      </c>
      <c r="H288" s="81">
        <f>INDEX(Rohdaten_tab6!$1:$1048576,ROW(Rohdaten_tab6!G274),COLUMN(Rohdaten_tab6!G274)+(6*(Steuerung!$A$3-1)))</f>
        <v>79.157142857142901</v>
      </c>
    </row>
    <row r="289" spans="1:8" ht="15" customHeight="1" x14ac:dyDescent="0.25">
      <c r="A289" s="63" t="s">
        <v>424</v>
      </c>
      <c r="B289" s="43"/>
      <c r="C289" s="79">
        <f>INDEX(Rohdaten_tab6!$1:$1048576,ROW(Rohdaten_tab6!B275),COLUMN(Rohdaten_tab6!B275)+(6*(Steuerung!$A$3-1)))</f>
        <v>2133.2671499427702</v>
      </c>
      <c r="D289" s="80">
        <f>INDEX(Rohdaten_tab6!$1:$1048576,ROW(Rohdaten_tab6!C275),COLUMN(Rohdaten_tab6!C275)+(6*(Steuerung!$A$3-1)))</f>
        <v>1231.80869896986</v>
      </c>
      <c r="E289" s="80">
        <f>INDEX(Rohdaten_tab6!$1:$1048576,ROW(Rohdaten_tab6!D275),COLUMN(Rohdaten_tab6!D275)+(6*(Steuerung!$A$3-1)))</f>
        <v>901.45845097291101</v>
      </c>
      <c r="F289" s="80">
        <f>INDEX(Rohdaten_tab6!$1:$1048576,ROW(Rohdaten_tab6!E275),COLUMN(Rohdaten_tab6!E275)+(6*(Steuerung!$A$3-1)))</f>
        <v>424.36425028615002</v>
      </c>
      <c r="G289" s="80">
        <f>INDEX(Rohdaten_tab6!$1:$1048576,ROW(Rohdaten_tab6!F275),COLUMN(Rohdaten_tab6!F275)+(6*(Steuerung!$A$3-1)))</f>
        <v>397.44505913773401</v>
      </c>
      <c r="H289" s="81">
        <f>INDEX(Rohdaten_tab6!$1:$1048576,ROW(Rohdaten_tab6!G275),COLUMN(Rohdaten_tab6!G275)+(6*(Steuerung!$A$3-1)))</f>
        <v>79.649141549027107</v>
      </c>
    </row>
    <row r="290" spans="1:8" ht="15" customHeight="1" x14ac:dyDescent="0.25">
      <c r="A290" s="63" t="s">
        <v>425</v>
      </c>
      <c r="B290" s="43"/>
      <c r="C290" s="79">
        <f>INDEX(Rohdaten_tab6!$1:$1048576,ROW(Rohdaten_tab6!B276),COLUMN(Rohdaten_tab6!B276)+(6*(Steuerung!$A$3-1)))</f>
        <v>2124.65631247686</v>
      </c>
      <c r="D290" s="80">
        <f>INDEX(Rohdaten_tab6!$1:$1048576,ROW(Rohdaten_tab6!C276),COLUMN(Rohdaten_tab6!C276)+(6*(Steuerung!$A$3-1)))</f>
        <v>1226.73509811181</v>
      </c>
      <c r="E290" s="80">
        <f>INDEX(Rohdaten_tab6!$1:$1048576,ROW(Rohdaten_tab6!D276),COLUMN(Rohdaten_tab6!D276)+(6*(Steuerung!$A$3-1)))</f>
        <v>897.92121436504999</v>
      </c>
      <c r="F290" s="80">
        <f>INDEX(Rohdaten_tab6!$1:$1048576,ROW(Rohdaten_tab6!E276),COLUMN(Rohdaten_tab6!E276)+(6*(Steuerung!$A$3-1)))</f>
        <v>422.84394668641198</v>
      </c>
      <c r="G290" s="80">
        <f>INDEX(Rohdaten_tab6!$1:$1048576,ROW(Rohdaten_tab6!F276),COLUMN(Rohdaten_tab6!F276)+(6*(Steuerung!$A$3-1)))</f>
        <v>395.78474639022602</v>
      </c>
      <c r="H290" s="81">
        <f>INDEX(Rohdaten_tab6!$1:$1048576,ROW(Rohdaten_tab6!G276),COLUMN(Rohdaten_tab6!G276)+(6*(Steuerung!$A$3-1)))</f>
        <v>79.292521288411706</v>
      </c>
    </row>
    <row r="291" spans="1:8" ht="15" customHeight="1" x14ac:dyDescent="0.25">
      <c r="A291" s="63" t="s">
        <v>426</v>
      </c>
      <c r="B291" s="43"/>
      <c r="C291" s="79">
        <f>INDEX(Rohdaten_tab6!$1:$1048576,ROW(Rohdaten_tab6!B277),COLUMN(Rohdaten_tab6!B277)+(6*(Steuerung!$A$3-1)))</f>
        <v>2105.82912583301</v>
      </c>
      <c r="D291" s="80">
        <f>INDEX(Rohdaten_tab6!$1:$1048576,ROW(Rohdaten_tab6!C277),COLUMN(Rohdaten_tab6!C277)+(6*(Steuerung!$A$3-1)))</f>
        <v>1215.6062328498599</v>
      </c>
      <c r="E291" s="80">
        <f>INDEX(Rohdaten_tab6!$1:$1048576,ROW(Rohdaten_tab6!D277),COLUMN(Rohdaten_tab6!D277)+(6*(Steuerung!$A$3-1)))</f>
        <v>890.22289298314399</v>
      </c>
      <c r="F291" s="80">
        <f>INDEX(Rohdaten_tab6!$1:$1048576,ROW(Rohdaten_tab6!E277),COLUMN(Rohdaten_tab6!E277)+(6*(Steuerung!$A$3-1)))</f>
        <v>418.42144257154098</v>
      </c>
      <c r="G291" s="80">
        <f>INDEX(Rohdaten_tab6!$1:$1048576,ROW(Rohdaten_tab6!F277),COLUMN(Rohdaten_tab6!F277)+(6*(Steuerung!$A$3-1)))</f>
        <v>393.11266170129397</v>
      </c>
      <c r="H291" s="81">
        <f>INDEX(Rohdaten_tab6!$1:$1048576,ROW(Rohdaten_tab6!G277),COLUMN(Rohdaten_tab6!G277)+(6*(Steuerung!$A$3-1)))</f>
        <v>78.688788710309694</v>
      </c>
    </row>
    <row r="292" spans="1:8" ht="15" customHeight="1" x14ac:dyDescent="0.25">
      <c r="A292" s="63" t="s">
        <v>427</v>
      </c>
      <c r="B292" s="43"/>
      <c r="C292" s="79">
        <f>INDEX(Rohdaten_tab6!$1:$1048576,ROW(Rohdaten_tab6!B278),COLUMN(Rohdaten_tab6!B278)+(6*(Steuerung!$A$3-1)))</f>
        <v>2135.4842654424001</v>
      </c>
      <c r="D292" s="80">
        <f>INDEX(Rohdaten_tab6!$1:$1048576,ROW(Rohdaten_tab6!C278),COLUMN(Rohdaten_tab6!C278)+(6*(Steuerung!$A$3-1)))</f>
        <v>1232.3287562604301</v>
      </c>
      <c r="E292" s="80">
        <f>INDEX(Rohdaten_tab6!$1:$1048576,ROW(Rohdaten_tab6!D278),COLUMN(Rohdaten_tab6!D278)+(6*(Steuerung!$A$3-1)))</f>
        <v>903.15550918197005</v>
      </c>
      <c r="F292" s="80">
        <f>INDEX(Rohdaten_tab6!$1:$1048576,ROW(Rohdaten_tab6!E278),COLUMN(Rohdaten_tab6!E278)+(6*(Steuerung!$A$3-1)))</f>
        <v>424.219782971619</v>
      </c>
      <c r="G292" s="80">
        <f>INDEX(Rohdaten_tab6!$1:$1048576,ROW(Rohdaten_tab6!F278),COLUMN(Rohdaten_tab6!F278)+(6*(Steuerung!$A$3-1)))</f>
        <v>399.05847245409001</v>
      </c>
      <c r="H292" s="81">
        <f>INDEX(Rohdaten_tab6!$1:$1048576,ROW(Rohdaten_tab6!G278),COLUMN(Rohdaten_tab6!G278)+(6*(Steuerung!$A$3-1)))</f>
        <v>79.877253756260401</v>
      </c>
    </row>
    <row r="293" spans="1:8" ht="15" customHeight="1" x14ac:dyDescent="0.25">
      <c r="A293" s="63" t="s">
        <v>428</v>
      </c>
      <c r="B293" s="43"/>
      <c r="C293" s="79">
        <f>INDEX(Rohdaten_tab6!$1:$1048576,ROW(Rohdaten_tab6!B279),COLUMN(Rohdaten_tab6!B279)+(6*(Steuerung!$A$3-1)))</f>
        <v>2164.9020443671202</v>
      </c>
      <c r="D293" s="80">
        <f>INDEX(Rohdaten_tab6!$1:$1048576,ROW(Rohdaten_tab6!C279),COLUMN(Rohdaten_tab6!C279)+(6*(Steuerung!$A$3-1)))</f>
        <v>1248.17942583732</v>
      </c>
      <c r="E293" s="80">
        <f>INDEX(Rohdaten_tab6!$1:$1048576,ROW(Rohdaten_tab6!D279),COLUMN(Rohdaten_tab6!D279)+(6*(Steuerung!$A$3-1)))</f>
        <v>916.722618529795</v>
      </c>
      <c r="F293" s="80">
        <f>INDEX(Rohdaten_tab6!$1:$1048576,ROW(Rohdaten_tab6!E279),COLUMN(Rohdaten_tab6!E279)+(6*(Steuerung!$A$3-1)))</f>
        <v>430.624488908221</v>
      </c>
      <c r="G293" s="80">
        <f>INDEX(Rohdaten_tab6!$1:$1048576,ROW(Rohdaten_tab6!F279),COLUMN(Rohdaten_tab6!F279)+(6*(Steuerung!$A$3-1)))</f>
        <v>405.05689430186999</v>
      </c>
      <c r="H293" s="81">
        <f>INDEX(Rohdaten_tab6!$1:$1048576,ROW(Rohdaten_tab6!G279),COLUMN(Rohdaten_tab6!G279)+(6*(Steuerung!$A$3-1)))</f>
        <v>81.041235319704199</v>
      </c>
    </row>
    <row r="294" spans="1:8" ht="15" customHeight="1" x14ac:dyDescent="0.25">
      <c r="A294" s="63" t="s">
        <v>429</v>
      </c>
      <c r="B294" s="43"/>
      <c r="C294" s="79">
        <f>INDEX(Rohdaten_tab6!$1:$1048576,ROW(Rohdaten_tab6!B280),COLUMN(Rohdaten_tab6!B280)+(6*(Steuerung!$A$3-1)))</f>
        <v>2178.4236299868498</v>
      </c>
      <c r="D294" s="80">
        <f>INDEX(Rohdaten_tab6!$1:$1048576,ROW(Rohdaten_tab6!C280),COLUMN(Rohdaten_tab6!C280)+(6*(Steuerung!$A$3-1)))</f>
        <v>1255.46080666374</v>
      </c>
      <c r="E294" s="80">
        <f>INDEX(Rohdaten_tab6!$1:$1048576,ROW(Rohdaten_tab6!D280),COLUMN(Rohdaten_tab6!D280)+(6*(Steuerung!$A$3-1)))</f>
        <v>922.96282332310398</v>
      </c>
      <c r="F294" s="80">
        <f>INDEX(Rohdaten_tab6!$1:$1048576,ROW(Rohdaten_tab6!E280),COLUMN(Rohdaten_tab6!E280)+(6*(Steuerung!$A$3-1)))</f>
        <v>434.13038141166197</v>
      </c>
      <c r="G294" s="80">
        <f>INDEX(Rohdaten_tab6!$1:$1048576,ROW(Rohdaten_tab6!F280),COLUMN(Rohdaten_tab6!F280)+(6*(Steuerung!$A$3-1)))</f>
        <v>407.26400701446698</v>
      </c>
      <c r="H294" s="81">
        <f>INDEX(Rohdaten_tab6!$1:$1048576,ROW(Rohdaten_tab6!G280),COLUMN(Rohdaten_tab6!G280)+(6*(Steuerung!$A$3-1)))</f>
        <v>81.568434896975006</v>
      </c>
    </row>
    <row r="295" spans="1:8" ht="15" customHeight="1" x14ac:dyDescent="0.25">
      <c r="A295" s="63" t="s">
        <v>430</v>
      </c>
      <c r="B295" s="43"/>
      <c r="C295" s="79">
        <f>INDEX(Rohdaten_tab6!$1:$1048576,ROW(Rohdaten_tab6!B281),COLUMN(Rohdaten_tab6!B281)+(6*(Steuerung!$A$3-1)))</f>
        <v>2175.2763972485</v>
      </c>
      <c r="D295" s="80">
        <f>INDEX(Rohdaten_tab6!$1:$1048576,ROW(Rohdaten_tab6!C281),COLUMN(Rohdaten_tab6!C281)+(6*(Steuerung!$A$3-1)))</f>
        <v>1254.6358555459999</v>
      </c>
      <c r="E295" s="80">
        <f>INDEX(Rohdaten_tab6!$1:$1048576,ROW(Rohdaten_tab6!D281),COLUMN(Rohdaten_tab6!D281)+(6*(Steuerung!$A$3-1)))</f>
        <v>920.64054170249403</v>
      </c>
      <c r="F295" s="80">
        <f>INDEX(Rohdaten_tab6!$1:$1048576,ROW(Rohdaten_tab6!E281),COLUMN(Rohdaten_tab6!E281)+(6*(Steuerung!$A$3-1)))</f>
        <v>433.47407566637997</v>
      </c>
      <c r="G295" s="80">
        <f>INDEX(Rohdaten_tab6!$1:$1048576,ROW(Rohdaten_tab6!F281),COLUMN(Rohdaten_tab6!F281)+(6*(Steuerung!$A$3-1)))</f>
        <v>405.91521926053298</v>
      </c>
      <c r="H295" s="81">
        <f>INDEX(Rohdaten_tab6!$1:$1048576,ROW(Rohdaten_tab6!G281),COLUMN(Rohdaten_tab6!G281)+(6*(Steuerung!$A$3-1)))</f>
        <v>81.251246775580398</v>
      </c>
    </row>
    <row r="296" spans="1:8" ht="15" customHeight="1" x14ac:dyDescent="0.25">
      <c r="A296" s="63" t="s">
        <v>431</v>
      </c>
      <c r="B296" s="43"/>
      <c r="C296" s="79">
        <f>INDEX(Rohdaten_tab6!$1:$1048576,ROW(Rohdaten_tab6!B282),COLUMN(Rohdaten_tab6!B282)+(6*(Steuerung!$A$3-1)))</f>
        <v>2189.32437603993</v>
      </c>
      <c r="D296" s="80">
        <f>INDEX(Rohdaten_tab6!$1:$1048576,ROW(Rohdaten_tab6!C282),COLUMN(Rohdaten_tab6!C282)+(6*(Steuerung!$A$3-1)))</f>
        <v>1264.13286189684</v>
      </c>
      <c r="E296" s="80">
        <f>INDEX(Rohdaten_tab6!$1:$1048576,ROW(Rohdaten_tab6!D282),COLUMN(Rohdaten_tab6!D282)+(6*(Steuerung!$A$3-1)))</f>
        <v>925.19151414309499</v>
      </c>
      <c r="F296" s="80">
        <f>INDEX(Rohdaten_tab6!$1:$1048576,ROW(Rohdaten_tab6!E282),COLUMN(Rohdaten_tab6!E282)+(6*(Steuerung!$A$3-1)))</f>
        <v>435.61085690515802</v>
      </c>
      <c r="G296" s="80">
        <f>INDEX(Rohdaten_tab6!$1:$1048576,ROW(Rohdaten_tab6!F282),COLUMN(Rohdaten_tab6!F282)+(6*(Steuerung!$A$3-1)))</f>
        <v>407.92637271214602</v>
      </c>
      <c r="H296" s="81">
        <f>INDEX(Rohdaten_tab6!$1:$1048576,ROW(Rohdaten_tab6!G282),COLUMN(Rohdaten_tab6!G282)+(6*(Steuerung!$A$3-1)))</f>
        <v>81.654284525790402</v>
      </c>
    </row>
    <row r="297" spans="1:8" ht="11.25" customHeight="1" x14ac:dyDescent="0.25">
      <c r="A297" s="8"/>
      <c r="B297" s="8"/>
      <c r="C297" s="8"/>
      <c r="D297" s="53"/>
      <c r="E297" s="53"/>
      <c r="F297" s="53"/>
      <c r="G297" s="53"/>
      <c r="H297" s="9" t="s">
        <v>18</v>
      </c>
    </row>
    <row r="299" spans="1:8" x14ac:dyDescent="0.25">
      <c r="A299" s="82" t="s">
        <v>84</v>
      </c>
    </row>
    <row r="300" spans="1:8" x14ac:dyDescent="0.25">
      <c r="A300" s="86" t="s">
        <v>100</v>
      </c>
      <c r="B300" s="86"/>
      <c r="C300" s="86"/>
      <c r="D300" s="86"/>
      <c r="E300" s="86"/>
      <c r="F300" s="86"/>
      <c r="G300" s="86"/>
      <c r="H300" s="86"/>
    </row>
    <row r="301" spans="1:8" ht="38.25" customHeight="1" x14ac:dyDescent="0.25">
      <c r="A301" s="104" t="s">
        <v>101</v>
      </c>
      <c r="B301" s="104"/>
      <c r="C301" s="104"/>
      <c r="D301" s="104"/>
      <c r="E301" s="104"/>
      <c r="F301" s="104"/>
      <c r="G301" s="104"/>
      <c r="H301" s="104"/>
    </row>
  </sheetData>
  <autoFilter ref="A15:B15" xr:uid="{00000000-0001-0000-0800-000000000000}"/>
  <mergeCells count="10">
    <mergeCell ref="A301:H301"/>
    <mergeCell ref="D12:H12"/>
    <mergeCell ref="F13:H13"/>
    <mergeCell ref="A3:H3"/>
    <mergeCell ref="A7:H7"/>
    <mergeCell ref="A12:A14"/>
    <mergeCell ref="C12:C14"/>
    <mergeCell ref="D13:D14"/>
    <mergeCell ref="E13:E14"/>
    <mergeCell ref="A4:H4"/>
  </mergeCells>
  <hyperlinks>
    <hyperlink ref="A301" r:id="rId1" display="https://statistik.arbeitsagentur.de/DE/Navigation/Grundlagen/Methodik-Qualitaet/Methodenberichte/Uebergreifend/Methodenberichte-Uebergreifend-Nav.html" xr:uid="{00000000-0004-0000-08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9457" r:id="rId5" name="Drop Down 1">
              <controlPr defaultSize="0" print="0" autoLine="0" autoPict="0">
                <anchor moveWithCells="1">
                  <from>
                    <xdr:col>6</xdr:col>
                    <xdr:colOff>165100</xdr:colOff>
                    <xdr:row>6</xdr:row>
                    <xdr:rowOff>152400</xdr:rowOff>
                  </from>
                  <to>
                    <xdr:col>8</xdr:col>
                    <xdr:colOff>12700</xdr:colOff>
                    <xdr:row>10</xdr:row>
                    <xdr:rowOff>31750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671A7-36B1-4BE8-AB0A-29E62BA3F8DF}">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135" customWidth="1"/>
    <col min="2" max="2" width="87.453125" style="135" customWidth="1"/>
    <col min="3" max="6" width="11.453125" style="135"/>
    <col min="7" max="7" width="4.81640625" style="135" customWidth="1"/>
    <col min="8" max="16384" width="11.453125" style="135"/>
  </cols>
  <sheetData>
    <row r="1" spans="1:6" ht="39.75" customHeight="1" x14ac:dyDescent="0.25">
      <c r="A1" s="134" t="s">
        <v>633</v>
      </c>
      <c r="B1" s="134"/>
    </row>
    <row r="2" spans="1:6" ht="25.5" customHeight="1" x14ac:dyDescent="0.25">
      <c r="B2" s="136" t="s">
        <v>634</v>
      </c>
    </row>
    <row r="3" spans="1:6" ht="25" customHeight="1" x14ac:dyDescent="0.25">
      <c r="A3" s="137"/>
      <c r="B3" s="138" t="s">
        <v>635</v>
      </c>
    </row>
    <row r="4" spans="1:6" ht="25" customHeight="1" x14ac:dyDescent="0.25">
      <c r="A4" s="137"/>
      <c r="B4" s="139" t="s">
        <v>636</v>
      </c>
    </row>
    <row r="5" spans="1:6" s="142" customFormat="1" ht="138.75" customHeight="1" x14ac:dyDescent="0.25">
      <c r="A5" s="140"/>
      <c r="B5" s="141" t="s">
        <v>637</v>
      </c>
      <c r="C5" s="140"/>
      <c r="D5" s="140"/>
      <c r="E5" s="140"/>
      <c r="F5" s="140"/>
    </row>
    <row r="6" spans="1:6" x14ac:dyDescent="0.25">
      <c r="A6" s="137"/>
      <c r="B6" s="137"/>
      <c r="C6" s="137"/>
      <c r="D6" s="137"/>
      <c r="E6" s="137"/>
      <c r="F6" s="137"/>
    </row>
    <row r="7" spans="1:6" ht="40" customHeight="1" x14ac:dyDescent="0.25">
      <c r="A7" s="137"/>
      <c r="B7" s="137"/>
      <c r="C7" s="137"/>
      <c r="D7" s="137"/>
      <c r="E7" s="137"/>
      <c r="F7" s="137"/>
    </row>
    <row r="8" spans="1:6" ht="40" customHeight="1" x14ac:dyDescent="0.25">
      <c r="A8" s="137"/>
      <c r="B8" s="137"/>
      <c r="C8" s="137"/>
      <c r="D8" s="137"/>
      <c r="E8" s="137"/>
      <c r="F8" s="137"/>
    </row>
    <row r="9" spans="1:6" ht="40" customHeight="1" x14ac:dyDescent="0.25">
      <c r="A9" s="137"/>
      <c r="B9" s="137"/>
      <c r="C9" s="137"/>
      <c r="D9" s="137"/>
      <c r="E9" s="137"/>
      <c r="F9" s="137"/>
    </row>
    <row r="10" spans="1:6" ht="46" x14ac:dyDescent="0.25">
      <c r="A10" s="137"/>
      <c r="B10" s="141" t="s">
        <v>638</v>
      </c>
      <c r="C10" s="137"/>
      <c r="D10" s="137"/>
      <c r="E10" s="137"/>
      <c r="F10" s="137"/>
    </row>
    <row r="11" spans="1:6" x14ac:dyDescent="0.25">
      <c r="A11" s="137"/>
      <c r="B11" s="137"/>
      <c r="C11" s="137"/>
      <c r="D11" s="137"/>
      <c r="E11" s="137"/>
      <c r="F11" s="137"/>
    </row>
    <row r="12" spans="1:6" ht="182.25" customHeight="1" x14ac:dyDescent="0.25">
      <c r="A12" s="137"/>
      <c r="B12" s="143" t="s">
        <v>639</v>
      </c>
      <c r="C12" s="137"/>
      <c r="D12" s="137"/>
      <c r="E12" s="137"/>
      <c r="F12" s="137"/>
    </row>
    <row r="13" spans="1:6" ht="13.5" customHeight="1" x14ac:dyDescent="0.25">
      <c r="A13" s="137"/>
      <c r="B13" s="137"/>
      <c r="C13" s="137"/>
      <c r="D13" s="137"/>
      <c r="E13" s="137"/>
      <c r="F13" s="137"/>
    </row>
    <row r="14" spans="1:6" ht="61.5" customHeight="1" x14ac:dyDescent="0.25">
      <c r="A14" s="137"/>
      <c r="B14" s="143" t="s">
        <v>640</v>
      </c>
      <c r="C14" s="137"/>
      <c r="D14" s="137"/>
      <c r="E14" s="137"/>
      <c r="F14" s="137"/>
    </row>
    <row r="15" spans="1:6" x14ac:dyDescent="0.25">
      <c r="A15" s="137"/>
      <c r="B15" s="144"/>
      <c r="C15" s="137"/>
      <c r="D15" s="137"/>
      <c r="E15" s="137"/>
      <c r="F15" s="137"/>
    </row>
    <row r="16" spans="1:6" ht="92" x14ac:dyDescent="0.25">
      <c r="A16" s="137"/>
      <c r="B16" s="143" t="s">
        <v>641</v>
      </c>
      <c r="C16" s="137"/>
      <c r="D16" s="137"/>
      <c r="E16" s="137"/>
      <c r="F16" s="137"/>
    </row>
    <row r="17" spans="1:6" x14ac:dyDescent="0.25">
      <c r="A17" s="137"/>
      <c r="B17" s="143"/>
      <c r="C17" s="137"/>
      <c r="D17" s="137"/>
      <c r="E17" s="137"/>
      <c r="F17" s="137"/>
    </row>
    <row r="18" spans="1:6" ht="46" x14ac:dyDescent="0.25">
      <c r="A18" s="137"/>
      <c r="B18" s="143" t="s">
        <v>642</v>
      </c>
      <c r="C18" s="137"/>
      <c r="D18" s="137"/>
      <c r="E18" s="137"/>
      <c r="F18" s="137"/>
    </row>
    <row r="19" spans="1:6" x14ac:dyDescent="0.25">
      <c r="A19" s="137"/>
      <c r="B19" s="143"/>
      <c r="C19" s="137"/>
      <c r="D19" s="137"/>
      <c r="E19" s="137"/>
      <c r="F19" s="137"/>
    </row>
    <row r="20" spans="1:6" ht="35.15" customHeight="1" x14ac:dyDescent="0.25">
      <c r="A20" s="137"/>
      <c r="B20" s="145" t="s">
        <v>643</v>
      </c>
      <c r="C20" s="137"/>
      <c r="D20" s="137"/>
      <c r="E20" s="137"/>
      <c r="F20" s="137"/>
    </row>
    <row r="21" spans="1:6" ht="79.5" customHeight="1" x14ac:dyDescent="0.25">
      <c r="A21" s="137"/>
      <c r="B21" s="141" t="s">
        <v>644</v>
      </c>
      <c r="C21" s="137"/>
      <c r="D21" s="137"/>
      <c r="E21" s="137"/>
      <c r="F21" s="137"/>
    </row>
    <row r="22" spans="1:6" x14ac:dyDescent="0.25">
      <c r="A22" s="137"/>
      <c r="B22" s="141"/>
      <c r="C22" s="137"/>
      <c r="D22" s="137"/>
      <c r="E22" s="137"/>
      <c r="F22" s="137"/>
    </row>
    <row r="23" spans="1:6" ht="24.75" customHeight="1" x14ac:dyDescent="0.25">
      <c r="A23" s="137"/>
      <c r="B23" s="139" t="s">
        <v>645</v>
      </c>
      <c r="C23" s="137"/>
      <c r="D23" s="137"/>
      <c r="E23" s="137"/>
      <c r="F23" s="137"/>
    </row>
    <row r="24" spans="1:6" ht="23" x14ac:dyDescent="0.25">
      <c r="A24" s="146"/>
      <c r="B24" s="141" t="s">
        <v>646</v>
      </c>
      <c r="C24" s="146"/>
      <c r="D24" s="146"/>
      <c r="E24" s="146"/>
      <c r="F24" s="146"/>
    </row>
    <row r="25" spans="1:6" x14ac:dyDescent="0.25">
      <c r="A25" s="137"/>
      <c r="B25" s="147" t="s">
        <v>647</v>
      </c>
    </row>
    <row r="26" spans="1:6" x14ac:dyDescent="0.25">
      <c r="A26" s="137"/>
      <c r="B26" s="147" t="s">
        <v>648</v>
      </c>
    </row>
    <row r="27" spans="1:6" x14ac:dyDescent="0.25">
      <c r="A27" s="137"/>
      <c r="B27" s="147" t="s">
        <v>649</v>
      </c>
    </row>
    <row r="28" spans="1:6" x14ac:dyDescent="0.25">
      <c r="A28" s="137"/>
      <c r="B28" s="148" t="s">
        <v>650</v>
      </c>
      <c r="C28" s="137"/>
      <c r="D28" s="137"/>
      <c r="E28" s="137"/>
      <c r="F28" s="137"/>
    </row>
    <row r="29" spans="1:6" x14ac:dyDescent="0.25">
      <c r="A29" s="137"/>
      <c r="B29" s="149"/>
      <c r="C29" s="137"/>
      <c r="D29" s="137"/>
      <c r="E29" s="137"/>
      <c r="F29" s="137"/>
    </row>
    <row r="30" spans="1:6" ht="111.75" customHeight="1" x14ac:dyDescent="0.25">
      <c r="A30" s="137"/>
      <c r="B30" s="149" t="s">
        <v>651</v>
      </c>
      <c r="C30" s="137"/>
      <c r="D30" s="137"/>
      <c r="E30" s="137"/>
      <c r="F30" s="137"/>
    </row>
    <row r="31" spans="1:6" x14ac:dyDescent="0.25">
      <c r="A31" s="137"/>
      <c r="B31" s="137"/>
      <c r="C31" s="137"/>
      <c r="D31" s="137"/>
      <c r="E31" s="137"/>
      <c r="F31" s="137"/>
    </row>
    <row r="32" spans="1:6" x14ac:dyDescent="0.25">
      <c r="A32" s="137"/>
      <c r="B32" s="137"/>
      <c r="C32" s="137"/>
      <c r="D32" s="137"/>
      <c r="E32" s="137"/>
      <c r="F32" s="137"/>
    </row>
    <row r="33" spans="1:6" ht="13" x14ac:dyDescent="0.25">
      <c r="A33" s="150"/>
      <c r="B33" s="137"/>
      <c r="C33" s="137"/>
      <c r="D33" s="137"/>
      <c r="E33" s="137"/>
      <c r="F33" s="137"/>
    </row>
    <row r="34" spans="1:6" x14ac:dyDescent="0.25">
      <c r="A34" s="151"/>
      <c r="B34" s="137"/>
      <c r="C34" s="137"/>
      <c r="D34" s="137"/>
      <c r="E34" s="137"/>
      <c r="F34" s="137"/>
    </row>
    <row r="35" spans="1:6" x14ac:dyDescent="0.25">
      <c r="A35" s="137"/>
      <c r="B35" s="137"/>
      <c r="C35" s="137"/>
      <c r="D35" s="137"/>
      <c r="E35" s="137"/>
      <c r="F35" s="137"/>
    </row>
    <row r="36" spans="1:6" x14ac:dyDescent="0.25">
      <c r="A36" s="137"/>
      <c r="B36" s="137"/>
      <c r="C36" s="137"/>
      <c r="D36" s="137"/>
      <c r="E36" s="137"/>
      <c r="F36" s="137"/>
    </row>
    <row r="37" spans="1:6" x14ac:dyDescent="0.25">
      <c r="A37" s="137"/>
      <c r="B37" s="137"/>
      <c r="C37" s="137"/>
      <c r="D37" s="137"/>
      <c r="E37" s="137"/>
      <c r="F37" s="137"/>
    </row>
    <row r="38" spans="1:6" x14ac:dyDescent="0.25">
      <c r="A38" s="137"/>
      <c r="B38" s="137"/>
      <c r="C38" s="137"/>
      <c r="D38" s="137"/>
      <c r="E38" s="137"/>
      <c r="F38" s="137"/>
    </row>
    <row r="39" spans="1:6" x14ac:dyDescent="0.25">
      <c r="A39" s="137"/>
      <c r="B39" s="137"/>
      <c r="C39" s="137"/>
      <c r="D39" s="137"/>
      <c r="E39" s="137"/>
      <c r="F39" s="137"/>
    </row>
    <row r="40" spans="1:6" x14ac:dyDescent="0.25">
      <c r="A40" s="137"/>
      <c r="B40" s="137"/>
      <c r="C40" s="137"/>
      <c r="D40" s="137"/>
      <c r="E40" s="137"/>
      <c r="F40" s="137"/>
    </row>
    <row r="41" spans="1:6" x14ac:dyDescent="0.25">
      <c r="A41" s="137"/>
      <c r="B41" s="137"/>
      <c r="C41" s="137"/>
      <c r="D41" s="137"/>
      <c r="E41" s="137"/>
      <c r="F41" s="137"/>
    </row>
    <row r="42" spans="1:6" x14ac:dyDescent="0.25">
      <c r="A42" s="152"/>
      <c r="B42" s="152"/>
      <c r="C42" s="152"/>
      <c r="D42" s="152"/>
      <c r="E42" s="152"/>
      <c r="F42" s="152"/>
    </row>
    <row r="43" spans="1:6" x14ac:dyDescent="0.25">
      <c r="A43" s="137"/>
      <c r="B43" s="137"/>
      <c r="C43" s="137"/>
      <c r="D43" s="137"/>
      <c r="E43" s="137"/>
      <c r="F43" s="137"/>
    </row>
    <row r="44" spans="1:6" x14ac:dyDescent="0.25">
      <c r="A44" s="137"/>
      <c r="B44" s="137"/>
      <c r="C44" s="137"/>
      <c r="D44" s="137"/>
      <c r="E44" s="137"/>
      <c r="F44" s="137"/>
    </row>
    <row r="45" spans="1:6" ht="8.15" customHeight="1" x14ac:dyDescent="0.25">
      <c r="A45" s="137"/>
      <c r="B45" s="137"/>
      <c r="C45" s="137"/>
      <c r="D45" s="137"/>
      <c r="E45" s="137"/>
      <c r="F45" s="137"/>
    </row>
    <row r="46" spans="1:6" ht="13.5" customHeight="1" x14ac:dyDescent="0.25">
      <c r="A46" s="137"/>
      <c r="B46" s="137"/>
      <c r="C46" s="137"/>
      <c r="D46" s="137"/>
      <c r="E46" s="137"/>
      <c r="F46" s="137"/>
    </row>
    <row r="47" spans="1:6" x14ac:dyDescent="0.25">
      <c r="A47" s="137"/>
      <c r="B47" s="137"/>
      <c r="C47" s="137"/>
      <c r="D47" s="137"/>
      <c r="E47" s="137"/>
      <c r="F47" s="137"/>
    </row>
    <row r="48" spans="1:6" x14ac:dyDescent="0.25">
      <c r="A48" s="137"/>
      <c r="B48" s="137"/>
      <c r="C48" s="137"/>
      <c r="D48" s="137"/>
      <c r="E48" s="137"/>
      <c r="F48" s="137"/>
    </row>
    <row r="49" spans="1:6" x14ac:dyDescent="0.25">
      <c r="A49" s="137"/>
      <c r="B49" s="137"/>
      <c r="C49" s="137"/>
      <c r="D49" s="137"/>
      <c r="E49" s="137"/>
      <c r="F49" s="137"/>
    </row>
    <row r="50" spans="1:6" x14ac:dyDescent="0.25">
      <c r="A50" s="137"/>
      <c r="B50" s="137"/>
      <c r="C50" s="137"/>
      <c r="D50" s="137"/>
      <c r="E50" s="137"/>
      <c r="F50" s="137"/>
    </row>
    <row r="51" spans="1:6" x14ac:dyDescent="0.25">
      <c r="A51" s="137"/>
      <c r="B51" s="137"/>
      <c r="C51" s="137"/>
      <c r="D51" s="137"/>
      <c r="E51" s="137"/>
      <c r="F51" s="137"/>
    </row>
    <row r="52" spans="1:6" ht="33" customHeight="1" x14ac:dyDescent="0.25">
      <c r="A52" s="137"/>
      <c r="B52" s="137"/>
      <c r="C52" s="137"/>
      <c r="D52" s="137"/>
      <c r="E52" s="137"/>
      <c r="F52" s="137"/>
    </row>
    <row r="53" spans="1:6" ht="16.5" customHeight="1" x14ac:dyDescent="0.25">
      <c r="A53" s="137"/>
      <c r="B53" s="137"/>
      <c r="C53" s="137"/>
      <c r="D53" s="137"/>
      <c r="E53" s="137"/>
      <c r="F53" s="137"/>
    </row>
    <row r="54" spans="1:6" x14ac:dyDescent="0.25">
      <c r="A54" s="137"/>
      <c r="B54" s="137"/>
      <c r="C54" s="137"/>
      <c r="D54" s="137"/>
      <c r="E54" s="137"/>
      <c r="F54" s="137"/>
    </row>
    <row r="55" spans="1:6" x14ac:dyDescent="0.25">
      <c r="A55" s="137"/>
      <c r="B55" s="137"/>
      <c r="C55" s="137"/>
      <c r="D55" s="137"/>
      <c r="E55" s="137"/>
      <c r="F55" s="137"/>
    </row>
    <row r="56" spans="1:6" x14ac:dyDescent="0.25">
      <c r="A56" s="137"/>
      <c r="B56" s="137"/>
      <c r="C56" s="137"/>
      <c r="D56" s="137"/>
      <c r="E56" s="137"/>
      <c r="F56" s="137"/>
    </row>
    <row r="57" spans="1:6" x14ac:dyDescent="0.25">
      <c r="A57" s="137"/>
      <c r="B57" s="137"/>
      <c r="C57" s="137"/>
      <c r="D57" s="137"/>
      <c r="E57" s="137"/>
      <c r="F57" s="137"/>
    </row>
    <row r="58" spans="1:6" x14ac:dyDescent="0.25">
      <c r="A58" s="137"/>
      <c r="B58" s="137"/>
      <c r="C58" s="137"/>
      <c r="D58" s="137"/>
      <c r="E58" s="137"/>
      <c r="F58" s="137"/>
    </row>
    <row r="59" spans="1:6" x14ac:dyDescent="0.25">
      <c r="A59" s="137"/>
      <c r="B59" s="137"/>
      <c r="C59" s="137"/>
      <c r="D59" s="137"/>
      <c r="E59" s="137"/>
      <c r="F59" s="137"/>
    </row>
    <row r="60" spans="1:6" x14ac:dyDescent="0.25">
      <c r="A60" s="137"/>
      <c r="B60" s="137"/>
      <c r="C60" s="137"/>
      <c r="D60" s="137"/>
      <c r="E60" s="137"/>
      <c r="F60" s="137"/>
    </row>
    <row r="61" spans="1:6" x14ac:dyDescent="0.25">
      <c r="A61" s="137"/>
      <c r="B61" s="137"/>
      <c r="C61" s="137"/>
      <c r="D61" s="137"/>
      <c r="E61" s="137"/>
      <c r="F61" s="137"/>
    </row>
    <row r="62" spans="1:6" x14ac:dyDescent="0.25">
      <c r="A62" s="137"/>
      <c r="B62" s="137"/>
      <c r="C62" s="137"/>
      <c r="D62" s="137"/>
      <c r="E62" s="137"/>
      <c r="F62" s="137"/>
    </row>
    <row r="63" spans="1:6" x14ac:dyDescent="0.25">
      <c r="A63" s="137"/>
      <c r="B63" s="137"/>
      <c r="C63" s="137"/>
      <c r="D63" s="137"/>
      <c r="E63" s="137"/>
      <c r="F63" s="137"/>
    </row>
    <row r="64" spans="1:6" x14ac:dyDescent="0.25">
      <c r="A64" s="137"/>
      <c r="B64" s="137"/>
      <c r="C64" s="137"/>
      <c r="D64" s="137"/>
      <c r="E64" s="137"/>
      <c r="F64" s="137"/>
    </row>
    <row r="65" spans="1:6" x14ac:dyDescent="0.25">
      <c r="A65" s="137"/>
      <c r="B65" s="137"/>
      <c r="C65" s="137"/>
      <c r="D65" s="137"/>
      <c r="E65" s="137"/>
      <c r="F65" s="137"/>
    </row>
    <row r="66" spans="1:6" x14ac:dyDescent="0.25">
      <c r="A66" s="137"/>
      <c r="B66" s="137"/>
      <c r="C66" s="137"/>
      <c r="D66" s="137"/>
      <c r="E66" s="137"/>
      <c r="F66" s="137"/>
    </row>
    <row r="67" spans="1:6" x14ac:dyDescent="0.25">
      <c r="A67" s="137"/>
      <c r="B67" s="137"/>
      <c r="C67" s="137"/>
      <c r="D67" s="137"/>
      <c r="E67" s="137"/>
      <c r="F67" s="137"/>
    </row>
    <row r="68" spans="1:6" x14ac:dyDescent="0.25">
      <c r="A68" s="137"/>
      <c r="B68" s="137"/>
      <c r="C68" s="137"/>
      <c r="D68" s="137"/>
      <c r="E68" s="137"/>
      <c r="F68" s="137"/>
    </row>
    <row r="69" spans="1:6" x14ac:dyDescent="0.25">
      <c r="A69" s="137"/>
      <c r="B69" s="137"/>
      <c r="C69" s="137"/>
      <c r="D69" s="137"/>
      <c r="E69" s="137"/>
      <c r="F69" s="137"/>
    </row>
    <row r="70" spans="1:6" x14ac:dyDescent="0.25">
      <c r="A70" s="137"/>
      <c r="B70" s="137"/>
      <c r="C70" s="137"/>
      <c r="D70" s="137"/>
      <c r="E70" s="137"/>
      <c r="F70" s="137"/>
    </row>
    <row r="71" spans="1:6" x14ac:dyDescent="0.25">
      <c r="A71" s="137"/>
      <c r="B71" s="137"/>
      <c r="C71" s="137"/>
      <c r="D71" s="137"/>
      <c r="E71" s="137"/>
      <c r="F71" s="137"/>
    </row>
    <row r="72" spans="1:6" x14ac:dyDescent="0.25">
      <c r="A72" s="137"/>
      <c r="B72" s="137"/>
      <c r="C72" s="137"/>
      <c r="D72" s="137"/>
      <c r="E72" s="137"/>
      <c r="F72" s="137"/>
    </row>
    <row r="73" spans="1:6" x14ac:dyDescent="0.25">
      <c r="A73" s="137"/>
      <c r="B73" s="137"/>
      <c r="C73" s="137"/>
      <c r="D73" s="137"/>
      <c r="E73" s="137"/>
      <c r="F73" s="137"/>
    </row>
    <row r="74" spans="1:6" x14ac:dyDescent="0.25">
      <c r="A74" s="137"/>
      <c r="B74" s="137"/>
      <c r="C74" s="137"/>
      <c r="D74" s="137"/>
      <c r="E74" s="137"/>
      <c r="F74" s="137"/>
    </row>
    <row r="75" spans="1:6" x14ac:dyDescent="0.25">
      <c r="A75" s="137"/>
      <c r="B75" s="137"/>
      <c r="C75" s="137"/>
      <c r="D75" s="137"/>
      <c r="E75" s="137"/>
      <c r="F75" s="137"/>
    </row>
    <row r="76" spans="1:6" x14ac:dyDescent="0.25">
      <c r="A76" s="137"/>
      <c r="B76" s="137"/>
      <c r="C76" s="137"/>
      <c r="D76" s="137"/>
      <c r="E76" s="137"/>
      <c r="F76" s="137"/>
    </row>
    <row r="77" spans="1:6" x14ac:dyDescent="0.25">
      <c r="A77" s="137"/>
      <c r="B77" s="137"/>
      <c r="C77" s="137"/>
      <c r="D77" s="137"/>
      <c r="E77" s="137"/>
      <c r="F77" s="137"/>
    </row>
    <row r="78" spans="1:6" x14ac:dyDescent="0.25">
      <c r="A78" s="137"/>
      <c r="B78" s="137"/>
      <c r="C78" s="137"/>
      <c r="D78" s="137"/>
      <c r="E78" s="137"/>
      <c r="F78" s="137"/>
    </row>
    <row r="79" spans="1:6" x14ac:dyDescent="0.25">
      <c r="A79" s="137"/>
      <c r="B79" s="137"/>
      <c r="C79" s="137"/>
      <c r="D79" s="137"/>
      <c r="E79" s="137"/>
      <c r="F79" s="137"/>
    </row>
    <row r="80" spans="1:6" x14ac:dyDescent="0.25">
      <c r="A80" s="137"/>
      <c r="B80" s="137"/>
      <c r="C80" s="137"/>
      <c r="D80" s="137"/>
      <c r="E80" s="137"/>
      <c r="F80" s="137"/>
    </row>
    <row r="81" spans="1:6" x14ac:dyDescent="0.25">
      <c r="A81" s="137"/>
      <c r="B81" s="137"/>
      <c r="C81" s="137"/>
      <c r="D81" s="137"/>
      <c r="E81" s="137"/>
      <c r="F81" s="137"/>
    </row>
    <row r="82" spans="1:6" x14ac:dyDescent="0.25">
      <c r="A82" s="137"/>
      <c r="B82" s="137"/>
      <c r="C82" s="137"/>
      <c r="D82" s="137"/>
      <c r="E82" s="137"/>
      <c r="F82" s="137"/>
    </row>
    <row r="83" spans="1:6" x14ac:dyDescent="0.25">
      <c r="A83" s="137"/>
      <c r="B83" s="137"/>
      <c r="C83" s="137"/>
      <c r="D83" s="137"/>
      <c r="E83" s="137"/>
      <c r="F83" s="137"/>
    </row>
    <row r="84" spans="1:6" x14ac:dyDescent="0.25">
      <c r="A84" s="137"/>
      <c r="B84" s="137"/>
      <c r="C84" s="137"/>
      <c r="D84" s="137"/>
      <c r="E84" s="137"/>
      <c r="F84" s="137"/>
    </row>
    <row r="85" spans="1:6" x14ac:dyDescent="0.25">
      <c r="A85" s="137"/>
      <c r="B85" s="137"/>
      <c r="C85" s="137"/>
      <c r="D85" s="137"/>
      <c r="E85" s="137"/>
      <c r="F85" s="137"/>
    </row>
    <row r="86" spans="1:6" x14ac:dyDescent="0.25">
      <c r="A86" s="137"/>
      <c r="B86" s="137"/>
      <c r="C86" s="137"/>
      <c r="D86" s="137"/>
      <c r="E86" s="137"/>
      <c r="F86" s="137"/>
    </row>
    <row r="87" spans="1:6" x14ac:dyDescent="0.25">
      <c r="A87" s="137"/>
      <c r="B87" s="137"/>
      <c r="C87" s="137"/>
      <c r="D87" s="137"/>
      <c r="E87" s="137"/>
      <c r="F87" s="137"/>
    </row>
    <row r="88" spans="1:6" x14ac:dyDescent="0.25">
      <c r="A88" s="137"/>
      <c r="B88" s="137"/>
      <c r="C88" s="137"/>
      <c r="D88" s="137"/>
      <c r="E88" s="137"/>
      <c r="F88" s="137"/>
    </row>
    <row r="89" spans="1:6" x14ac:dyDescent="0.25">
      <c r="A89" s="137"/>
      <c r="B89" s="137"/>
      <c r="C89" s="137"/>
      <c r="D89" s="137"/>
      <c r="E89" s="137"/>
      <c r="F89" s="137"/>
    </row>
    <row r="90" spans="1:6" x14ac:dyDescent="0.25">
      <c r="A90" s="137"/>
      <c r="B90" s="137"/>
      <c r="C90" s="137"/>
      <c r="D90" s="137"/>
      <c r="E90" s="137"/>
      <c r="F90" s="137"/>
    </row>
    <row r="91" spans="1:6" x14ac:dyDescent="0.25">
      <c r="A91" s="137"/>
      <c r="B91" s="137"/>
      <c r="C91" s="137"/>
      <c r="D91" s="137"/>
      <c r="E91" s="137"/>
      <c r="F91" s="137"/>
    </row>
    <row r="92" spans="1:6" x14ac:dyDescent="0.25">
      <c r="A92" s="137"/>
      <c r="B92" s="137"/>
      <c r="C92" s="137"/>
      <c r="D92" s="137"/>
      <c r="E92" s="137"/>
      <c r="F92" s="137"/>
    </row>
    <row r="93" spans="1:6" x14ac:dyDescent="0.25">
      <c r="A93" s="137"/>
      <c r="B93" s="137"/>
      <c r="C93" s="137"/>
      <c r="D93" s="137"/>
      <c r="E93" s="137"/>
      <c r="F93" s="137"/>
    </row>
    <row r="94" spans="1:6" x14ac:dyDescent="0.25">
      <c r="A94" s="137"/>
      <c r="B94" s="137"/>
      <c r="C94" s="137"/>
      <c r="D94" s="137"/>
      <c r="E94" s="137"/>
      <c r="F94" s="137"/>
    </row>
    <row r="95" spans="1:6" x14ac:dyDescent="0.25">
      <c r="A95" s="137"/>
      <c r="B95" s="137"/>
      <c r="C95" s="137"/>
      <c r="D95" s="137"/>
      <c r="E95" s="137"/>
      <c r="F95" s="137"/>
    </row>
    <row r="96" spans="1:6" x14ac:dyDescent="0.25">
      <c r="A96" s="137"/>
      <c r="B96" s="137"/>
      <c r="C96" s="137"/>
      <c r="D96" s="137"/>
      <c r="E96" s="137"/>
      <c r="F96" s="137"/>
    </row>
    <row r="97" spans="1:6" x14ac:dyDescent="0.25">
      <c r="A97" s="137"/>
      <c r="B97" s="137"/>
      <c r="C97" s="137"/>
      <c r="D97" s="137"/>
      <c r="E97" s="137"/>
      <c r="F97" s="137"/>
    </row>
    <row r="98" spans="1:6" x14ac:dyDescent="0.25">
      <c r="A98" s="137"/>
      <c r="B98" s="137"/>
      <c r="C98" s="137"/>
      <c r="D98" s="137"/>
      <c r="E98" s="137"/>
      <c r="F98" s="137"/>
    </row>
    <row r="99" spans="1:6" x14ac:dyDescent="0.25">
      <c r="A99" s="137"/>
      <c r="B99" s="137"/>
      <c r="C99" s="137"/>
      <c r="D99" s="137"/>
      <c r="E99" s="137"/>
      <c r="F99" s="137"/>
    </row>
    <row r="100" spans="1:6" x14ac:dyDescent="0.25">
      <c r="A100" s="137"/>
      <c r="B100" s="137"/>
      <c r="C100" s="137"/>
      <c r="D100" s="137"/>
      <c r="E100" s="137"/>
      <c r="F100" s="137"/>
    </row>
    <row r="101" spans="1:6" x14ac:dyDescent="0.25">
      <c r="A101" s="137"/>
      <c r="B101" s="137"/>
      <c r="C101" s="137"/>
      <c r="D101" s="137"/>
      <c r="E101" s="137"/>
      <c r="F101" s="137"/>
    </row>
    <row r="102" spans="1:6" x14ac:dyDescent="0.25">
      <c r="A102" s="137"/>
      <c r="B102" s="137"/>
      <c r="C102" s="137"/>
      <c r="D102" s="137"/>
      <c r="E102" s="137"/>
      <c r="F102" s="137"/>
    </row>
    <row r="103" spans="1:6" x14ac:dyDescent="0.25">
      <c r="A103" s="137"/>
      <c r="B103" s="137"/>
      <c r="C103" s="137"/>
      <c r="D103" s="137"/>
      <c r="E103" s="137"/>
      <c r="F103" s="137"/>
    </row>
    <row r="104" spans="1:6" x14ac:dyDescent="0.25">
      <c r="A104" s="137"/>
      <c r="B104" s="137"/>
      <c r="C104" s="137"/>
      <c r="D104" s="137"/>
      <c r="E104" s="137"/>
      <c r="F104" s="137"/>
    </row>
    <row r="105" spans="1:6" x14ac:dyDescent="0.25">
      <c r="A105" s="137"/>
      <c r="B105" s="137"/>
      <c r="C105" s="137"/>
      <c r="D105" s="137"/>
      <c r="E105" s="137"/>
      <c r="F105" s="137"/>
    </row>
    <row r="106" spans="1:6" x14ac:dyDescent="0.25">
      <c r="A106" s="137"/>
      <c r="B106" s="137"/>
      <c r="C106" s="137"/>
      <c r="D106" s="137"/>
      <c r="E106" s="137"/>
      <c r="F106" s="137"/>
    </row>
    <row r="107" spans="1:6" x14ac:dyDescent="0.25">
      <c r="A107" s="137"/>
      <c r="B107" s="137"/>
      <c r="C107" s="137"/>
      <c r="D107" s="137"/>
      <c r="E107" s="137"/>
      <c r="F107" s="137"/>
    </row>
    <row r="108" spans="1:6" x14ac:dyDescent="0.25">
      <c r="A108" s="137"/>
      <c r="B108" s="137"/>
      <c r="C108" s="137"/>
      <c r="D108" s="137"/>
      <c r="E108" s="137"/>
      <c r="F108" s="137"/>
    </row>
    <row r="109" spans="1:6" x14ac:dyDescent="0.25">
      <c r="A109" s="137"/>
      <c r="B109" s="137"/>
      <c r="C109" s="137"/>
      <c r="D109" s="137"/>
      <c r="E109" s="137"/>
      <c r="F109" s="137"/>
    </row>
    <row r="110" spans="1:6" x14ac:dyDescent="0.25">
      <c r="A110" s="137"/>
      <c r="B110" s="137"/>
      <c r="C110" s="137"/>
      <c r="D110" s="137"/>
      <c r="E110" s="137"/>
      <c r="F110" s="137"/>
    </row>
    <row r="111" spans="1:6" x14ac:dyDescent="0.25">
      <c r="A111" s="137"/>
      <c r="B111" s="137"/>
      <c r="C111" s="137"/>
      <c r="D111" s="137"/>
      <c r="E111" s="137"/>
      <c r="F111" s="137"/>
    </row>
    <row r="112" spans="1:6" x14ac:dyDescent="0.25">
      <c r="A112" s="137"/>
      <c r="B112" s="137"/>
      <c r="C112" s="137"/>
      <c r="D112" s="137"/>
      <c r="E112" s="137"/>
      <c r="F112" s="137"/>
    </row>
    <row r="113" spans="1:6" x14ac:dyDescent="0.25">
      <c r="A113" s="137"/>
      <c r="B113" s="137"/>
      <c r="C113" s="137"/>
      <c r="D113" s="137"/>
      <c r="E113" s="137"/>
      <c r="F113" s="137"/>
    </row>
    <row r="114" spans="1:6" x14ac:dyDescent="0.25">
      <c r="A114" s="137"/>
      <c r="B114" s="137"/>
      <c r="C114" s="137"/>
      <c r="D114" s="137"/>
      <c r="E114" s="137"/>
      <c r="F114" s="137"/>
    </row>
    <row r="115" spans="1:6" x14ac:dyDescent="0.25">
      <c r="A115" s="137"/>
      <c r="B115" s="137"/>
      <c r="C115" s="137"/>
      <c r="D115" s="137"/>
      <c r="E115" s="137"/>
      <c r="F115" s="137"/>
    </row>
    <row r="116" spans="1:6" x14ac:dyDescent="0.25">
      <c r="A116" s="137"/>
      <c r="B116" s="137"/>
      <c r="C116" s="137"/>
      <c r="D116" s="137"/>
      <c r="E116" s="137"/>
      <c r="F116" s="137"/>
    </row>
    <row r="117" spans="1:6" x14ac:dyDescent="0.25">
      <c r="A117" s="137"/>
      <c r="B117" s="137"/>
      <c r="C117" s="137"/>
      <c r="D117" s="137"/>
      <c r="E117" s="137"/>
      <c r="F117" s="137"/>
    </row>
    <row r="118" spans="1:6" x14ac:dyDescent="0.25">
      <c r="A118" s="137"/>
      <c r="B118" s="137"/>
      <c r="C118" s="137"/>
      <c r="D118" s="137"/>
      <c r="E118" s="137"/>
      <c r="F118" s="137"/>
    </row>
    <row r="119" spans="1:6" x14ac:dyDescent="0.25">
      <c r="A119" s="137"/>
      <c r="B119" s="137"/>
      <c r="C119" s="137"/>
      <c r="D119" s="137"/>
      <c r="E119" s="137"/>
      <c r="F119" s="137"/>
    </row>
    <row r="120" spans="1:6" x14ac:dyDescent="0.25">
      <c r="A120" s="137"/>
      <c r="B120" s="137"/>
      <c r="C120" s="137"/>
      <c r="D120" s="137"/>
      <c r="E120" s="137"/>
      <c r="F120" s="137"/>
    </row>
    <row r="121" spans="1:6" x14ac:dyDescent="0.25">
      <c r="A121" s="137"/>
      <c r="B121" s="137"/>
      <c r="C121" s="137"/>
      <c r="D121" s="137"/>
      <c r="E121" s="137"/>
      <c r="F121" s="137"/>
    </row>
    <row r="122" spans="1:6" x14ac:dyDescent="0.25">
      <c r="A122" s="137"/>
      <c r="B122" s="137"/>
      <c r="C122" s="137"/>
      <c r="D122" s="137"/>
      <c r="E122" s="137"/>
      <c r="F122" s="137"/>
    </row>
    <row r="123" spans="1:6" x14ac:dyDescent="0.25">
      <c r="A123" s="137"/>
      <c r="B123" s="137"/>
      <c r="C123" s="137"/>
      <c r="D123" s="137"/>
      <c r="E123" s="137"/>
      <c r="F123" s="137"/>
    </row>
    <row r="124" spans="1:6" x14ac:dyDescent="0.25">
      <c r="A124" s="137"/>
      <c r="B124" s="137"/>
      <c r="C124" s="137"/>
      <c r="D124" s="137"/>
      <c r="E124" s="137"/>
      <c r="F124" s="137"/>
    </row>
    <row r="125" spans="1:6" x14ac:dyDescent="0.25">
      <c r="A125" s="137"/>
      <c r="B125" s="137"/>
      <c r="C125" s="137"/>
      <c r="D125" s="137"/>
      <c r="E125" s="137"/>
      <c r="F125" s="137"/>
    </row>
    <row r="126" spans="1:6" x14ac:dyDescent="0.25">
      <c r="A126" s="137"/>
      <c r="B126" s="137"/>
      <c r="C126" s="137"/>
      <c r="D126" s="137"/>
      <c r="E126" s="137"/>
      <c r="F126" s="137"/>
    </row>
    <row r="127" spans="1:6" x14ac:dyDescent="0.25">
      <c r="A127" s="137"/>
      <c r="B127" s="137"/>
      <c r="C127" s="137"/>
      <c r="D127" s="137"/>
      <c r="E127" s="137"/>
      <c r="F127" s="137"/>
    </row>
    <row r="128" spans="1:6" x14ac:dyDescent="0.25">
      <c r="A128" s="137"/>
      <c r="B128" s="137"/>
      <c r="C128" s="137"/>
      <c r="D128" s="137"/>
      <c r="E128" s="137"/>
      <c r="F128" s="137"/>
    </row>
    <row r="129" spans="1:6" x14ac:dyDescent="0.25">
      <c r="A129" s="137"/>
      <c r="B129" s="137"/>
      <c r="C129" s="137"/>
      <c r="D129" s="137"/>
      <c r="E129" s="137"/>
      <c r="F129" s="137"/>
    </row>
    <row r="130" spans="1:6" x14ac:dyDescent="0.25">
      <c r="A130" s="137"/>
      <c r="B130" s="137"/>
      <c r="C130" s="137"/>
      <c r="D130" s="137"/>
      <c r="E130" s="137"/>
      <c r="F130" s="137"/>
    </row>
    <row r="131" spans="1:6" x14ac:dyDescent="0.25">
      <c r="A131" s="137"/>
      <c r="B131" s="137"/>
      <c r="C131" s="137"/>
      <c r="D131" s="137"/>
      <c r="E131" s="137"/>
      <c r="F131" s="137"/>
    </row>
    <row r="132" spans="1:6" x14ac:dyDescent="0.25">
      <c r="A132" s="137"/>
      <c r="B132" s="137"/>
      <c r="C132" s="137"/>
      <c r="D132" s="137"/>
      <c r="E132" s="137"/>
      <c r="F132" s="137"/>
    </row>
    <row r="133" spans="1:6" x14ac:dyDescent="0.25">
      <c r="A133" s="137"/>
      <c r="B133" s="137"/>
      <c r="C133" s="137"/>
      <c r="D133" s="137"/>
      <c r="E133" s="137"/>
      <c r="F133" s="137"/>
    </row>
    <row r="134" spans="1:6" x14ac:dyDescent="0.25">
      <c r="A134" s="137"/>
      <c r="B134" s="137"/>
      <c r="C134" s="137"/>
      <c r="D134" s="137"/>
      <c r="E134" s="137"/>
      <c r="F134" s="137"/>
    </row>
    <row r="135" spans="1:6" x14ac:dyDescent="0.25">
      <c r="A135" s="137"/>
      <c r="B135" s="137"/>
      <c r="C135" s="137"/>
      <c r="D135" s="137"/>
      <c r="E135" s="137"/>
      <c r="F135" s="137"/>
    </row>
    <row r="136" spans="1:6" x14ac:dyDescent="0.25">
      <c r="A136" s="137"/>
      <c r="B136" s="137"/>
      <c r="C136" s="137"/>
      <c r="D136" s="137"/>
      <c r="E136" s="137"/>
      <c r="F136" s="137"/>
    </row>
    <row r="137" spans="1:6" x14ac:dyDescent="0.25">
      <c r="A137" s="137"/>
      <c r="B137" s="137"/>
      <c r="C137" s="137"/>
      <c r="D137" s="137"/>
      <c r="E137" s="137"/>
      <c r="F137" s="137"/>
    </row>
    <row r="138" spans="1:6" x14ac:dyDescent="0.25">
      <c r="A138" s="137"/>
      <c r="B138" s="137"/>
      <c r="C138" s="137"/>
      <c r="D138" s="137"/>
      <c r="E138" s="137"/>
      <c r="F138" s="137"/>
    </row>
    <row r="139" spans="1:6" x14ac:dyDescent="0.25">
      <c r="A139" s="137"/>
      <c r="B139" s="137"/>
      <c r="C139" s="137"/>
      <c r="D139" s="137"/>
      <c r="E139" s="137"/>
      <c r="F139" s="137"/>
    </row>
    <row r="140" spans="1:6" x14ac:dyDescent="0.25">
      <c r="A140" s="137"/>
      <c r="B140" s="137"/>
      <c r="C140" s="137"/>
      <c r="D140" s="137"/>
      <c r="E140" s="137"/>
      <c r="F140" s="137"/>
    </row>
    <row r="141" spans="1:6" x14ac:dyDescent="0.25">
      <c r="A141" s="137"/>
      <c r="B141" s="137"/>
      <c r="C141" s="137"/>
      <c r="D141" s="137"/>
      <c r="E141" s="137"/>
      <c r="F141" s="137"/>
    </row>
    <row r="142" spans="1:6" x14ac:dyDescent="0.25">
      <c r="A142" s="137"/>
      <c r="B142" s="137"/>
      <c r="C142" s="137"/>
      <c r="D142" s="137"/>
      <c r="E142" s="137"/>
      <c r="F142" s="137"/>
    </row>
    <row r="143" spans="1:6" x14ac:dyDescent="0.25">
      <c r="A143" s="137"/>
      <c r="B143" s="137"/>
      <c r="C143" s="137"/>
      <c r="D143" s="137"/>
      <c r="E143" s="137"/>
      <c r="F143" s="137"/>
    </row>
    <row r="144" spans="1:6" x14ac:dyDescent="0.25">
      <c r="A144" s="137"/>
      <c r="B144" s="137"/>
      <c r="C144" s="137"/>
      <c r="D144" s="137"/>
      <c r="E144" s="137"/>
      <c r="F144" s="137"/>
    </row>
    <row r="145" spans="1:6" x14ac:dyDescent="0.25">
      <c r="A145" s="137"/>
      <c r="B145" s="137"/>
      <c r="C145" s="137"/>
      <c r="D145" s="137"/>
      <c r="E145" s="137"/>
      <c r="F145" s="137"/>
    </row>
    <row r="146" spans="1:6" x14ac:dyDescent="0.25">
      <c r="A146" s="137"/>
      <c r="B146" s="137"/>
      <c r="C146" s="137"/>
      <c r="D146" s="137"/>
      <c r="E146" s="137"/>
      <c r="F146" s="137"/>
    </row>
    <row r="147" spans="1:6" x14ac:dyDescent="0.25">
      <c r="A147" s="137"/>
      <c r="B147" s="137"/>
      <c r="C147" s="137"/>
      <c r="D147" s="137"/>
      <c r="E147" s="137"/>
      <c r="F147" s="137"/>
    </row>
    <row r="148" spans="1:6" x14ac:dyDescent="0.25">
      <c r="A148" s="137"/>
      <c r="B148" s="137"/>
      <c r="C148" s="137"/>
      <c r="D148" s="137"/>
      <c r="E148" s="137"/>
      <c r="F148" s="137"/>
    </row>
    <row r="149" spans="1:6" x14ac:dyDescent="0.25">
      <c r="A149" s="137"/>
      <c r="B149" s="137"/>
      <c r="C149" s="137"/>
      <c r="D149" s="137"/>
      <c r="E149" s="137"/>
      <c r="F149" s="137"/>
    </row>
    <row r="150" spans="1:6" x14ac:dyDescent="0.25">
      <c r="A150" s="137"/>
      <c r="B150" s="137"/>
      <c r="C150" s="137"/>
      <c r="D150" s="137"/>
      <c r="E150" s="137"/>
      <c r="F150" s="137"/>
    </row>
    <row r="151" spans="1:6" x14ac:dyDescent="0.25">
      <c r="A151" s="137"/>
      <c r="B151" s="137"/>
      <c r="C151" s="137"/>
      <c r="D151" s="137"/>
      <c r="E151" s="137"/>
      <c r="F151" s="137"/>
    </row>
    <row r="152" spans="1:6" x14ac:dyDescent="0.25">
      <c r="A152" s="137"/>
      <c r="B152" s="137"/>
      <c r="C152" s="137"/>
      <c r="D152" s="137"/>
      <c r="E152" s="137"/>
      <c r="F152" s="137"/>
    </row>
    <row r="153" spans="1:6" x14ac:dyDescent="0.25">
      <c r="A153" s="137"/>
      <c r="B153" s="137"/>
      <c r="C153" s="137"/>
      <c r="D153" s="137"/>
      <c r="E153" s="137"/>
      <c r="F153" s="137"/>
    </row>
    <row r="154" spans="1:6" x14ac:dyDescent="0.25">
      <c r="A154" s="137"/>
      <c r="B154" s="137"/>
      <c r="C154" s="137"/>
      <c r="D154" s="137"/>
      <c r="E154" s="137"/>
      <c r="F154" s="137"/>
    </row>
    <row r="155" spans="1:6" x14ac:dyDescent="0.25">
      <c r="A155" s="137"/>
      <c r="B155" s="137"/>
      <c r="C155" s="137"/>
      <c r="D155" s="137"/>
      <c r="E155" s="137"/>
      <c r="F155" s="137"/>
    </row>
    <row r="156" spans="1:6" x14ac:dyDescent="0.25">
      <c r="A156" s="137"/>
      <c r="B156" s="137"/>
      <c r="C156" s="137"/>
      <c r="D156" s="137"/>
      <c r="E156" s="137"/>
      <c r="F156" s="137"/>
    </row>
    <row r="157" spans="1:6" x14ac:dyDescent="0.25">
      <c r="A157" s="137"/>
      <c r="B157" s="137"/>
      <c r="C157" s="137"/>
      <c r="D157" s="137"/>
      <c r="E157" s="137"/>
      <c r="F157" s="137"/>
    </row>
    <row r="158" spans="1:6" x14ac:dyDescent="0.25">
      <c r="A158" s="137"/>
      <c r="B158" s="137"/>
      <c r="C158" s="137"/>
      <c r="D158" s="137"/>
      <c r="E158" s="137"/>
      <c r="F158" s="137"/>
    </row>
    <row r="159" spans="1:6" x14ac:dyDescent="0.25">
      <c r="A159" s="137"/>
      <c r="B159" s="137"/>
      <c r="C159" s="137"/>
      <c r="D159" s="137"/>
      <c r="E159" s="137"/>
      <c r="F159" s="137"/>
    </row>
    <row r="160" spans="1:6" x14ac:dyDescent="0.25">
      <c r="A160" s="137"/>
      <c r="B160" s="137"/>
      <c r="C160" s="137"/>
      <c r="D160" s="137"/>
      <c r="E160" s="137"/>
      <c r="F160" s="137"/>
    </row>
    <row r="161" spans="1:6" x14ac:dyDescent="0.25">
      <c r="A161" s="137"/>
      <c r="B161" s="137"/>
      <c r="C161" s="137"/>
      <c r="D161" s="137"/>
      <c r="E161" s="137"/>
      <c r="F161" s="137"/>
    </row>
    <row r="162" spans="1:6" x14ac:dyDescent="0.25">
      <c r="A162" s="137"/>
      <c r="B162" s="137"/>
      <c r="C162" s="137"/>
      <c r="D162" s="137"/>
      <c r="E162" s="137"/>
      <c r="F162" s="137"/>
    </row>
    <row r="163" spans="1:6" x14ac:dyDescent="0.25">
      <c r="A163" s="137"/>
      <c r="B163" s="137"/>
      <c r="C163" s="137"/>
      <c r="D163" s="137"/>
      <c r="E163" s="137"/>
      <c r="F163" s="137"/>
    </row>
    <row r="164" spans="1:6" x14ac:dyDescent="0.25">
      <c r="A164" s="137"/>
      <c r="B164" s="137"/>
      <c r="C164" s="137"/>
      <c r="D164" s="137"/>
      <c r="E164" s="137"/>
      <c r="F164" s="137"/>
    </row>
    <row r="165" spans="1:6" x14ac:dyDescent="0.25">
      <c r="A165" s="137"/>
      <c r="B165" s="137"/>
      <c r="C165" s="137"/>
      <c r="D165" s="137"/>
      <c r="E165" s="137"/>
      <c r="F165" s="137"/>
    </row>
    <row r="166" spans="1:6" x14ac:dyDescent="0.25">
      <c r="A166" s="137"/>
      <c r="B166" s="137"/>
      <c r="C166" s="137"/>
      <c r="D166" s="137"/>
      <c r="E166" s="137"/>
      <c r="F166" s="137"/>
    </row>
    <row r="167" spans="1:6" x14ac:dyDescent="0.25">
      <c r="A167" s="137"/>
      <c r="B167" s="137"/>
      <c r="C167" s="137"/>
      <c r="D167" s="137"/>
      <c r="E167" s="137"/>
      <c r="F167" s="137"/>
    </row>
    <row r="168" spans="1:6" x14ac:dyDescent="0.25">
      <c r="A168" s="137"/>
      <c r="B168" s="137"/>
      <c r="C168" s="137"/>
      <c r="D168" s="137"/>
      <c r="E168" s="137"/>
      <c r="F168" s="137"/>
    </row>
    <row r="169" spans="1:6" x14ac:dyDescent="0.25">
      <c r="A169" s="137"/>
      <c r="B169" s="137"/>
      <c r="C169" s="137"/>
      <c r="D169" s="137"/>
      <c r="E169" s="137"/>
      <c r="F169" s="137"/>
    </row>
    <row r="170" spans="1:6" x14ac:dyDescent="0.25">
      <c r="A170" s="137"/>
      <c r="B170" s="137"/>
      <c r="C170" s="137"/>
      <c r="D170" s="137"/>
      <c r="E170" s="137"/>
      <c r="F170" s="137"/>
    </row>
    <row r="171" spans="1:6" x14ac:dyDescent="0.25">
      <c r="A171" s="137"/>
      <c r="B171" s="137"/>
      <c r="C171" s="137"/>
      <c r="D171" s="137"/>
      <c r="E171" s="137"/>
      <c r="F171" s="137"/>
    </row>
    <row r="172" spans="1:6" x14ac:dyDescent="0.25">
      <c r="A172" s="137"/>
      <c r="B172" s="137"/>
      <c r="C172" s="137"/>
      <c r="D172" s="137"/>
      <c r="E172" s="137"/>
      <c r="F172" s="137"/>
    </row>
    <row r="173" spans="1:6" x14ac:dyDescent="0.25">
      <c r="A173" s="137"/>
      <c r="B173" s="137"/>
      <c r="C173" s="137"/>
      <c r="D173" s="137"/>
      <c r="E173" s="137"/>
      <c r="F173" s="137"/>
    </row>
    <row r="174" spans="1:6" x14ac:dyDescent="0.25">
      <c r="A174" s="137"/>
      <c r="B174" s="137"/>
      <c r="C174" s="137"/>
      <c r="D174" s="137"/>
      <c r="E174" s="137"/>
      <c r="F174" s="137"/>
    </row>
    <row r="175" spans="1:6" x14ac:dyDescent="0.25">
      <c r="A175" s="137"/>
      <c r="B175" s="137"/>
      <c r="C175" s="137"/>
      <c r="D175" s="137"/>
      <c r="E175" s="137"/>
      <c r="F175" s="137"/>
    </row>
    <row r="176" spans="1:6" x14ac:dyDescent="0.25">
      <c r="A176" s="137"/>
      <c r="B176" s="137"/>
      <c r="C176" s="137"/>
      <c r="D176" s="137"/>
      <c r="E176" s="137"/>
      <c r="F176" s="137"/>
    </row>
    <row r="177" spans="1:6" x14ac:dyDescent="0.25">
      <c r="A177" s="137"/>
      <c r="B177" s="137"/>
      <c r="C177" s="137"/>
      <c r="D177" s="137"/>
      <c r="E177" s="137"/>
      <c r="F177" s="137"/>
    </row>
    <row r="178" spans="1:6" x14ac:dyDescent="0.25">
      <c r="A178" s="137"/>
      <c r="B178" s="137"/>
      <c r="C178" s="137"/>
      <c r="D178" s="137"/>
      <c r="E178" s="137"/>
      <c r="F178" s="137"/>
    </row>
    <row r="179" spans="1:6" x14ac:dyDescent="0.25">
      <c r="A179" s="137"/>
      <c r="B179" s="137"/>
      <c r="C179" s="137"/>
      <c r="D179" s="137"/>
      <c r="E179" s="137"/>
      <c r="F179" s="137"/>
    </row>
    <row r="180" spans="1:6" x14ac:dyDescent="0.25">
      <c r="A180" s="137"/>
      <c r="B180" s="137"/>
      <c r="C180" s="137"/>
      <c r="D180" s="137"/>
      <c r="E180" s="137"/>
      <c r="F180" s="137"/>
    </row>
    <row r="181" spans="1:6" x14ac:dyDescent="0.25">
      <c r="A181" s="137"/>
      <c r="B181" s="137"/>
      <c r="C181" s="137"/>
      <c r="D181" s="137"/>
      <c r="E181" s="137"/>
      <c r="F181" s="137"/>
    </row>
    <row r="182" spans="1:6" x14ac:dyDescent="0.25">
      <c r="A182" s="137"/>
      <c r="B182" s="137"/>
      <c r="C182" s="137"/>
      <c r="D182" s="137"/>
      <c r="E182" s="137"/>
      <c r="F182" s="137"/>
    </row>
    <row r="183" spans="1:6" x14ac:dyDescent="0.25">
      <c r="A183" s="137"/>
      <c r="B183" s="137"/>
      <c r="C183" s="137"/>
      <c r="D183" s="137"/>
      <c r="E183" s="137"/>
      <c r="F183" s="137"/>
    </row>
    <row r="184" spans="1:6" x14ac:dyDescent="0.25">
      <c r="A184" s="137"/>
      <c r="B184" s="137"/>
      <c r="C184" s="137"/>
      <c r="D184" s="137"/>
      <c r="E184" s="137"/>
      <c r="F184" s="137"/>
    </row>
    <row r="185" spans="1:6" x14ac:dyDescent="0.25">
      <c r="A185" s="137"/>
      <c r="B185" s="137"/>
      <c r="C185" s="137"/>
      <c r="D185" s="137"/>
      <c r="E185" s="137"/>
      <c r="F185" s="137"/>
    </row>
    <row r="186" spans="1:6" x14ac:dyDescent="0.25">
      <c r="A186" s="137"/>
      <c r="B186" s="137"/>
      <c r="C186" s="137"/>
      <c r="D186" s="137"/>
      <c r="E186" s="137"/>
      <c r="F186" s="137"/>
    </row>
    <row r="187" spans="1:6" x14ac:dyDescent="0.25">
      <c r="A187" s="137"/>
      <c r="B187" s="137"/>
      <c r="C187" s="137"/>
      <c r="D187" s="137"/>
      <c r="E187" s="137"/>
      <c r="F187" s="137"/>
    </row>
    <row r="188" spans="1:6" x14ac:dyDescent="0.25">
      <c r="A188" s="137"/>
      <c r="B188" s="137"/>
      <c r="C188" s="137"/>
      <c r="D188" s="137"/>
      <c r="E188" s="137"/>
      <c r="F188" s="137"/>
    </row>
    <row r="189" spans="1:6" x14ac:dyDescent="0.25">
      <c r="A189" s="137"/>
      <c r="B189" s="137"/>
      <c r="C189" s="137"/>
      <c r="D189" s="137"/>
      <c r="E189" s="137"/>
      <c r="F189" s="137"/>
    </row>
    <row r="190" spans="1:6" x14ac:dyDescent="0.25">
      <c r="A190" s="137"/>
      <c r="B190" s="137"/>
      <c r="C190" s="137"/>
      <c r="D190" s="137"/>
      <c r="E190" s="137"/>
      <c r="F190" s="137"/>
    </row>
    <row r="191" spans="1:6" x14ac:dyDescent="0.25">
      <c r="A191" s="137"/>
      <c r="B191" s="137"/>
      <c r="C191" s="137"/>
      <c r="D191" s="137"/>
      <c r="E191" s="137"/>
      <c r="F191" s="137"/>
    </row>
    <row r="192" spans="1:6" x14ac:dyDescent="0.25">
      <c r="A192" s="137"/>
      <c r="B192" s="137"/>
      <c r="C192" s="137"/>
      <c r="D192" s="137"/>
      <c r="E192" s="137"/>
      <c r="F192" s="137"/>
    </row>
    <row r="193" spans="1:6" x14ac:dyDescent="0.25">
      <c r="A193" s="137"/>
      <c r="B193" s="137"/>
      <c r="C193" s="137"/>
      <c r="D193" s="137"/>
      <c r="E193" s="137"/>
      <c r="F193" s="137"/>
    </row>
    <row r="194" spans="1:6" x14ac:dyDescent="0.25">
      <c r="A194" s="137"/>
      <c r="B194" s="137"/>
      <c r="C194" s="137"/>
      <c r="D194" s="137"/>
      <c r="E194" s="137"/>
      <c r="F194" s="137"/>
    </row>
    <row r="195" spans="1:6" x14ac:dyDescent="0.25">
      <c r="A195" s="137"/>
      <c r="B195" s="137"/>
      <c r="C195" s="137"/>
      <c r="D195" s="137"/>
      <c r="E195" s="137"/>
      <c r="F195" s="137"/>
    </row>
    <row r="196" spans="1:6" x14ac:dyDescent="0.25">
      <c r="A196" s="137"/>
      <c r="B196" s="137"/>
      <c r="C196" s="137"/>
      <c r="D196" s="137"/>
      <c r="E196" s="137"/>
      <c r="F196" s="137"/>
    </row>
    <row r="197" spans="1:6" x14ac:dyDescent="0.25">
      <c r="A197" s="137"/>
      <c r="B197" s="137"/>
      <c r="C197" s="137"/>
      <c r="D197" s="137"/>
      <c r="E197" s="137"/>
      <c r="F197" s="137"/>
    </row>
    <row r="198" spans="1:6" x14ac:dyDescent="0.25">
      <c r="A198" s="137"/>
      <c r="B198" s="137"/>
      <c r="C198" s="137"/>
      <c r="D198" s="137"/>
      <c r="E198" s="137"/>
      <c r="F198" s="137"/>
    </row>
    <row r="199" spans="1:6" x14ac:dyDescent="0.25">
      <c r="A199" s="137"/>
      <c r="B199" s="137"/>
      <c r="C199" s="137"/>
      <c r="D199" s="137"/>
      <c r="E199" s="137"/>
      <c r="F199" s="137"/>
    </row>
    <row r="200" spans="1:6" x14ac:dyDescent="0.25">
      <c r="A200" s="137"/>
      <c r="B200" s="137"/>
      <c r="C200" s="137"/>
      <c r="D200" s="137"/>
      <c r="E200" s="137"/>
      <c r="F200" s="137"/>
    </row>
    <row r="201" spans="1:6" x14ac:dyDescent="0.25">
      <c r="A201" s="137"/>
      <c r="B201" s="137"/>
      <c r="C201" s="137"/>
      <c r="D201" s="137"/>
      <c r="E201" s="137"/>
      <c r="F201" s="137"/>
    </row>
    <row r="202" spans="1:6" x14ac:dyDescent="0.25">
      <c r="A202" s="137"/>
      <c r="B202" s="137"/>
      <c r="C202" s="137"/>
      <c r="D202" s="137"/>
      <c r="E202" s="137"/>
      <c r="F202" s="137"/>
    </row>
    <row r="203" spans="1:6" x14ac:dyDescent="0.25">
      <c r="A203" s="137"/>
      <c r="B203" s="137"/>
      <c r="C203" s="137"/>
      <c r="D203" s="137"/>
      <c r="E203" s="137"/>
      <c r="F203" s="137"/>
    </row>
    <row r="204" spans="1:6" x14ac:dyDescent="0.25">
      <c r="A204" s="137"/>
      <c r="B204" s="137"/>
      <c r="C204" s="137"/>
      <c r="D204" s="137"/>
      <c r="E204" s="137"/>
      <c r="F204" s="137"/>
    </row>
    <row r="205" spans="1:6" x14ac:dyDescent="0.25">
      <c r="A205" s="137"/>
      <c r="B205" s="137"/>
      <c r="C205" s="137"/>
      <c r="D205" s="137"/>
      <c r="E205" s="137"/>
      <c r="F205" s="137"/>
    </row>
    <row r="206" spans="1:6" x14ac:dyDescent="0.25">
      <c r="A206" s="137"/>
      <c r="B206" s="137"/>
      <c r="C206" s="137"/>
      <c r="D206" s="137"/>
      <c r="E206" s="137"/>
      <c r="F206" s="137"/>
    </row>
    <row r="207" spans="1:6" x14ac:dyDescent="0.25">
      <c r="A207" s="137"/>
      <c r="B207" s="137"/>
      <c r="C207" s="137"/>
      <c r="D207" s="137"/>
      <c r="E207" s="137"/>
      <c r="F207" s="137"/>
    </row>
    <row r="208" spans="1:6" x14ac:dyDescent="0.25">
      <c r="A208" s="137"/>
      <c r="B208" s="137"/>
      <c r="C208" s="137"/>
      <c r="D208" s="137"/>
      <c r="E208" s="137"/>
      <c r="F208" s="137"/>
    </row>
    <row r="209" spans="1:6" x14ac:dyDescent="0.25">
      <c r="A209" s="137"/>
      <c r="B209" s="137"/>
      <c r="C209" s="137"/>
      <c r="D209" s="137"/>
      <c r="E209" s="137"/>
      <c r="F209" s="137"/>
    </row>
    <row r="210" spans="1:6" x14ac:dyDescent="0.25">
      <c r="A210" s="137"/>
      <c r="B210" s="137"/>
      <c r="C210" s="137"/>
      <c r="D210" s="137"/>
      <c r="E210" s="137"/>
      <c r="F210" s="137"/>
    </row>
    <row r="211" spans="1:6" x14ac:dyDescent="0.25">
      <c r="A211" s="137"/>
      <c r="B211" s="137"/>
      <c r="C211" s="137"/>
      <c r="D211" s="137"/>
      <c r="E211" s="137"/>
      <c r="F211" s="137"/>
    </row>
    <row r="212" spans="1:6" x14ac:dyDescent="0.25">
      <c r="A212" s="137"/>
      <c r="B212" s="137"/>
      <c r="C212" s="137"/>
      <c r="D212" s="137"/>
      <c r="E212" s="137"/>
      <c r="F212" s="137"/>
    </row>
    <row r="213" spans="1:6" x14ac:dyDescent="0.25">
      <c r="A213" s="137"/>
      <c r="B213" s="137"/>
      <c r="C213" s="137"/>
      <c r="D213" s="137"/>
      <c r="E213" s="137"/>
      <c r="F213" s="137"/>
    </row>
    <row r="214" spans="1:6" x14ac:dyDescent="0.25">
      <c r="A214" s="137"/>
      <c r="B214" s="137"/>
      <c r="C214" s="137"/>
      <c r="D214" s="137"/>
      <c r="E214" s="137"/>
      <c r="F214" s="137"/>
    </row>
    <row r="215" spans="1:6" x14ac:dyDescent="0.25">
      <c r="A215" s="137"/>
      <c r="B215" s="137"/>
      <c r="C215" s="137"/>
      <c r="D215" s="137"/>
      <c r="E215" s="137"/>
      <c r="F215" s="137"/>
    </row>
    <row r="216" spans="1:6" x14ac:dyDescent="0.25">
      <c r="A216" s="137"/>
      <c r="B216" s="137"/>
      <c r="C216" s="137"/>
      <c r="D216" s="137"/>
      <c r="E216" s="137"/>
      <c r="F216" s="137"/>
    </row>
    <row r="217" spans="1:6" x14ac:dyDescent="0.25">
      <c r="A217" s="137"/>
      <c r="B217" s="137"/>
      <c r="C217" s="137"/>
      <c r="D217" s="137"/>
      <c r="E217" s="137"/>
      <c r="F217" s="137"/>
    </row>
    <row r="218" spans="1:6" x14ac:dyDescent="0.25">
      <c r="A218" s="137"/>
      <c r="B218" s="137"/>
      <c r="C218" s="137"/>
      <c r="D218" s="137"/>
      <c r="E218" s="137"/>
      <c r="F218" s="137"/>
    </row>
    <row r="219" spans="1:6" x14ac:dyDescent="0.25">
      <c r="A219" s="137"/>
      <c r="B219" s="137"/>
      <c r="C219" s="137"/>
      <c r="D219" s="137"/>
      <c r="E219" s="137"/>
      <c r="F219" s="137"/>
    </row>
    <row r="220" spans="1:6" x14ac:dyDescent="0.25">
      <c r="A220" s="137"/>
      <c r="B220" s="137"/>
      <c r="C220" s="137"/>
      <c r="D220" s="137"/>
      <c r="E220" s="137"/>
      <c r="F220" s="137"/>
    </row>
    <row r="221" spans="1:6" x14ac:dyDescent="0.25">
      <c r="A221" s="137"/>
      <c r="B221" s="137"/>
      <c r="C221" s="137"/>
      <c r="D221" s="137"/>
      <c r="E221" s="137"/>
      <c r="F221" s="137"/>
    </row>
    <row r="222" spans="1:6" x14ac:dyDescent="0.25">
      <c r="A222" s="137"/>
      <c r="B222" s="137"/>
      <c r="C222" s="137"/>
      <c r="D222" s="137"/>
      <c r="E222" s="137"/>
      <c r="F222" s="137"/>
    </row>
    <row r="223" spans="1:6" x14ac:dyDescent="0.25">
      <c r="A223" s="137"/>
      <c r="B223" s="137"/>
      <c r="C223" s="137"/>
      <c r="D223" s="137"/>
      <c r="E223" s="137"/>
      <c r="F223" s="137"/>
    </row>
    <row r="224" spans="1:6" x14ac:dyDescent="0.25">
      <c r="A224" s="137"/>
      <c r="B224" s="137"/>
      <c r="C224" s="137"/>
      <c r="D224" s="137"/>
      <c r="E224" s="137"/>
      <c r="F224" s="137"/>
    </row>
    <row r="225" spans="1:6" x14ac:dyDescent="0.25">
      <c r="A225" s="137"/>
      <c r="B225" s="137"/>
      <c r="C225" s="137"/>
      <c r="D225" s="137"/>
      <c r="E225" s="137"/>
      <c r="F225" s="137"/>
    </row>
    <row r="226" spans="1:6" x14ac:dyDescent="0.25">
      <c r="A226" s="137"/>
      <c r="B226" s="137"/>
      <c r="C226" s="137"/>
      <c r="D226" s="137"/>
      <c r="E226" s="137"/>
      <c r="F226" s="137"/>
    </row>
    <row r="227" spans="1:6" x14ac:dyDescent="0.25">
      <c r="A227" s="137"/>
      <c r="B227" s="137"/>
      <c r="C227" s="137"/>
      <c r="D227" s="137"/>
      <c r="E227" s="137"/>
      <c r="F227" s="137"/>
    </row>
    <row r="228" spans="1:6" x14ac:dyDescent="0.25">
      <c r="A228" s="137"/>
      <c r="B228" s="137"/>
      <c r="C228" s="137"/>
      <c r="D228" s="137"/>
      <c r="E228" s="137"/>
      <c r="F228" s="137"/>
    </row>
    <row r="229" spans="1:6" x14ac:dyDescent="0.25">
      <c r="A229" s="137"/>
      <c r="B229" s="137"/>
      <c r="C229" s="137"/>
      <c r="D229" s="137"/>
      <c r="E229" s="137"/>
      <c r="F229" s="137"/>
    </row>
    <row r="230" spans="1:6" x14ac:dyDescent="0.25">
      <c r="A230" s="137"/>
      <c r="B230" s="137"/>
      <c r="C230" s="137"/>
      <c r="D230" s="137"/>
      <c r="E230" s="137"/>
      <c r="F230" s="137"/>
    </row>
    <row r="231" spans="1:6" x14ac:dyDescent="0.25">
      <c r="A231" s="137"/>
      <c r="B231" s="137"/>
      <c r="C231" s="137"/>
      <c r="D231" s="137"/>
      <c r="E231" s="137"/>
      <c r="F231" s="137"/>
    </row>
    <row r="232" spans="1:6" x14ac:dyDescent="0.25">
      <c r="A232" s="137"/>
      <c r="B232" s="137"/>
      <c r="C232" s="137"/>
      <c r="D232" s="137"/>
      <c r="E232" s="137"/>
      <c r="F232" s="137"/>
    </row>
    <row r="233" spans="1:6" x14ac:dyDescent="0.25">
      <c r="A233" s="137"/>
      <c r="B233" s="137"/>
      <c r="C233" s="137"/>
      <c r="D233" s="137"/>
      <c r="E233" s="137"/>
      <c r="F233" s="137"/>
    </row>
    <row r="234" spans="1:6" x14ac:dyDescent="0.25">
      <c r="A234" s="137"/>
      <c r="B234" s="137"/>
      <c r="C234" s="137"/>
      <c r="D234" s="137"/>
      <c r="E234" s="137"/>
      <c r="F234" s="137"/>
    </row>
    <row r="235" spans="1:6" x14ac:dyDescent="0.25">
      <c r="A235" s="137"/>
      <c r="B235" s="137"/>
      <c r="C235" s="137"/>
      <c r="D235" s="137"/>
      <c r="E235" s="137"/>
      <c r="F235" s="137"/>
    </row>
    <row r="236" spans="1:6" x14ac:dyDescent="0.25">
      <c r="A236" s="137"/>
      <c r="B236" s="137"/>
      <c r="C236" s="137"/>
      <c r="D236" s="137"/>
      <c r="E236" s="137"/>
      <c r="F236" s="137"/>
    </row>
    <row r="237" spans="1:6" x14ac:dyDescent="0.25">
      <c r="A237" s="137"/>
      <c r="B237" s="137"/>
      <c r="C237" s="137"/>
      <c r="D237" s="137"/>
      <c r="E237" s="137"/>
      <c r="F237" s="137"/>
    </row>
    <row r="238" spans="1:6" x14ac:dyDescent="0.25">
      <c r="A238" s="137"/>
      <c r="B238" s="137"/>
      <c r="C238" s="137"/>
      <c r="D238" s="137"/>
      <c r="E238" s="137"/>
      <c r="F238" s="137"/>
    </row>
    <row r="239" spans="1:6" x14ac:dyDescent="0.25">
      <c r="A239" s="137"/>
      <c r="B239" s="137"/>
      <c r="C239" s="137"/>
      <c r="D239" s="137"/>
      <c r="E239" s="137"/>
      <c r="F239" s="137"/>
    </row>
    <row r="240" spans="1:6" x14ac:dyDescent="0.25">
      <c r="A240" s="137"/>
      <c r="B240" s="137"/>
      <c r="C240" s="137"/>
      <c r="D240" s="137"/>
      <c r="E240" s="137"/>
      <c r="F240" s="137"/>
    </row>
    <row r="241" spans="1:6" x14ac:dyDescent="0.25">
      <c r="A241" s="137"/>
      <c r="B241" s="137"/>
      <c r="C241" s="137"/>
      <c r="D241" s="137"/>
      <c r="E241" s="137"/>
      <c r="F241" s="137"/>
    </row>
    <row r="242" spans="1:6" x14ac:dyDescent="0.25">
      <c r="A242" s="137"/>
      <c r="B242" s="137"/>
      <c r="C242" s="137"/>
      <c r="D242" s="137"/>
      <c r="E242" s="137"/>
      <c r="F242" s="137"/>
    </row>
    <row r="243" spans="1:6" x14ac:dyDescent="0.25">
      <c r="A243" s="137"/>
      <c r="B243" s="137"/>
      <c r="C243" s="137"/>
      <c r="D243" s="137"/>
      <c r="E243" s="137"/>
      <c r="F243" s="137"/>
    </row>
    <row r="244" spans="1:6" x14ac:dyDescent="0.25">
      <c r="A244" s="137"/>
      <c r="B244" s="137"/>
      <c r="C244" s="137"/>
      <c r="D244" s="137"/>
      <c r="E244" s="137"/>
      <c r="F244" s="137"/>
    </row>
    <row r="245" spans="1:6" x14ac:dyDescent="0.25">
      <c r="A245" s="137"/>
      <c r="B245" s="137"/>
      <c r="C245" s="137"/>
      <c r="D245" s="137"/>
      <c r="E245" s="137"/>
      <c r="F245" s="137"/>
    </row>
    <row r="246" spans="1:6" x14ac:dyDescent="0.25">
      <c r="A246" s="137"/>
      <c r="B246" s="137"/>
      <c r="C246" s="137"/>
      <c r="D246" s="137"/>
      <c r="E246" s="137"/>
      <c r="F246" s="137"/>
    </row>
    <row r="247" spans="1:6" x14ac:dyDescent="0.25">
      <c r="A247" s="137"/>
      <c r="B247" s="137"/>
      <c r="C247" s="137"/>
      <c r="D247" s="137"/>
      <c r="E247" s="137"/>
      <c r="F247" s="137"/>
    </row>
    <row r="248" spans="1:6" x14ac:dyDescent="0.25">
      <c r="A248" s="137"/>
      <c r="B248" s="137"/>
      <c r="C248" s="137"/>
      <c r="D248" s="137"/>
      <c r="E248" s="137"/>
      <c r="F248" s="137"/>
    </row>
    <row r="249" spans="1:6" x14ac:dyDescent="0.25">
      <c r="A249" s="137"/>
      <c r="B249" s="137"/>
      <c r="C249" s="137"/>
      <c r="D249" s="137"/>
      <c r="E249" s="137"/>
      <c r="F249" s="137"/>
    </row>
    <row r="250" spans="1:6" x14ac:dyDescent="0.25">
      <c r="A250" s="137"/>
      <c r="B250" s="137"/>
      <c r="C250" s="137"/>
      <c r="D250" s="137"/>
      <c r="E250" s="137"/>
      <c r="F250" s="137"/>
    </row>
    <row r="251" spans="1:6" x14ac:dyDescent="0.25">
      <c r="A251" s="137"/>
      <c r="B251" s="137"/>
      <c r="C251" s="137"/>
      <c r="D251" s="137"/>
      <c r="E251" s="137"/>
      <c r="F251" s="137"/>
    </row>
    <row r="252" spans="1:6" x14ac:dyDescent="0.25">
      <c r="A252" s="137"/>
      <c r="B252" s="137"/>
      <c r="C252" s="137"/>
      <c r="D252" s="137"/>
      <c r="E252" s="137"/>
      <c r="F252" s="137"/>
    </row>
    <row r="253" spans="1:6" x14ac:dyDescent="0.25">
      <c r="A253" s="137"/>
      <c r="B253" s="137"/>
      <c r="C253" s="137"/>
      <c r="D253" s="137"/>
      <c r="E253" s="137"/>
      <c r="F253" s="137"/>
    </row>
    <row r="254" spans="1:6" x14ac:dyDescent="0.25">
      <c r="A254" s="137"/>
      <c r="B254" s="137"/>
      <c r="C254" s="137"/>
      <c r="D254" s="137"/>
      <c r="E254" s="137"/>
      <c r="F254" s="137"/>
    </row>
    <row r="255" spans="1:6" x14ac:dyDescent="0.25">
      <c r="A255" s="137"/>
      <c r="B255" s="137"/>
      <c r="C255" s="137"/>
      <c r="D255" s="137"/>
      <c r="E255" s="137"/>
      <c r="F255" s="137"/>
    </row>
    <row r="256" spans="1:6" x14ac:dyDescent="0.25">
      <c r="A256" s="137"/>
      <c r="B256" s="137"/>
      <c r="C256" s="137"/>
      <c r="D256" s="137"/>
      <c r="E256" s="137"/>
      <c r="F256" s="137"/>
    </row>
    <row r="257" spans="1:6" x14ac:dyDescent="0.25">
      <c r="A257" s="137"/>
      <c r="B257" s="137"/>
      <c r="C257" s="137"/>
      <c r="D257" s="137"/>
      <c r="E257" s="137"/>
      <c r="F257" s="137"/>
    </row>
    <row r="258" spans="1:6" x14ac:dyDescent="0.25">
      <c r="A258" s="137"/>
      <c r="B258" s="137"/>
      <c r="C258" s="137"/>
      <c r="D258" s="137"/>
      <c r="E258" s="137"/>
      <c r="F258" s="137"/>
    </row>
    <row r="259" spans="1:6" x14ac:dyDescent="0.25">
      <c r="A259" s="137"/>
      <c r="B259" s="137"/>
      <c r="C259" s="137"/>
      <c r="D259" s="137"/>
      <c r="E259" s="137"/>
      <c r="F259" s="137"/>
    </row>
    <row r="260" spans="1:6" x14ac:dyDescent="0.25">
      <c r="A260" s="137"/>
      <c r="B260" s="137"/>
      <c r="C260" s="137"/>
      <c r="D260" s="137"/>
      <c r="E260" s="137"/>
      <c r="F260" s="137"/>
    </row>
    <row r="261" spans="1:6" x14ac:dyDescent="0.25">
      <c r="A261" s="137"/>
      <c r="B261" s="137"/>
      <c r="C261" s="137"/>
      <c r="D261" s="137"/>
      <c r="E261" s="137"/>
      <c r="F261" s="137"/>
    </row>
    <row r="262" spans="1:6" x14ac:dyDescent="0.25">
      <c r="A262" s="137"/>
      <c r="B262" s="137"/>
      <c r="C262" s="137"/>
      <c r="D262" s="137"/>
      <c r="E262" s="137"/>
      <c r="F262" s="137"/>
    </row>
    <row r="263" spans="1:6" x14ac:dyDescent="0.25">
      <c r="A263" s="137"/>
      <c r="B263" s="137"/>
      <c r="C263" s="137"/>
      <c r="D263" s="137"/>
      <c r="E263" s="137"/>
      <c r="F263" s="137"/>
    </row>
    <row r="264" spans="1:6" x14ac:dyDescent="0.25">
      <c r="A264" s="137"/>
      <c r="B264" s="137"/>
      <c r="C264" s="137"/>
      <c r="D264" s="137"/>
      <c r="E264" s="137"/>
      <c r="F264" s="137"/>
    </row>
    <row r="265" spans="1:6" x14ac:dyDescent="0.25">
      <c r="A265" s="137"/>
      <c r="B265" s="137"/>
      <c r="C265" s="137"/>
      <c r="D265" s="137"/>
      <c r="E265" s="137"/>
      <c r="F265" s="137"/>
    </row>
    <row r="266" spans="1:6" x14ac:dyDescent="0.25">
      <c r="A266" s="137"/>
      <c r="B266" s="137"/>
      <c r="C266" s="137"/>
      <c r="D266" s="137"/>
      <c r="E266" s="137"/>
      <c r="F266" s="137"/>
    </row>
    <row r="267" spans="1:6" x14ac:dyDescent="0.25">
      <c r="A267" s="137"/>
      <c r="B267" s="137"/>
      <c r="C267" s="137"/>
      <c r="D267" s="137"/>
      <c r="E267" s="137"/>
      <c r="F267" s="137"/>
    </row>
    <row r="268" spans="1:6" x14ac:dyDescent="0.25">
      <c r="A268" s="137"/>
      <c r="B268" s="137"/>
      <c r="C268" s="137"/>
      <c r="D268" s="137"/>
      <c r="E268" s="137"/>
      <c r="F268" s="137"/>
    </row>
    <row r="269" spans="1:6" x14ac:dyDescent="0.25">
      <c r="A269" s="137"/>
      <c r="B269" s="137"/>
      <c r="C269" s="137"/>
      <c r="D269" s="137"/>
      <c r="E269" s="137"/>
      <c r="F269" s="137"/>
    </row>
    <row r="270" spans="1:6" x14ac:dyDescent="0.25">
      <c r="A270" s="137"/>
      <c r="B270" s="137"/>
      <c r="C270" s="137"/>
      <c r="D270" s="137"/>
      <c r="E270" s="137"/>
      <c r="F270" s="137"/>
    </row>
    <row r="271" spans="1:6" x14ac:dyDescent="0.25">
      <c r="A271" s="137"/>
      <c r="B271" s="137"/>
      <c r="C271" s="137"/>
      <c r="D271" s="137"/>
      <c r="E271" s="137"/>
      <c r="F271" s="137"/>
    </row>
    <row r="272" spans="1:6" x14ac:dyDescent="0.25">
      <c r="A272" s="137"/>
      <c r="B272" s="137"/>
      <c r="C272" s="137"/>
      <c r="D272" s="137"/>
      <c r="E272" s="137"/>
      <c r="F272" s="137"/>
    </row>
    <row r="273" spans="1:6" x14ac:dyDescent="0.25">
      <c r="A273" s="137"/>
      <c r="B273" s="137"/>
      <c r="C273" s="137"/>
      <c r="D273" s="137"/>
      <c r="E273" s="137"/>
      <c r="F273" s="137"/>
    </row>
    <row r="274" spans="1:6" x14ac:dyDescent="0.25">
      <c r="A274" s="137"/>
      <c r="B274" s="137"/>
      <c r="C274" s="137"/>
      <c r="D274" s="137"/>
      <c r="E274" s="137"/>
      <c r="F274" s="137"/>
    </row>
    <row r="275" spans="1:6" x14ac:dyDescent="0.25">
      <c r="A275" s="137"/>
      <c r="B275" s="137"/>
      <c r="C275" s="137"/>
      <c r="D275" s="137"/>
      <c r="E275" s="137"/>
      <c r="F275" s="137"/>
    </row>
    <row r="276" spans="1:6" x14ac:dyDescent="0.25">
      <c r="A276" s="137"/>
      <c r="B276" s="137"/>
      <c r="C276" s="137"/>
      <c r="D276" s="137"/>
      <c r="E276" s="137"/>
      <c r="F276" s="137"/>
    </row>
    <row r="277" spans="1:6" x14ac:dyDescent="0.25">
      <c r="A277" s="137"/>
      <c r="B277" s="137"/>
      <c r="C277" s="137"/>
      <c r="D277" s="137"/>
      <c r="E277" s="137"/>
      <c r="F277" s="137"/>
    </row>
    <row r="278" spans="1:6" x14ac:dyDescent="0.25">
      <c r="A278" s="137"/>
      <c r="B278" s="137"/>
      <c r="C278" s="137"/>
      <c r="D278" s="137"/>
      <c r="E278" s="137"/>
      <c r="F278" s="137"/>
    </row>
    <row r="279" spans="1:6" x14ac:dyDescent="0.25">
      <c r="A279" s="137"/>
      <c r="B279" s="137"/>
      <c r="C279" s="137"/>
      <c r="D279" s="137"/>
      <c r="E279" s="137"/>
      <c r="F279" s="137"/>
    </row>
    <row r="280" spans="1:6" x14ac:dyDescent="0.25">
      <c r="A280" s="137"/>
      <c r="B280" s="137"/>
      <c r="C280" s="137"/>
      <c r="D280" s="137"/>
      <c r="E280" s="137"/>
      <c r="F280" s="137"/>
    </row>
    <row r="281" spans="1:6" x14ac:dyDescent="0.25">
      <c r="A281" s="137"/>
      <c r="B281" s="137"/>
      <c r="C281" s="137"/>
      <c r="D281" s="137"/>
      <c r="E281" s="137"/>
      <c r="F281" s="137"/>
    </row>
    <row r="282" spans="1:6" x14ac:dyDescent="0.25">
      <c r="A282" s="137"/>
      <c r="B282" s="137"/>
      <c r="C282" s="137"/>
      <c r="D282" s="137"/>
      <c r="E282" s="137"/>
      <c r="F282" s="137"/>
    </row>
    <row r="283" spans="1:6" x14ac:dyDescent="0.25">
      <c r="A283" s="137"/>
      <c r="B283" s="137"/>
      <c r="C283" s="137"/>
      <c r="D283" s="137"/>
      <c r="E283" s="137"/>
      <c r="F283" s="137"/>
    </row>
    <row r="284" spans="1:6" x14ac:dyDescent="0.25">
      <c r="A284" s="137"/>
      <c r="B284" s="137"/>
      <c r="C284" s="137"/>
      <c r="D284" s="137"/>
      <c r="E284" s="137"/>
      <c r="F284" s="137"/>
    </row>
    <row r="285" spans="1:6" x14ac:dyDescent="0.25">
      <c r="A285" s="137"/>
      <c r="B285" s="137"/>
      <c r="C285" s="137"/>
      <c r="D285" s="137"/>
      <c r="E285" s="137"/>
      <c r="F285" s="137"/>
    </row>
    <row r="286" spans="1:6" x14ac:dyDescent="0.25">
      <c r="A286" s="137"/>
      <c r="B286" s="137"/>
      <c r="C286" s="137"/>
      <c r="D286" s="137"/>
      <c r="E286" s="137"/>
      <c r="F286" s="137"/>
    </row>
    <row r="287" spans="1:6" x14ac:dyDescent="0.25">
      <c r="A287" s="137"/>
      <c r="B287" s="137"/>
      <c r="C287" s="137"/>
      <c r="D287" s="137"/>
      <c r="E287" s="137"/>
      <c r="F287" s="137"/>
    </row>
    <row r="288" spans="1:6" x14ac:dyDescent="0.25">
      <c r="A288" s="137"/>
      <c r="B288" s="137"/>
      <c r="C288" s="137"/>
      <c r="D288" s="137"/>
      <c r="E288" s="137"/>
      <c r="F288" s="137"/>
    </row>
    <row r="289" spans="1:6" x14ac:dyDescent="0.25">
      <c r="A289" s="137"/>
      <c r="B289" s="137"/>
      <c r="C289" s="137"/>
      <c r="D289" s="137"/>
      <c r="E289" s="137"/>
      <c r="F289" s="137"/>
    </row>
    <row r="290" spans="1:6" x14ac:dyDescent="0.25">
      <c r="A290" s="137"/>
      <c r="B290" s="137"/>
      <c r="C290" s="137"/>
      <c r="D290" s="137"/>
      <c r="E290" s="137"/>
      <c r="F290" s="137"/>
    </row>
    <row r="291" spans="1:6" x14ac:dyDescent="0.25">
      <c r="A291" s="137"/>
      <c r="B291" s="137"/>
      <c r="C291" s="137"/>
      <c r="D291" s="137"/>
      <c r="E291" s="137"/>
      <c r="F291" s="137"/>
    </row>
    <row r="292" spans="1:6" x14ac:dyDescent="0.25">
      <c r="A292" s="137"/>
      <c r="B292" s="137"/>
      <c r="C292" s="137"/>
      <c r="D292" s="137"/>
      <c r="E292" s="137"/>
      <c r="F292" s="137"/>
    </row>
    <row r="293" spans="1:6" x14ac:dyDescent="0.25">
      <c r="A293" s="137"/>
      <c r="B293" s="137"/>
      <c r="C293" s="137"/>
      <c r="D293" s="137"/>
      <c r="E293" s="137"/>
      <c r="F293" s="137"/>
    </row>
    <row r="294" spans="1:6" x14ac:dyDescent="0.25">
      <c r="A294" s="137"/>
      <c r="B294" s="137"/>
      <c r="C294" s="137"/>
      <c r="D294" s="137"/>
      <c r="E294" s="137"/>
      <c r="F294" s="137"/>
    </row>
    <row r="295" spans="1:6" x14ac:dyDescent="0.25">
      <c r="A295" s="137"/>
      <c r="B295" s="137"/>
      <c r="C295" s="137"/>
      <c r="D295" s="137"/>
      <c r="E295" s="137"/>
      <c r="F295" s="137"/>
    </row>
    <row r="296" spans="1:6" x14ac:dyDescent="0.25">
      <c r="A296" s="137"/>
      <c r="B296" s="137"/>
      <c r="C296" s="137"/>
      <c r="D296" s="137"/>
      <c r="E296" s="137"/>
      <c r="F296" s="137"/>
    </row>
    <row r="297" spans="1:6" x14ac:dyDescent="0.25">
      <c r="A297" s="137"/>
      <c r="B297" s="137"/>
      <c r="C297" s="137"/>
      <c r="D297" s="137"/>
      <c r="E297" s="137"/>
      <c r="F297" s="137"/>
    </row>
    <row r="298" spans="1:6" x14ac:dyDescent="0.25">
      <c r="A298" s="137"/>
      <c r="B298" s="137"/>
      <c r="C298" s="137"/>
      <c r="D298" s="137"/>
      <c r="E298" s="137"/>
      <c r="F298" s="137"/>
    </row>
  </sheetData>
  <mergeCells count="1">
    <mergeCell ref="A1:B1"/>
  </mergeCells>
  <hyperlinks>
    <hyperlink ref="B27" r:id="rId1" xr:uid="{AF065904-20A9-436C-8DA7-8052051B608A}"/>
    <hyperlink ref="B28" r:id="rId2" xr:uid="{F3C375DE-CC89-4157-9734-719F56486DF5}"/>
    <hyperlink ref="B25" r:id="rId3" xr:uid="{1A5436A0-0AB2-4899-9E55-85CC37F80211}"/>
    <hyperlink ref="B26" r:id="rId4" xr:uid="{D7E647C6-03AE-4D3C-8D74-A6784A47EC4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12E9A-1C60-4CA5-860E-B3B6177A072C}">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135" customWidth="1"/>
    <col min="2" max="2" width="85" style="135" customWidth="1"/>
    <col min="3" max="6" width="12.54296875" style="135" customWidth="1"/>
    <col min="7" max="7" width="5.08984375" style="135" customWidth="1"/>
    <col min="8" max="16384" width="12.1796875" style="135"/>
  </cols>
  <sheetData>
    <row r="1" spans="1:4" ht="39.75" customHeight="1" x14ac:dyDescent="0.25">
      <c r="A1" s="134" t="s">
        <v>633</v>
      </c>
      <c r="B1" s="134"/>
    </row>
    <row r="2" spans="1:4" ht="25.5" customHeight="1" x14ac:dyDescent="0.25">
      <c r="B2" s="136" t="s">
        <v>634</v>
      </c>
    </row>
    <row r="3" spans="1:4" ht="36.75" customHeight="1" x14ac:dyDescent="0.25">
      <c r="A3" s="137"/>
      <c r="B3" s="153" t="s">
        <v>652</v>
      </c>
    </row>
    <row r="4" spans="1:4" ht="25" customHeight="1" x14ac:dyDescent="0.25">
      <c r="A4" s="137"/>
      <c r="B4" s="139" t="s">
        <v>636</v>
      </c>
    </row>
    <row r="5" spans="1:4" s="142" customFormat="1" ht="159" customHeight="1" x14ac:dyDescent="0.25">
      <c r="A5" s="140"/>
      <c r="B5" s="141" t="s">
        <v>653</v>
      </c>
      <c r="C5" s="140"/>
      <c r="D5" s="140"/>
    </row>
    <row r="6" spans="1:4" ht="8.25" customHeight="1" x14ac:dyDescent="0.25">
      <c r="A6" s="137"/>
      <c r="B6" s="137"/>
      <c r="C6" s="137"/>
      <c r="D6" s="137"/>
    </row>
    <row r="7" spans="1:4" ht="46" x14ac:dyDescent="0.25">
      <c r="A7" s="137"/>
      <c r="B7" s="141" t="s">
        <v>654</v>
      </c>
      <c r="C7" s="137"/>
      <c r="D7" s="137"/>
    </row>
    <row r="8" spans="1:4" ht="9" customHeight="1" x14ac:dyDescent="0.25">
      <c r="A8" s="137"/>
      <c r="B8" s="137"/>
      <c r="C8" s="137"/>
      <c r="D8" s="137"/>
    </row>
    <row r="9" spans="1:4" x14ac:dyDescent="0.25">
      <c r="A9" s="137"/>
      <c r="B9" s="137" t="s">
        <v>655</v>
      </c>
      <c r="C9" s="137"/>
      <c r="D9" s="137"/>
    </row>
    <row r="10" spans="1:4" ht="24" customHeight="1" x14ac:dyDescent="0.25">
      <c r="A10" s="137"/>
      <c r="B10" s="141"/>
      <c r="C10" s="137"/>
      <c r="D10" s="137"/>
    </row>
    <row r="11" spans="1:4" ht="24" customHeight="1" x14ac:dyDescent="0.25">
      <c r="A11" s="137"/>
      <c r="B11" s="137"/>
      <c r="C11" s="137"/>
      <c r="D11" s="137"/>
    </row>
    <row r="12" spans="1:4" ht="24" customHeight="1" x14ac:dyDescent="0.25">
      <c r="A12" s="137"/>
      <c r="B12" s="143"/>
      <c r="C12" s="137"/>
      <c r="D12" s="137"/>
    </row>
    <row r="13" spans="1:4" ht="24" customHeight="1" x14ac:dyDescent="0.25">
      <c r="A13" s="137"/>
      <c r="B13" s="137"/>
      <c r="C13" s="137"/>
      <c r="D13" s="137"/>
    </row>
    <row r="14" spans="1:4" ht="24" customHeight="1" x14ac:dyDescent="0.25">
      <c r="A14" s="137"/>
      <c r="B14" s="141"/>
      <c r="C14" s="137"/>
      <c r="D14" s="137"/>
    </row>
    <row r="15" spans="1:4" ht="24" customHeight="1" x14ac:dyDescent="0.25">
      <c r="A15" s="137"/>
      <c r="B15" s="144"/>
      <c r="C15" s="137"/>
      <c r="D15" s="137"/>
    </row>
    <row r="16" spans="1:4" ht="24" customHeight="1" x14ac:dyDescent="0.25">
      <c r="A16" s="137"/>
      <c r="B16" s="141"/>
      <c r="C16" s="137"/>
      <c r="D16" s="137"/>
    </row>
    <row r="17" spans="1:4" ht="24" customHeight="1" x14ac:dyDescent="0.25">
      <c r="A17" s="137"/>
      <c r="B17" s="143"/>
      <c r="C17" s="137"/>
      <c r="D17" s="137"/>
    </row>
    <row r="18" spans="1:4" ht="24" customHeight="1" x14ac:dyDescent="0.25">
      <c r="A18" s="137"/>
      <c r="B18" s="141"/>
      <c r="C18" s="137"/>
      <c r="D18" s="137"/>
    </row>
    <row r="19" spans="1:4" ht="24" customHeight="1" x14ac:dyDescent="0.25">
      <c r="A19" s="137"/>
      <c r="B19" s="143"/>
      <c r="C19" s="137"/>
      <c r="D19" s="137"/>
    </row>
    <row r="20" spans="1:4" ht="24" customHeight="1" x14ac:dyDescent="0.25">
      <c r="A20" s="137"/>
      <c r="B20" s="141"/>
      <c r="C20" s="137"/>
      <c r="D20" s="137"/>
    </row>
    <row r="21" spans="1:4" x14ac:dyDescent="0.25">
      <c r="A21" s="137"/>
      <c r="B21" s="141"/>
      <c r="C21" s="137"/>
      <c r="D21" s="137"/>
    </row>
    <row r="22" spans="1:4" ht="12.75" customHeight="1" x14ac:dyDescent="0.25">
      <c r="A22" s="137"/>
      <c r="B22" s="141"/>
      <c r="C22" s="137"/>
      <c r="D22" s="137"/>
    </row>
    <row r="23" spans="1:4" ht="12.75" customHeight="1" x14ac:dyDescent="0.25">
      <c r="A23" s="137"/>
      <c r="B23" s="139" t="s">
        <v>645</v>
      </c>
      <c r="C23" s="137"/>
      <c r="D23" s="137"/>
    </row>
    <row r="24" spans="1:4" ht="23" x14ac:dyDescent="0.25">
      <c r="A24" s="146"/>
      <c r="B24" s="141" t="s">
        <v>646</v>
      </c>
      <c r="C24" s="146"/>
      <c r="D24" s="146"/>
    </row>
    <row r="25" spans="1:4" ht="12.75" customHeight="1" x14ac:dyDescent="0.25">
      <c r="A25" s="137"/>
      <c r="B25" s="154" t="s">
        <v>647</v>
      </c>
    </row>
    <row r="26" spans="1:4" ht="6" customHeight="1" x14ac:dyDescent="0.25">
      <c r="A26" s="137"/>
      <c r="B26" s="155"/>
    </row>
    <row r="27" spans="1:4" ht="12.75" customHeight="1" x14ac:dyDescent="0.25">
      <c r="A27" s="137"/>
      <c r="B27" s="154" t="s">
        <v>648</v>
      </c>
    </row>
    <row r="28" spans="1:4" ht="6" customHeight="1" x14ac:dyDescent="0.25">
      <c r="A28" s="137"/>
      <c r="B28" s="154"/>
    </row>
    <row r="29" spans="1:4" ht="12.75" customHeight="1" x14ac:dyDescent="0.25">
      <c r="A29" s="137"/>
      <c r="B29" s="154" t="s">
        <v>649</v>
      </c>
    </row>
    <row r="30" spans="1:4" ht="6" customHeight="1" x14ac:dyDescent="0.25">
      <c r="A30" s="137"/>
      <c r="B30" s="155"/>
    </row>
    <row r="31" spans="1:4" ht="12.75" customHeight="1" x14ac:dyDescent="0.25">
      <c r="A31" s="137"/>
      <c r="B31" s="156" t="s">
        <v>650</v>
      </c>
      <c r="C31" s="137"/>
      <c r="D31" s="137"/>
    </row>
    <row r="32" spans="1:4" ht="6" customHeight="1" x14ac:dyDescent="0.25">
      <c r="A32" s="137"/>
      <c r="B32" s="149"/>
      <c r="C32" s="137"/>
      <c r="D32" s="137"/>
    </row>
    <row r="33" spans="1:4" x14ac:dyDescent="0.25">
      <c r="A33" s="137"/>
      <c r="B33" s="149"/>
      <c r="C33" s="137"/>
      <c r="D33" s="137"/>
    </row>
    <row r="34" spans="1:4" x14ac:dyDescent="0.25">
      <c r="A34" s="137"/>
      <c r="B34" s="137"/>
      <c r="C34" s="137"/>
      <c r="D34" s="137"/>
    </row>
    <row r="35" spans="1:4" x14ac:dyDescent="0.25">
      <c r="A35" s="137"/>
      <c r="B35" s="137"/>
      <c r="C35" s="137"/>
      <c r="D35" s="137"/>
    </row>
    <row r="36" spans="1:4" ht="13" x14ac:dyDescent="0.25">
      <c r="A36" s="150"/>
      <c r="B36" s="137"/>
      <c r="C36" s="137"/>
      <c r="D36" s="137"/>
    </row>
    <row r="37" spans="1:4" x14ac:dyDescent="0.25">
      <c r="A37" s="151"/>
      <c r="B37" s="137"/>
      <c r="C37" s="137"/>
      <c r="D37" s="137"/>
    </row>
    <row r="38" spans="1:4" x14ac:dyDescent="0.25">
      <c r="A38" s="137"/>
      <c r="B38" s="137"/>
      <c r="C38" s="137"/>
      <c r="D38" s="137"/>
    </row>
    <row r="39" spans="1:4" x14ac:dyDescent="0.25">
      <c r="A39" s="137"/>
      <c r="B39" s="137"/>
      <c r="C39" s="137"/>
      <c r="D39" s="137"/>
    </row>
    <row r="40" spans="1:4" x14ac:dyDescent="0.25">
      <c r="A40" s="137"/>
      <c r="B40" s="137"/>
      <c r="C40" s="137"/>
      <c r="D40" s="137"/>
    </row>
    <row r="41" spans="1:4" x14ac:dyDescent="0.25">
      <c r="A41" s="137"/>
      <c r="B41" s="137"/>
      <c r="C41" s="137"/>
      <c r="D41" s="137"/>
    </row>
    <row r="42" spans="1:4" x14ac:dyDescent="0.25">
      <c r="A42" s="137"/>
      <c r="B42" s="137"/>
      <c r="C42" s="137"/>
      <c r="D42" s="137"/>
    </row>
    <row r="43" spans="1:4" x14ac:dyDescent="0.25">
      <c r="A43" s="137"/>
      <c r="B43" s="137"/>
      <c r="C43" s="137"/>
      <c r="D43" s="137"/>
    </row>
    <row r="44" spans="1:4" x14ac:dyDescent="0.25">
      <c r="A44" s="137"/>
      <c r="B44" s="137"/>
      <c r="C44" s="137"/>
      <c r="D44" s="137"/>
    </row>
    <row r="45" spans="1:4" x14ac:dyDescent="0.25">
      <c r="A45" s="152"/>
      <c r="B45" s="152"/>
      <c r="C45" s="152"/>
      <c r="D45" s="152"/>
    </row>
    <row r="46" spans="1:4" x14ac:dyDescent="0.25">
      <c r="A46" s="137"/>
      <c r="B46" s="137"/>
      <c r="C46" s="137"/>
      <c r="D46" s="137"/>
    </row>
    <row r="47" spans="1:4" x14ac:dyDescent="0.25">
      <c r="A47" s="137"/>
      <c r="B47" s="137"/>
      <c r="C47" s="137"/>
      <c r="D47" s="137"/>
    </row>
    <row r="48" spans="1:4" ht="8.15" customHeight="1" x14ac:dyDescent="0.25">
      <c r="A48" s="137"/>
      <c r="B48" s="137"/>
      <c r="C48" s="137"/>
      <c r="D48" s="137"/>
    </row>
    <row r="49" spans="1:4" ht="13.5" customHeight="1" x14ac:dyDescent="0.25">
      <c r="A49" s="137"/>
      <c r="B49" s="137"/>
      <c r="C49" s="137"/>
      <c r="D49" s="137"/>
    </row>
    <row r="50" spans="1:4" x14ac:dyDescent="0.25">
      <c r="A50" s="137"/>
      <c r="B50" s="137"/>
      <c r="C50" s="137"/>
      <c r="D50" s="137"/>
    </row>
    <row r="51" spans="1:4" x14ac:dyDescent="0.25">
      <c r="A51" s="137"/>
      <c r="B51" s="137"/>
      <c r="C51" s="137"/>
      <c r="D51" s="137"/>
    </row>
    <row r="52" spans="1:4" x14ac:dyDescent="0.25">
      <c r="A52" s="137"/>
      <c r="B52" s="137"/>
      <c r="C52" s="137"/>
      <c r="D52" s="137"/>
    </row>
    <row r="53" spans="1:4" x14ac:dyDescent="0.25">
      <c r="A53" s="137"/>
      <c r="B53" s="137"/>
      <c r="C53" s="137"/>
      <c r="D53" s="137"/>
    </row>
    <row r="54" spans="1:4" x14ac:dyDescent="0.25">
      <c r="A54" s="137"/>
      <c r="B54" s="137"/>
      <c r="C54" s="137"/>
      <c r="D54" s="137"/>
    </row>
    <row r="55" spans="1:4" ht="33" customHeight="1" x14ac:dyDescent="0.25">
      <c r="A55" s="137"/>
      <c r="B55" s="137"/>
      <c r="C55" s="137"/>
      <c r="D55" s="137"/>
    </row>
    <row r="56" spans="1:4" ht="16.5" customHeight="1" x14ac:dyDescent="0.25">
      <c r="A56" s="137"/>
      <c r="B56" s="137"/>
      <c r="C56" s="137"/>
      <c r="D56" s="137"/>
    </row>
    <row r="57" spans="1:4" x14ac:dyDescent="0.25">
      <c r="A57" s="137"/>
      <c r="B57" s="137"/>
      <c r="C57" s="137"/>
      <c r="D57" s="137"/>
    </row>
    <row r="58" spans="1:4" x14ac:dyDescent="0.25">
      <c r="A58" s="137"/>
      <c r="B58" s="137"/>
      <c r="C58" s="137"/>
      <c r="D58" s="137"/>
    </row>
    <row r="59" spans="1:4" x14ac:dyDescent="0.25">
      <c r="A59" s="137"/>
      <c r="B59" s="137"/>
      <c r="C59" s="137"/>
      <c r="D59" s="137"/>
    </row>
    <row r="60" spans="1:4" x14ac:dyDescent="0.25">
      <c r="A60" s="137"/>
      <c r="B60" s="137"/>
      <c r="C60" s="137"/>
      <c r="D60" s="137"/>
    </row>
    <row r="61" spans="1:4" x14ac:dyDescent="0.25">
      <c r="A61" s="137"/>
      <c r="B61" s="137"/>
      <c r="C61" s="137"/>
      <c r="D61" s="137"/>
    </row>
    <row r="62" spans="1:4" x14ac:dyDescent="0.25">
      <c r="A62" s="137"/>
      <c r="B62" s="137"/>
      <c r="C62" s="137"/>
      <c r="D62" s="137"/>
    </row>
    <row r="63" spans="1:4" x14ac:dyDescent="0.25">
      <c r="A63" s="137"/>
      <c r="B63" s="137"/>
      <c r="C63" s="137"/>
      <c r="D63" s="137"/>
    </row>
    <row r="64" spans="1:4" x14ac:dyDescent="0.25">
      <c r="A64" s="137"/>
      <c r="B64" s="137"/>
      <c r="C64" s="137"/>
      <c r="D64" s="137"/>
    </row>
    <row r="65" spans="1:4" x14ac:dyDescent="0.25">
      <c r="A65" s="137"/>
      <c r="B65" s="137"/>
      <c r="C65" s="137"/>
      <c r="D65" s="137"/>
    </row>
    <row r="66" spans="1:4" x14ac:dyDescent="0.25">
      <c r="A66" s="137"/>
      <c r="B66" s="137"/>
      <c r="C66" s="137"/>
      <c r="D66" s="137"/>
    </row>
    <row r="67" spans="1:4" x14ac:dyDescent="0.25">
      <c r="A67" s="137"/>
      <c r="B67" s="137"/>
      <c r="C67" s="137"/>
      <c r="D67" s="137"/>
    </row>
    <row r="68" spans="1:4" x14ac:dyDescent="0.25">
      <c r="A68" s="137"/>
      <c r="B68" s="137"/>
      <c r="C68" s="137"/>
      <c r="D68" s="137"/>
    </row>
    <row r="69" spans="1:4" x14ac:dyDescent="0.25">
      <c r="A69" s="137"/>
      <c r="B69" s="137"/>
      <c r="C69" s="137"/>
      <c r="D69" s="137"/>
    </row>
    <row r="70" spans="1:4" x14ac:dyDescent="0.25">
      <c r="A70" s="137"/>
      <c r="B70" s="137"/>
      <c r="C70" s="137"/>
      <c r="D70" s="137"/>
    </row>
    <row r="71" spans="1:4" x14ac:dyDescent="0.25">
      <c r="A71" s="137"/>
      <c r="B71" s="137"/>
      <c r="C71" s="137"/>
      <c r="D71" s="137"/>
    </row>
    <row r="72" spans="1:4" x14ac:dyDescent="0.25">
      <c r="A72" s="137"/>
      <c r="B72" s="137"/>
      <c r="C72" s="137"/>
      <c r="D72" s="137"/>
    </row>
    <row r="73" spans="1:4" x14ac:dyDescent="0.25">
      <c r="A73" s="137"/>
      <c r="B73" s="137"/>
      <c r="C73" s="137"/>
      <c r="D73" s="137"/>
    </row>
    <row r="74" spans="1:4" x14ac:dyDescent="0.25">
      <c r="A74" s="137"/>
      <c r="B74" s="137"/>
      <c r="C74" s="137"/>
      <c r="D74" s="137"/>
    </row>
    <row r="75" spans="1:4" x14ac:dyDescent="0.25">
      <c r="A75" s="137"/>
      <c r="B75" s="137"/>
      <c r="C75" s="137"/>
      <c r="D75" s="137"/>
    </row>
    <row r="76" spans="1:4" x14ac:dyDescent="0.25">
      <c r="A76" s="137"/>
      <c r="B76" s="137"/>
      <c r="C76" s="137"/>
      <c r="D76" s="137"/>
    </row>
    <row r="77" spans="1:4" x14ac:dyDescent="0.25">
      <c r="A77" s="137"/>
      <c r="B77" s="137"/>
      <c r="C77" s="137"/>
      <c r="D77" s="137"/>
    </row>
    <row r="78" spans="1:4" x14ac:dyDescent="0.25">
      <c r="A78" s="137"/>
      <c r="B78" s="137"/>
      <c r="C78" s="137"/>
      <c r="D78" s="137"/>
    </row>
    <row r="79" spans="1:4" x14ac:dyDescent="0.25">
      <c r="A79" s="137"/>
      <c r="B79" s="137"/>
      <c r="C79" s="137"/>
      <c r="D79" s="137"/>
    </row>
    <row r="80" spans="1:4" x14ac:dyDescent="0.25">
      <c r="A80" s="137"/>
      <c r="B80" s="137"/>
      <c r="C80" s="137"/>
      <c r="D80" s="137"/>
    </row>
    <row r="81" spans="1:4" x14ac:dyDescent="0.25">
      <c r="A81" s="137"/>
      <c r="B81" s="137"/>
      <c r="C81" s="137"/>
      <c r="D81" s="137"/>
    </row>
    <row r="82" spans="1:4" x14ac:dyDescent="0.25">
      <c r="A82" s="137"/>
      <c r="B82" s="137"/>
      <c r="C82" s="137"/>
      <c r="D82" s="137"/>
    </row>
    <row r="83" spans="1:4" x14ac:dyDescent="0.25">
      <c r="A83" s="137"/>
      <c r="B83" s="137"/>
      <c r="C83" s="137"/>
      <c r="D83" s="137"/>
    </row>
    <row r="84" spans="1:4" x14ac:dyDescent="0.25">
      <c r="A84" s="137"/>
      <c r="B84" s="137"/>
      <c r="C84" s="137"/>
      <c r="D84" s="137"/>
    </row>
    <row r="85" spans="1:4" x14ac:dyDescent="0.25">
      <c r="A85" s="137"/>
      <c r="B85" s="137"/>
      <c r="C85" s="137"/>
      <c r="D85" s="137"/>
    </row>
    <row r="86" spans="1:4" x14ac:dyDescent="0.25">
      <c r="A86" s="137"/>
      <c r="B86" s="137"/>
      <c r="C86" s="137"/>
      <c r="D86" s="137"/>
    </row>
    <row r="87" spans="1:4" x14ac:dyDescent="0.25">
      <c r="A87" s="137"/>
      <c r="B87" s="137"/>
      <c r="C87" s="137"/>
      <c r="D87" s="137"/>
    </row>
    <row r="88" spans="1:4" x14ac:dyDescent="0.25">
      <c r="A88" s="137"/>
      <c r="B88" s="137"/>
      <c r="C88" s="137"/>
      <c r="D88" s="137"/>
    </row>
    <row r="89" spans="1:4" x14ac:dyDescent="0.25">
      <c r="A89" s="137"/>
      <c r="B89" s="137"/>
      <c r="C89" s="137"/>
      <c r="D89" s="137"/>
    </row>
    <row r="90" spans="1:4" x14ac:dyDescent="0.25">
      <c r="A90" s="137"/>
      <c r="B90" s="137"/>
      <c r="C90" s="137"/>
      <c r="D90" s="137"/>
    </row>
    <row r="91" spans="1:4" x14ac:dyDescent="0.25">
      <c r="A91" s="137"/>
      <c r="B91" s="137"/>
      <c r="C91" s="137"/>
      <c r="D91" s="137"/>
    </row>
    <row r="92" spans="1:4" x14ac:dyDescent="0.25">
      <c r="A92" s="137"/>
      <c r="B92" s="137"/>
      <c r="C92" s="137"/>
      <c r="D92" s="137"/>
    </row>
    <row r="93" spans="1:4" x14ac:dyDescent="0.25">
      <c r="A93" s="137"/>
      <c r="B93" s="137"/>
      <c r="C93" s="137"/>
      <c r="D93" s="137"/>
    </row>
    <row r="94" spans="1:4" x14ac:dyDescent="0.25">
      <c r="A94" s="137"/>
      <c r="B94" s="137"/>
      <c r="C94" s="137"/>
      <c r="D94" s="137"/>
    </row>
    <row r="95" spans="1:4" x14ac:dyDescent="0.25">
      <c r="A95" s="137"/>
      <c r="B95" s="137"/>
      <c r="C95" s="137"/>
      <c r="D95" s="137"/>
    </row>
    <row r="96" spans="1:4" x14ac:dyDescent="0.25">
      <c r="A96" s="137"/>
      <c r="B96" s="137"/>
      <c r="C96" s="137"/>
      <c r="D96" s="137"/>
    </row>
    <row r="97" spans="1:4" x14ac:dyDescent="0.25">
      <c r="A97" s="137"/>
      <c r="B97" s="137"/>
      <c r="C97" s="137"/>
      <c r="D97" s="137"/>
    </row>
    <row r="98" spans="1:4" x14ac:dyDescent="0.25">
      <c r="A98" s="137"/>
      <c r="B98" s="137"/>
      <c r="C98" s="137"/>
      <c r="D98" s="137"/>
    </row>
    <row r="99" spans="1:4" x14ac:dyDescent="0.25">
      <c r="A99" s="137"/>
      <c r="B99" s="137"/>
      <c r="C99" s="137"/>
      <c r="D99" s="137"/>
    </row>
    <row r="100" spans="1:4" x14ac:dyDescent="0.25">
      <c r="A100" s="137"/>
      <c r="B100" s="137"/>
      <c r="C100" s="137"/>
      <c r="D100" s="137"/>
    </row>
    <row r="101" spans="1:4" x14ac:dyDescent="0.25">
      <c r="A101" s="137"/>
      <c r="B101" s="137"/>
      <c r="C101" s="137"/>
      <c r="D101" s="137"/>
    </row>
    <row r="102" spans="1:4" x14ac:dyDescent="0.25">
      <c r="A102" s="137"/>
      <c r="B102" s="137"/>
      <c r="C102" s="137"/>
      <c r="D102" s="137"/>
    </row>
    <row r="103" spans="1:4" x14ac:dyDescent="0.25">
      <c r="A103" s="137"/>
      <c r="B103" s="137"/>
      <c r="C103" s="137"/>
      <c r="D103" s="137"/>
    </row>
    <row r="104" spans="1:4" x14ac:dyDescent="0.25">
      <c r="A104" s="137"/>
      <c r="B104" s="137"/>
      <c r="C104" s="137"/>
      <c r="D104" s="137"/>
    </row>
    <row r="105" spans="1:4" x14ac:dyDescent="0.25">
      <c r="A105" s="137"/>
      <c r="B105" s="137"/>
      <c r="C105" s="137"/>
      <c r="D105" s="137"/>
    </row>
    <row r="106" spans="1:4" x14ac:dyDescent="0.25">
      <c r="A106" s="137"/>
      <c r="B106" s="137"/>
      <c r="C106" s="137"/>
      <c r="D106" s="137"/>
    </row>
    <row r="107" spans="1:4" x14ac:dyDescent="0.25">
      <c r="A107" s="137"/>
      <c r="B107" s="137"/>
      <c r="C107" s="137"/>
      <c r="D107" s="137"/>
    </row>
    <row r="108" spans="1:4" x14ac:dyDescent="0.25">
      <c r="A108" s="137"/>
      <c r="B108" s="137"/>
      <c r="C108" s="137"/>
      <c r="D108" s="137"/>
    </row>
    <row r="109" spans="1:4" x14ac:dyDescent="0.25">
      <c r="A109" s="137"/>
      <c r="B109" s="137"/>
      <c r="C109" s="137"/>
      <c r="D109" s="137"/>
    </row>
    <row r="110" spans="1:4" x14ac:dyDescent="0.25">
      <c r="A110" s="137"/>
      <c r="B110" s="137"/>
      <c r="C110" s="137"/>
      <c r="D110" s="137"/>
    </row>
    <row r="111" spans="1:4" x14ac:dyDescent="0.25">
      <c r="A111" s="137"/>
      <c r="B111" s="137"/>
      <c r="C111" s="137"/>
      <c r="D111" s="137"/>
    </row>
    <row r="112" spans="1:4" x14ac:dyDescent="0.25">
      <c r="A112" s="137"/>
      <c r="B112" s="137"/>
      <c r="C112" s="137"/>
      <c r="D112" s="137"/>
    </row>
    <row r="113" spans="1:4" x14ac:dyDescent="0.25">
      <c r="A113" s="137"/>
      <c r="B113" s="137"/>
      <c r="C113" s="137"/>
      <c r="D113" s="137"/>
    </row>
    <row r="114" spans="1:4" x14ac:dyDescent="0.25">
      <c r="A114" s="137"/>
      <c r="B114" s="137"/>
      <c r="C114" s="137"/>
      <c r="D114" s="137"/>
    </row>
    <row r="115" spans="1:4" x14ac:dyDescent="0.25">
      <c r="A115" s="137"/>
      <c r="B115" s="137"/>
      <c r="C115" s="137"/>
      <c r="D115" s="137"/>
    </row>
    <row r="116" spans="1:4" x14ac:dyDescent="0.25">
      <c r="A116" s="137"/>
      <c r="B116" s="137"/>
      <c r="C116" s="137"/>
      <c r="D116" s="137"/>
    </row>
    <row r="117" spans="1:4" x14ac:dyDescent="0.25">
      <c r="A117" s="137"/>
      <c r="B117" s="137"/>
      <c r="C117" s="137"/>
      <c r="D117" s="137"/>
    </row>
    <row r="118" spans="1:4" x14ac:dyDescent="0.25">
      <c r="A118" s="137"/>
      <c r="B118" s="137"/>
      <c r="C118" s="137"/>
      <c r="D118" s="137"/>
    </row>
    <row r="119" spans="1:4" x14ac:dyDescent="0.25">
      <c r="A119" s="137"/>
      <c r="B119" s="137"/>
      <c r="C119" s="137"/>
      <c r="D119" s="137"/>
    </row>
    <row r="120" spans="1:4" x14ac:dyDescent="0.25">
      <c r="A120" s="137"/>
      <c r="B120" s="137"/>
      <c r="C120" s="137"/>
      <c r="D120" s="137"/>
    </row>
    <row r="121" spans="1:4" x14ac:dyDescent="0.25">
      <c r="A121" s="137"/>
      <c r="B121" s="137"/>
      <c r="C121" s="137"/>
      <c r="D121" s="137"/>
    </row>
    <row r="122" spans="1:4" x14ac:dyDescent="0.25">
      <c r="A122" s="137"/>
      <c r="B122" s="137"/>
      <c r="C122" s="137"/>
      <c r="D122" s="137"/>
    </row>
    <row r="123" spans="1:4" x14ac:dyDescent="0.25">
      <c r="A123" s="137"/>
      <c r="B123" s="137"/>
      <c r="C123" s="137"/>
      <c r="D123" s="137"/>
    </row>
    <row r="124" spans="1:4" x14ac:dyDescent="0.25">
      <c r="A124" s="137"/>
      <c r="B124" s="137"/>
      <c r="C124" s="137"/>
      <c r="D124" s="137"/>
    </row>
    <row r="125" spans="1:4" x14ac:dyDescent="0.25">
      <c r="A125" s="137"/>
      <c r="B125" s="137"/>
      <c r="C125" s="137"/>
      <c r="D125" s="137"/>
    </row>
    <row r="126" spans="1:4" x14ac:dyDescent="0.25">
      <c r="A126" s="137"/>
      <c r="B126" s="137"/>
      <c r="C126" s="137"/>
      <c r="D126" s="137"/>
    </row>
    <row r="127" spans="1:4" x14ac:dyDescent="0.25">
      <c r="A127" s="137"/>
      <c r="B127" s="137"/>
      <c r="C127" s="137"/>
      <c r="D127" s="137"/>
    </row>
    <row r="128" spans="1:4" x14ac:dyDescent="0.25">
      <c r="A128" s="137"/>
      <c r="B128" s="137"/>
      <c r="C128" s="137"/>
      <c r="D128" s="137"/>
    </row>
    <row r="129" spans="1:4" x14ac:dyDescent="0.25">
      <c r="A129" s="137"/>
      <c r="B129" s="137"/>
      <c r="C129" s="137"/>
      <c r="D129" s="137"/>
    </row>
    <row r="130" spans="1:4" x14ac:dyDescent="0.25">
      <c r="A130" s="137"/>
      <c r="B130" s="137"/>
      <c r="C130" s="137"/>
      <c r="D130" s="137"/>
    </row>
    <row r="131" spans="1:4" x14ac:dyDescent="0.25">
      <c r="A131" s="137"/>
      <c r="B131" s="137"/>
      <c r="C131" s="137"/>
      <c r="D131" s="137"/>
    </row>
    <row r="132" spans="1:4" x14ac:dyDescent="0.25">
      <c r="A132" s="137"/>
      <c r="B132" s="137"/>
      <c r="C132" s="137"/>
      <c r="D132" s="137"/>
    </row>
    <row r="133" spans="1:4" x14ac:dyDescent="0.25">
      <c r="A133" s="137"/>
      <c r="B133" s="137"/>
      <c r="C133" s="137"/>
      <c r="D133" s="137"/>
    </row>
    <row r="134" spans="1:4" x14ac:dyDescent="0.25">
      <c r="A134" s="137"/>
      <c r="B134" s="137"/>
      <c r="C134" s="137"/>
      <c r="D134" s="137"/>
    </row>
    <row r="135" spans="1:4" x14ac:dyDescent="0.25">
      <c r="A135" s="137"/>
      <c r="B135" s="137"/>
      <c r="C135" s="137"/>
      <c r="D135" s="137"/>
    </row>
    <row r="136" spans="1:4" x14ac:dyDescent="0.25">
      <c r="A136" s="137"/>
      <c r="B136" s="137"/>
      <c r="C136" s="137"/>
      <c r="D136" s="137"/>
    </row>
    <row r="137" spans="1:4" x14ac:dyDescent="0.25">
      <c r="A137" s="137"/>
      <c r="B137" s="137"/>
      <c r="C137" s="137"/>
      <c r="D137" s="137"/>
    </row>
    <row r="138" spans="1:4" x14ac:dyDescent="0.25">
      <c r="A138" s="137"/>
      <c r="B138" s="137"/>
      <c r="C138" s="137"/>
      <c r="D138" s="137"/>
    </row>
    <row r="139" spans="1:4" x14ac:dyDescent="0.25">
      <c r="A139" s="137"/>
      <c r="B139" s="137"/>
      <c r="C139" s="137"/>
      <c r="D139" s="137"/>
    </row>
    <row r="140" spans="1:4" x14ac:dyDescent="0.25">
      <c r="A140" s="137"/>
      <c r="B140" s="137"/>
      <c r="C140" s="137"/>
      <c r="D140" s="137"/>
    </row>
    <row r="141" spans="1:4" x14ac:dyDescent="0.25">
      <c r="A141" s="137"/>
      <c r="B141" s="137"/>
      <c r="C141" s="137"/>
      <c r="D141" s="137"/>
    </row>
    <row r="142" spans="1:4" x14ac:dyDescent="0.25">
      <c r="A142" s="137"/>
      <c r="B142" s="137"/>
      <c r="C142" s="137"/>
      <c r="D142" s="137"/>
    </row>
    <row r="143" spans="1:4" x14ac:dyDescent="0.25">
      <c r="A143" s="137"/>
      <c r="B143" s="137"/>
      <c r="C143" s="137"/>
      <c r="D143" s="137"/>
    </row>
    <row r="144" spans="1:4" x14ac:dyDescent="0.25">
      <c r="A144" s="137"/>
      <c r="B144" s="137"/>
      <c r="C144" s="137"/>
      <c r="D144" s="137"/>
    </row>
    <row r="145" spans="1:4" x14ac:dyDescent="0.25">
      <c r="A145" s="137"/>
      <c r="B145" s="137"/>
      <c r="C145" s="137"/>
      <c r="D145" s="137"/>
    </row>
    <row r="146" spans="1:4" x14ac:dyDescent="0.25">
      <c r="A146" s="137"/>
      <c r="B146" s="137"/>
      <c r="C146" s="137"/>
      <c r="D146" s="137"/>
    </row>
    <row r="147" spans="1:4" x14ac:dyDescent="0.25">
      <c r="A147" s="137"/>
      <c r="B147" s="137"/>
      <c r="C147" s="137"/>
      <c r="D147" s="137"/>
    </row>
    <row r="148" spans="1:4" x14ac:dyDescent="0.25">
      <c r="A148" s="137"/>
      <c r="B148" s="137"/>
      <c r="C148" s="137"/>
      <c r="D148" s="137"/>
    </row>
    <row r="149" spans="1:4" x14ac:dyDescent="0.25">
      <c r="A149" s="137"/>
      <c r="B149" s="137"/>
      <c r="C149" s="137"/>
      <c r="D149" s="137"/>
    </row>
    <row r="150" spans="1:4" x14ac:dyDescent="0.25">
      <c r="A150" s="137"/>
      <c r="B150" s="137"/>
      <c r="C150" s="137"/>
      <c r="D150" s="137"/>
    </row>
    <row r="151" spans="1:4" x14ac:dyDescent="0.25">
      <c r="A151" s="137"/>
      <c r="B151" s="137"/>
      <c r="C151" s="137"/>
      <c r="D151" s="137"/>
    </row>
    <row r="152" spans="1:4" x14ac:dyDescent="0.25">
      <c r="A152" s="137"/>
      <c r="B152" s="137"/>
      <c r="C152" s="137"/>
      <c r="D152" s="137"/>
    </row>
    <row r="153" spans="1:4" x14ac:dyDescent="0.25">
      <c r="A153" s="137"/>
      <c r="B153" s="137"/>
      <c r="C153" s="137"/>
      <c r="D153" s="137"/>
    </row>
    <row r="154" spans="1:4" x14ac:dyDescent="0.25">
      <c r="A154" s="137"/>
      <c r="B154" s="137"/>
      <c r="C154" s="137"/>
      <c r="D154" s="137"/>
    </row>
    <row r="155" spans="1:4" x14ac:dyDescent="0.25">
      <c r="A155" s="137"/>
      <c r="B155" s="137"/>
      <c r="C155" s="137"/>
      <c r="D155" s="137"/>
    </row>
    <row r="156" spans="1:4" x14ac:dyDescent="0.25">
      <c r="A156" s="137"/>
      <c r="B156" s="137"/>
      <c r="C156" s="137"/>
      <c r="D156" s="137"/>
    </row>
    <row r="157" spans="1:4" x14ac:dyDescent="0.25">
      <c r="A157" s="137"/>
      <c r="B157" s="137"/>
      <c r="C157" s="137"/>
      <c r="D157" s="137"/>
    </row>
    <row r="158" spans="1:4" x14ac:dyDescent="0.25">
      <c r="A158" s="137"/>
      <c r="B158" s="137"/>
      <c r="C158" s="137"/>
      <c r="D158" s="137"/>
    </row>
    <row r="159" spans="1:4" x14ac:dyDescent="0.25">
      <c r="A159" s="137"/>
      <c r="B159" s="137"/>
      <c r="C159" s="137"/>
      <c r="D159" s="137"/>
    </row>
    <row r="160" spans="1:4" x14ac:dyDescent="0.25">
      <c r="A160" s="137"/>
      <c r="B160" s="137"/>
      <c r="C160" s="137"/>
      <c r="D160" s="137"/>
    </row>
    <row r="161" spans="1:4" x14ac:dyDescent="0.25">
      <c r="A161" s="137"/>
      <c r="B161" s="137"/>
      <c r="C161" s="137"/>
      <c r="D161" s="137"/>
    </row>
    <row r="162" spans="1:4" x14ac:dyDescent="0.25">
      <c r="A162" s="137"/>
      <c r="B162" s="137"/>
      <c r="C162" s="137"/>
      <c r="D162" s="137"/>
    </row>
    <row r="163" spans="1:4" x14ac:dyDescent="0.25">
      <c r="A163" s="137"/>
      <c r="B163" s="137"/>
      <c r="C163" s="137"/>
      <c r="D163" s="137"/>
    </row>
    <row r="164" spans="1:4" x14ac:dyDescent="0.25">
      <c r="A164" s="137"/>
      <c r="B164" s="137"/>
      <c r="C164" s="137"/>
      <c r="D164" s="137"/>
    </row>
    <row r="165" spans="1:4" x14ac:dyDescent="0.25">
      <c r="A165" s="137"/>
      <c r="B165" s="137"/>
      <c r="C165" s="137"/>
      <c r="D165" s="137"/>
    </row>
    <row r="166" spans="1:4" x14ac:dyDescent="0.25">
      <c r="A166" s="137"/>
      <c r="B166" s="137"/>
      <c r="C166" s="137"/>
      <c r="D166" s="137"/>
    </row>
    <row r="167" spans="1:4" x14ac:dyDescent="0.25">
      <c r="A167" s="137"/>
      <c r="B167" s="137"/>
      <c r="C167" s="137"/>
      <c r="D167" s="137"/>
    </row>
    <row r="168" spans="1:4" x14ac:dyDescent="0.25">
      <c r="A168" s="137"/>
      <c r="B168" s="137"/>
      <c r="C168" s="137"/>
      <c r="D168" s="137"/>
    </row>
    <row r="169" spans="1:4" x14ac:dyDescent="0.25">
      <c r="A169" s="137"/>
      <c r="B169" s="137"/>
      <c r="C169" s="137"/>
      <c r="D169" s="137"/>
    </row>
    <row r="170" spans="1:4" x14ac:dyDescent="0.25">
      <c r="A170" s="137"/>
      <c r="B170" s="137"/>
      <c r="C170" s="137"/>
      <c r="D170" s="137"/>
    </row>
    <row r="171" spans="1:4" x14ac:dyDescent="0.25">
      <c r="A171" s="137"/>
      <c r="B171" s="137"/>
      <c r="C171" s="137"/>
      <c r="D171" s="137"/>
    </row>
    <row r="172" spans="1:4" x14ac:dyDescent="0.25">
      <c r="A172" s="137"/>
      <c r="B172" s="137"/>
      <c r="C172" s="137"/>
      <c r="D172" s="137"/>
    </row>
    <row r="173" spans="1:4" x14ac:dyDescent="0.25">
      <c r="A173" s="137"/>
      <c r="B173" s="137"/>
      <c r="C173" s="137"/>
      <c r="D173" s="137"/>
    </row>
    <row r="174" spans="1:4" x14ac:dyDescent="0.25">
      <c r="A174" s="137"/>
      <c r="B174" s="137"/>
      <c r="C174" s="137"/>
      <c r="D174" s="137"/>
    </row>
    <row r="175" spans="1:4" x14ac:dyDescent="0.25">
      <c r="A175" s="137"/>
      <c r="B175" s="137"/>
      <c r="C175" s="137"/>
      <c r="D175" s="137"/>
    </row>
    <row r="176" spans="1:4" x14ac:dyDescent="0.25">
      <c r="A176" s="137"/>
      <c r="B176" s="137"/>
      <c r="C176" s="137"/>
      <c r="D176" s="137"/>
    </row>
    <row r="177" spans="1:4" x14ac:dyDescent="0.25">
      <c r="A177" s="137"/>
      <c r="B177" s="137"/>
      <c r="C177" s="137"/>
      <c r="D177" s="137"/>
    </row>
    <row r="178" spans="1:4" x14ac:dyDescent="0.25">
      <c r="A178" s="137"/>
      <c r="B178" s="137"/>
      <c r="C178" s="137"/>
      <c r="D178" s="137"/>
    </row>
    <row r="179" spans="1:4" x14ac:dyDescent="0.25">
      <c r="A179" s="137"/>
      <c r="B179" s="137"/>
      <c r="C179" s="137"/>
      <c r="D179" s="137"/>
    </row>
    <row r="180" spans="1:4" x14ac:dyDescent="0.25">
      <c r="A180" s="137"/>
      <c r="B180" s="137"/>
      <c r="C180" s="137"/>
      <c r="D180" s="137"/>
    </row>
    <row r="181" spans="1:4" x14ac:dyDescent="0.25">
      <c r="A181" s="137"/>
      <c r="B181" s="137"/>
      <c r="C181" s="137"/>
      <c r="D181" s="137"/>
    </row>
    <row r="182" spans="1:4" x14ac:dyDescent="0.25">
      <c r="A182" s="137"/>
      <c r="B182" s="137"/>
      <c r="C182" s="137"/>
      <c r="D182" s="137"/>
    </row>
    <row r="183" spans="1:4" x14ac:dyDescent="0.25">
      <c r="A183" s="137"/>
      <c r="B183" s="137"/>
      <c r="C183" s="137"/>
      <c r="D183" s="137"/>
    </row>
    <row r="184" spans="1:4" x14ac:dyDescent="0.25">
      <c r="A184" s="137"/>
      <c r="B184" s="137"/>
      <c r="C184" s="137"/>
      <c r="D184" s="137"/>
    </row>
    <row r="185" spans="1:4" x14ac:dyDescent="0.25">
      <c r="A185" s="137"/>
      <c r="B185" s="137"/>
      <c r="C185" s="137"/>
      <c r="D185" s="137"/>
    </row>
    <row r="186" spans="1:4" x14ac:dyDescent="0.25">
      <c r="A186" s="137"/>
      <c r="B186" s="137"/>
      <c r="C186" s="137"/>
      <c r="D186" s="137"/>
    </row>
    <row r="187" spans="1:4" x14ac:dyDescent="0.25">
      <c r="A187" s="137"/>
      <c r="B187" s="137"/>
      <c r="C187" s="137"/>
      <c r="D187" s="137"/>
    </row>
    <row r="188" spans="1:4" x14ac:dyDescent="0.25">
      <c r="A188" s="137"/>
      <c r="B188" s="137"/>
      <c r="C188" s="137"/>
      <c r="D188" s="137"/>
    </row>
    <row r="189" spans="1:4" x14ac:dyDescent="0.25">
      <c r="A189" s="137"/>
      <c r="B189" s="137"/>
      <c r="C189" s="137"/>
      <c r="D189" s="137"/>
    </row>
    <row r="190" spans="1:4" x14ac:dyDescent="0.25">
      <c r="A190" s="137"/>
      <c r="B190" s="137"/>
      <c r="C190" s="137"/>
      <c r="D190" s="137"/>
    </row>
    <row r="191" spans="1:4" x14ac:dyDescent="0.25">
      <c r="A191" s="137"/>
      <c r="B191" s="137"/>
      <c r="C191" s="137"/>
      <c r="D191" s="137"/>
    </row>
    <row r="192" spans="1:4" x14ac:dyDescent="0.25">
      <c r="A192" s="137"/>
      <c r="B192" s="137"/>
      <c r="C192" s="137"/>
      <c r="D192" s="137"/>
    </row>
    <row r="193" spans="1:4" x14ac:dyDescent="0.25">
      <c r="A193" s="137"/>
      <c r="B193" s="137"/>
      <c r="C193" s="137"/>
      <c r="D193" s="137"/>
    </row>
    <row r="194" spans="1:4" x14ac:dyDescent="0.25">
      <c r="A194" s="137"/>
      <c r="B194" s="137"/>
      <c r="C194" s="137"/>
      <c r="D194" s="137"/>
    </row>
    <row r="195" spans="1:4" x14ac:dyDescent="0.25">
      <c r="A195" s="137"/>
      <c r="B195" s="137"/>
      <c r="C195" s="137"/>
      <c r="D195" s="137"/>
    </row>
    <row r="196" spans="1:4" x14ac:dyDescent="0.25">
      <c r="A196" s="137"/>
      <c r="B196" s="137"/>
      <c r="C196" s="137"/>
      <c r="D196" s="137"/>
    </row>
    <row r="197" spans="1:4" x14ac:dyDescent="0.25">
      <c r="A197" s="137"/>
      <c r="B197" s="137"/>
      <c r="C197" s="137"/>
      <c r="D197" s="137"/>
    </row>
    <row r="198" spans="1:4" x14ac:dyDescent="0.25">
      <c r="A198" s="137"/>
      <c r="B198" s="137"/>
      <c r="C198" s="137"/>
      <c r="D198" s="137"/>
    </row>
    <row r="199" spans="1:4" x14ac:dyDescent="0.25">
      <c r="A199" s="137"/>
      <c r="B199" s="137"/>
      <c r="C199" s="137"/>
      <c r="D199" s="137"/>
    </row>
    <row r="200" spans="1:4" x14ac:dyDescent="0.25">
      <c r="A200" s="137"/>
      <c r="B200" s="137"/>
      <c r="C200" s="137"/>
      <c r="D200" s="137"/>
    </row>
    <row r="201" spans="1:4" x14ac:dyDescent="0.25">
      <c r="A201" s="137"/>
      <c r="B201" s="137"/>
      <c r="C201" s="137"/>
      <c r="D201" s="137"/>
    </row>
    <row r="202" spans="1:4" x14ac:dyDescent="0.25">
      <c r="A202" s="137"/>
      <c r="B202" s="137"/>
      <c r="C202" s="137"/>
      <c r="D202" s="137"/>
    </row>
    <row r="203" spans="1:4" x14ac:dyDescent="0.25">
      <c r="A203" s="137"/>
      <c r="B203" s="137"/>
      <c r="C203" s="137"/>
      <c r="D203" s="137"/>
    </row>
    <row r="204" spans="1:4" x14ac:dyDescent="0.25">
      <c r="A204" s="137"/>
      <c r="B204" s="137"/>
      <c r="C204" s="137"/>
      <c r="D204" s="137"/>
    </row>
    <row r="205" spans="1:4" x14ac:dyDescent="0.25">
      <c r="A205" s="137"/>
      <c r="B205" s="137"/>
      <c r="C205" s="137"/>
      <c r="D205" s="137"/>
    </row>
    <row r="206" spans="1:4" x14ac:dyDescent="0.25">
      <c r="A206" s="137"/>
      <c r="B206" s="137"/>
      <c r="C206" s="137"/>
      <c r="D206" s="137"/>
    </row>
    <row r="207" spans="1:4" x14ac:dyDescent="0.25">
      <c r="A207" s="137"/>
      <c r="B207" s="137"/>
      <c r="C207" s="137"/>
      <c r="D207" s="137"/>
    </row>
    <row r="208" spans="1:4" x14ac:dyDescent="0.25">
      <c r="A208" s="137"/>
      <c r="B208" s="137"/>
      <c r="C208" s="137"/>
      <c r="D208" s="137"/>
    </row>
    <row r="209" spans="1:4" x14ac:dyDescent="0.25">
      <c r="A209" s="137"/>
      <c r="B209" s="137"/>
      <c r="C209" s="137"/>
      <c r="D209" s="137"/>
    </row>
    <row r="210" spans="1:4" x14ac:dyDescent="0.25">
      <c r="A210" s="137"/>
      <c r="B210" s="137"/>
      <c r="C210" s="137"/>
      <c r="D210" s="137"/>
    </row>
    <row r="211" spans="1:4" x14ac:dyDescent="0.25">
      <c r="A211" s="137"/>
      <c r="B211" s="137"/>
      <c r="C211" s="137"/>
      <c r="D211" s="137"/>
    </row>
    <row r="212" spans="1:4" x14ac:dyDescent="0.25">
      <c r="A212" s="137"/>
      <c r="B212" s="137"/>
      <c r="C212" s="137"/>
      <c r="D212" s="137"/>
    </row>
    <row r="213" spans="1:4" x14ac:dyDescent="0.25">
      <c r="A213" s="137"/>
      <c r="B213" s="137"/>
      <c r="C213" s="137"/>
      <c r="D213" s="137"/>
    </row>
    <row r="214" spans="1:4" x14ac:dyDescent="0.25">
      <c r="A214" s="137"/>
      <c r="B214" s="137"/>
      <c r="C214" s="137"/>
      <c r="D214" s="137"/>
    </row>
    <row r="215" spans="1:4" x14ac:dyDescent="0.25">
      <c r="A215" s="137"/>
      <c r="B215" s="137"/>
      <c r="C215" s="137"/>
      <c r="D215" s="137"/>
    </row>
    <row r="216" spans="1:4" x14ac:dyDescent="0.25">
      <c r="A216" s="137"/>
      <c r="B216" s="137"/>
      <c r="C216" s="137"/>
      <c r="D216" s="137"/>
    </row>
    <row r="217" spans="1:4" x14ac:dyDescent="0.25">
      <c r="A217" s="137"/>
      <c r="B217" s="137"/>
      <c r="C217" s="137"/>
      <c r="D217" s="137"/>
    </row>
    <row r="218" spans="1:4" x14ac:dyDescent="0.25">
      <c r="A218" s="137"/>
      <c r="B218" s="137"/>
      <c r="C218" s="137"/>
      <c r="D218" s="137"/>
    </row>
    <row r="219" spans="1:4" x14ac:dyDescent="0.25">
      <c r="A219" s="137"/>
      <c r="B219" s="137"/>
      <c r="C219" s="137"/>
      <c r="D219" s="137"/>
    </row>
    <row r="220" spans="1:4" x14ac:dyDescent="0.25">
      <c r="A220" s="137"/>
      <c r="B220" s="137"/>
      <c r="C220" s="137"/>
      <c r="D220" s="137"/>
    </row>
    <row r="221" spans="1:4" x14ac:dyDescent="0.25">
      <c r="A221" s="137"/>
      <c r="B221" s="137"/>
      <c r="C221" s="137"/>
      <c r="D221" s="137"/>
    </row>
    <row r="222" spans="1:4" x14ac:dyDescent="0.25">
      <c r="A222" s="137"/>
      <c r="B222" s="137"/>
      <c r="C222" s="137"/>
      <c r="D222" s="137"/>
    </row>
    <row r="223" spans="1:4" x14ac:dyDescent="0.25">
      <c r="A223" s="137"/>
      <c r="B223" s="137"/>
      <c r="C223" s="137"/>
      <c r="D223" s="137"/>
    </row>
    <row r="224" spans="1:4" x14ac:dyDescent="0.25">
      <c r="A224" s="137"/>
      <c r="B224" s="137"/>
      <c r="C224" s="137"/>
      <c r="D224" s="137"/>
    </row>
    <row r="225" spans="1:4" x14ac:dyDescent="0.25">
      <c r="A225" s="137"/>
      <c r="B225" s="137"/>
      <c r="C225" s="137"/>
      <c r="D225" s="137"/>
    </row>
    <row r="226" spans="1:4" x14ac:dyDescent="0.25">
      <c r="A226" s="137"/>
      <c r="B226" s="137"/>
      <c r="C226" s="137"/>
      <c r="D226" s="137"/>
    </row>
    <row r="227" spans="1:4" x14ac:dyDescent="0.25">
      <c r="A227" s="137"/>
      <c r="B227" s="137"/>
      <c r="C227" s="137"/>
      <c r="D227" s="137"/>
    </row>
    <row r="228" spans="1:4" x14ac:dyDescent="0.25">
      <c r="A228" s="137"/>
      <c r="B228" s="137"/>
      <c r="C228" s="137"/>
      <c r="D228" s="137"/>
    </row>
    <row r="229" spans="1:4" x14ac:dyDescent="0.25">
      <c r="A229" s="137"/>
      <c r="B229" s="137"/>
      <c r="C229" s="137"/>
      <c r="D229" s="137"/>
    </row>
    <row r="230" spans="1:4" x14ac:dyDescent="0.25">
      <c r="A230" s="137"/>
      <c r="B230" s="137"/>
      <c r="C230" s="137"/>
      <c r="D230" s="137"/>
    </row>
    <row r="231" spans="1:4" x14ac:dyDescent="0.25">
      <c r="A231" s="137"/>
      <c r="B231" s="137"/>
      <c r="C231" s="137"/>
      <c r="D231" s="137"/>
    </row>
    <row r="232" spans="1:4" x14ac:dyDescent="0.25">
      <c r="A232" s="137"/>
      <c r="B232" s="137"/>
      <c r="C232" s="137"/>
      <c r="D232" s="137"/>
    </row>
    <row r="233" spans="1:4" x14ac:dyDescent="0.25">
      <c r="A233" s="137"/>
      <c r="B233" s="137"/>
      <c r="C233" s="137"/>
      <c r="D233" s="137"/>
    </row>
    <row r="234" spans="1:4" x14ac:dyDescent="0.25">
      <c r="A234" s="137"/>
      <c r="B234" s="137"/>
      <c r="C234" s="137"/>
      <c r="D234" s="137"/>
    </row>
    <row r="235" spans="1:4" x14ac:dyDescent="0.25">
      <c r="A235" s="137"/>
      <c r="B235" s="137"/>
      <c r="C235" s="137"/>
      <c r="D235" s="137"/>
    </row>
    <row r="236" spans="1:4" x14ac:dyDescent="0.25">
      <c r="A236" s="137"/>
      <c r="B236" s="137"/>
      <c r="C236" s="137"/>
      <c r="D236" s="137"/>
    </row>
    <row r="237" spans="1:4" x14ac:dyDescent="0.25">
      <c r="A237" s="137"/>
      <c r="B237" s="137"/>
      <c r="C237" s="137"/>
      <c r="D237" s="137"/>
    </row>
    <row r="238" spans="1:4" x14ac:dyDescent="0.25">
      <c r="A238" s="137"/>
      <c r="B238" s="137"/>
      <c r="C238" s="137"/>
      <c r="D238" s="137"/>
    </row>
    <row r="239" spans="1:4" x14ac:dyDescent="0.25">
      <c r="A239" s="137"/>
      <c r="B239" s="137"/>
      <c r="C239" s="137"/>
      <c r="D239" s="137"/>
    </row>
    <row r="240" spans="1:4" x14ac:dyDescent="0.25">
      <c r="A240" s="137"/>
      <c r="B240" s="137"/>
      <c r="C240" s="137"/>
      <c r="D240" s="137"/>
    </row>
    <row r="241" spans="1:4" x14ac:dyDescent="0.25">
      <c r="A241" s="137"/>
      <c r="B241" s="137"/>
      <c r="C241" s="137"/>
      <c r="D241" s="137"/>
    </row>
    <row r="242" spans="1:4" x14ac:dyDescent="0.25">
      <c r="A242" s="137"/>
      <c r="B242" s="137"/>
      <c r="C242" s="137"/>
      <c r="D242" s="137"/>
    </row>
    <row r="243" spans="1:4" x14ac:dyDescent="0.25">
      <c r="A243" s="137"/>
      <c r="B243" s="137"/>
      <c r="C243" s="137"/>
      <c r="D243" s="137"/>
    </row>
    <row r="244" spans="1:4" x14ac:dyDescent="0.25">
      <c r="A244" s="137"/>
      <c r="B244" s="137"/>
      <c r="C244" s="137"/>
      <c r="D244" s="137"/>
    </row>
    <row r="245" spans="1:4" x14ac:dyDescent="0.25">
      <c r="A245" s="137"/>
      <c r="B245" s="137"/>
      <c r="C245" s="137"/>
      <c r="D245" s="137"/>
    </row>
    <row r="246" spans="1:4" x14ac:dyDescent="0.25">
      <c r="A246" s="137"/>
      <c r="B246" s="137"/>
      <c r="C246" s="137"/>
      <c r="D246" s="137"/>
    </row>
    <row r="247" spans="1:4" x14ac:dyDescent="0.25">
      <c r="A247" s="137"/>
      <c r="B247" s="137"/>
      <c r="C247" s="137"/>
      <c r="D247" s="137"/>
    </row>
    <row r="248" spans="1:4" x14ac:dyDescent="0.25">
      <c r="A248" s="137"/>
      <c r="B248" s="137"/>
      <c r="C248" s="137"/>
      <c r="D248" s="137"/>
    </row>
    <row r="249" spans="1:4" x14ac:dyDescent="0.25">
      <c r="A249" s="137"/>
      <c r="B249" s="137"/>
      <c r="C249" s="137"/>
      <c r="D249" s="137"/>
    </row>
    <row r="250" spans="1:4" x14ac:dyDescent="0.25">
      <c r="A250" s="137"/>
      <c r="B250" s="137"/>
      <c r="C250" s="137"/>
      <c r="D250" s="137"/>
    </row>
    <row r="251" spans="1:4" x14ac:dyDescent="0.25">
      <c r="A251" s="137"/>
      <c r="B251" s="137"/>
      <c r="C251" s="137"/>
      <c r="D251" s="137"/>
    </row>
    <row r="252" spans="1:4" x14ac:dyDescent="0.25">
      <c r="A252" s="137"/>
      <c r="B252" s="137"/>
      <c r="C252" s="137"/>
      <c r="D252" s="137"/>
    </row>
    <row r="253" spans="1:4" x14ac:dyDescent="0.25">
      <c r="A253" s="137"/>
      <c r="B253" s="137"/>
      <c r="C253" s="137"/>
      <c r="D253" s="137"/>
    </row>
    <row r="254" spans="1:4" x14ac:dyDescent="0.25">
      <c r="A254" s="137"/>
      <c r="B254" s="137"/>
      <c r="C254" s="137"/>
      <c r="D254" s="137"/>
    </row>
    <row r="255" spans="1:4" x14ac:dyDescent="0.25">
      <c r="A255" s="137"/>
      <c r="B255" s="137"/>
      <c r="C255" s="137"/>
      <c r="D255" s="137"/>
    </row>
    <row r="256" spans="1:4" x14ac:dyDescent="0.25">
      <c r="A256" s="137"/>
      <c r="B256" s="137"/>
      <c r="C256" s="137"/>
      <c r="D256" s="137"/>
    </row>
    <row r="257" spans="1:4" x14ac:dyDescent="0.25">
      <c r="A257" s="137"/>
      <c r="B257" s="137"/>
      <c r="C257" s="137"/>
      <c r="D257" s="137"/>
    </row>
    <row r="258" spans="1:4" x14ac:dyDescent="0.25">
      <c r="A258" s="137"/>
      <c r="B258" s="137"/>
      <c r="C258" s="137"/>
      <c r="D258" s="137"/>
    </row>
    <row r="259" spans="1:4" x14ac:dyDescent="0.25">
      <c r="A259" s="137"/>
      <c r="B259" s="137"/>
      <c r="C259" s="137"/>
      <c r="D259" s="137"/>
    </row>
    <row r="260" spans="1:4" x14ac:dyDescent="0.25">
      <c r="A260" s="137"/>
      <c r="B260" s="137"/>
      <c r="C260" s="137"/>
      <c r="D260" s="137"/>
    </row>
    <row r="261" spans="1:4" x14ac:dyDescent="0.25">
      <c r="A261" s="137"/>
      <c r="B261" s="137"/>
      <c r="C261" s="137"/>
      <c r="D261" s="137"/>
    </row>
    <row r="262" spans="1:4" x14ac:dyDescent="0.25">
      <c r="A262" s="137"/>
      <c r="B262" s="137"/>
      <c r="C262" s="137"/>
      <c r="D262" s="137"/>
    </row>
    <row r="263" spans="1:4" x14ac:dyDescent="0.25">
      <c r="A263" s="137"/>
      <c r="B263" s="137"/>
      <c r="C263" s="137"/>
      <c r="D263" s="137"/>
    </row>
    <row r="264" spans="1:4" x14ac:dyDescent="0.25">
      <c r="A264" s="137"/>
      <c r="B264" s="137"/>
      <c r="C264" s="137"/>
      <c r="D264" s="137"/>
    </row>
    <row r="265" spans="1:4" x14ac:dyDescent="0.25">
      <c r="A265" s="137"/>
      <c r="B265" s="137"/>
      <c r="C265" s="137"/>
      <c r="D265" s="137"/>
    </row>
    <row r="266" spans="1:4" x14ac:dyDescent="0.25">
      <c r="A266" s="137"/>
      <c r="B266" s="137"/>
      <c r="C266" s="137"/>
      <c r="D266" s="137"/>
    </row>
    <row r="267" spans="1:4" x14ac:dyDescent="0.25">
      <c r="A267" s="137"/>
      <c r="B267" s="137"/>
      <c r="C267" s="137"/>
      <c r="D267" s="137"/>
    </row>
    <row r="268" spans="1:4" x14ac:dyDescent="0.25">
      <c r="A268" s="137"/>
      <c r="B268" s="137"/>
      <c r="C268" s="137"/>
      <c r="D268" s="137"/>
    </row>
    <row r="269" spans="1:4" x14ac:dyDescent="0.25">
      <c r="A269" s="137"/>
      <c r="B269" s="137"/>
      <c r="C269" s="137"/>
      <c r="D269" s="137"/>
    </row>
    <row r="270" spans="1:4" x14ac:dyDescent="0.25">
      <c r="A270" s="137"/>
      <c r="B270" s="137"/>
      <c r="C270" s="137"/>
      <c r="D270" s="137"/>
    </row>
    <row r="271" spans="1:4" x14ac:dyDescent="0.25">
      <c r="A271" s="137"/>
      <c r="B271" s="137"/>
      <c r="C271" s="137"/>
      <c r="D271" s="137"/>
    </row>
    <row r="272" spans="1:4" x14ac:dyDescent="0.25">
      <c r="A272" s="137"/>
      <c r="B272" s="137"/>
      <c r="C272" s="137"/>
      <c r="D272" s="137"/>
    </row>
    <row r="273" spans="1:4" x14ac:dyDescent="0.25">
      <c r="A273" s="137"/>
      <c r="B273" s="137"/>
      <c r="C273" s="137"/>
      <c r="D273" s="137"/>
    </row>
    <row r="274" spans="1:4" x14ac:dyDescent="0.25">
      <c r="A274" s="137"/>
      <c r="B274" s="137"/>
      <c r="C274" s="137"/>
      <c r="D274" s="137"/>
    </row>
    <row r="275" spans="1:4" x14ac:dyDescent="0.25">
      <c r="A275" s="137"/>
      <c r="B275" s="137"/>
      <c r="C275" s="137"/>
      <c r="D275" s="137"/>
    </row>
    <row r="276" spans="1:4" x14ac:dyDescent="0.25">
      <c r="A276" s="137"/>
      <c r="B276" s="137"/>
      <c r="C276" s="137"/>
      <c r="D276" s="137"/>
    </row>
    <row r="277" spans="1:4" x14ac:dyDescent="0.25">
      <c r="A277" s="137"/>
      <c r="B277" s="137"/>
      <c r="C277" s="137"/>
      <c r="D277" s="137"/>
    </row>
    <row r="278" spans="1:4" x14ac:dyDescent="0.25">
      <c r="A278" s="137"/>
      <c r="B278" s="137"/>
      <c r="C278" s="137"/>
      <c r="D278" s="137"/>
    </row>
    <row r="279" spans="1:4" x14ac:dyDescent="0.25">
      <c r="A279" s="137"/>
      <c r="B279" s="137"/>
      <c r="C279" s="137"/>
      <c r="D279" s="137"/>
    </row>
    <row r="280" spans="1:4" x14ac:dyDescent="0.25">
      <c r="A280" s="137"/>
      <c r="B280" s="137"/>
      <c r="C280" s="137"/>
      <c r="D280" s="137"/>
    </row>
    <row r="281" spans="1:4" x14ac:dyDescent="0.25">
      <c r="A281" s="137"/>
      <c r="B281" s="137"/>
      <c r="C281" s="137"/>
      <c r="D281" s="137"/>
    </row>
    <row r="282" spans="1:4" x14ac:dyDescent="0.25">
      <c r="A282" s="137"/>
      <c r="B282" s="137"/>
      <c r="C282" s="137"/>
      <c r="D282" s="137"/>
    </row>
    <row r="283" spans="1:4" x14ac:dyDescent="0.25">
      <c r="A283" s="137"/>
      <c r="B283" s="137"/>
      <c r="C283" s="137"/>
      <c r="D283" s="137"/>
    </row>
    <row r="284" spans="1:4" x14ac:dyDescent="0.25">
      <c r="A284" s="137"/>
      <c r="B284" s="137"/>
      <c r="C284" s="137"/>
      <c r="D284" s="137"/>
    </row>
    <row r="285" spans="1:4" x14ac:dyDescent="0.25">
      <c r="A285" s="137"/>
      <c r="B285" s="137"/>
      <c r="C285" s="137"/>
      <c r="D285" s="137"/>
    </row>
    <row r="286" spans="1:4" x14ac:dyDescent="0.25">
      <c r="A286" s="137"/>
      <c r="B286" s="137"/>
      <c r="C286" s="137"/>
      <c r="D286" s="137"/>
    </row>
    <row r="287" spans="1:4" x14ac:dyDescent="0.25">
      <c r="A287" s="137"/>
      <c r="B287" s="137"/>
      <c r="C287" s="137"/>
      <c r="D287" s="137"/>
    </row>
    <row r="288" spans="1:4" x14ac:dyDescent="0.25">
      <c r="A288" s="137"/>
      <c r="B288" s="137"/>
      <c r="C288" s="137"/>
      <c r="D288" s="137"/>
    </row>
    <row r="289" spans="1:4" x14ac:dyDescent="0.25">
      <c r="A289" s="137"/>
      <c r="B289" s="137"/>
      <c r="C289" s="137"/>
      <c r="D289" s="137"/>
    </row>
    <row r="290" spans="1:4" x14ac:dyDescent="0.25">
      <c r="A290" s="137"/>
      <c r="B290" s="137"/>
      <c r="C290" s="137"/>
      <c r="D290" s="137"/>
    </row>
    <row r="291" spans="1:4" x14ac:dyDescent="0.25">
      <c r="A291" s="137"/>
      <c r="B291" s="137"/>
      <c r="C291" s="137"/>
      <c r="D291" s="137"/>
    </row>
    <row r="292" spans="1:4" x14ac:dyDescent="0.25">
      <c r="A292" s="137"/>
      <c r="B292" s="137"/>
      <c r="C292" s="137"/>
      <c r="D292" s="137"/>
    </row>
    <row r="293" spans="1:4" x14ac:dyDescent="0.25">
      <c r="A293" s="137"/>
      <c r="B293" s="137"/>
      <c r="C293" s="137"/>
      <c r="D293" s="137"/>
    </row>
    <row r="294" spans="1:4" x14ac:dyDescent="0.25">
      <c r="A294" s="137"/>
      <c r="B294" s="137"/>
      <c r="C294" s="137"/>
      <c r="D294" s="137"/>
    </row>
    <row r="295" spans="1:4" x14ac:dyDescent="0.25">
      <c r="A295" s="137"/>
      <c r="B295" s="137"/>
      <c r="C295" s="137"/>
      <c r="D295" s="137"/>
    </row>
    <row r="296" spans="1:4" x14ac:dyDescent="0.25">
      <c r="A296" s="137"/>
      <c r="B296" s="137"/>
      <c r="C296" s="137"/>
      <c r="D296" s="137"/>
    </row>
    <row r="297" spans="1:4" x14ac:dyDescent="0.25">
      <c r="A297" s="137"/>
      <c r="B297" s="137"/>
      <c r="C297" s="137"/>
      <c r="D297" s="137"/>
    </row>
    <row r="298" spans="1:4" x14ac:dyDescent="0.25">
      <c r="A298" s="137"/>
      <c r="B298" s="137"/>
      <c r="C298" s="137"/>
      <c r="D298" s="137"/>
    </row>
    <row r="299" spans="1:4" x14ac:dyDescent="0.25">
      <c r="A299" s="137"/>
      <c r="B299" s="137"/>
      <c r="C299" s="137"/>
      <c r="D299" s="137"/>
    </row>
    <row r="300" spans="1:4" x14ac:dyDescent="0.25">
      <c r="A300" s="137"/>
      <c r="B300" s="137"/>
      <c r="C300" s="137"/>
      <c r="D300" s="137"/>
    </row>
    <row r="301" spans="1:4" x14ac:dyDescent="0.25">
      <c r="A301" s="137"/>
      <c r="B301" s="137"/>
      <c r="C301" s="137"/>
      <c r="D301" s="137"/>
    </row>
  </sheetData>
  <mergeCells count="1">
    <mergeCell ref="A1:B1"/>
  </mergeCells>
  <hyperlinks>
    <hyperlink ref="B25" r:id="rId1" xr:uid="{84654512-B518-4E89-99CB-B80DE010C403}"/>
    <hyperlink ref="B27" r:id="rId2" xr:uid="{FFD5532F-FDCF-4AD8-9844-A0AD50FAF377}"/>
    <hyperlink ref="B29" r:id="rId3" xr:uid="{9A05B91A-72DF-4557-A59F-416D155EB301}"/>
    <hyperlink ref="B31" r:id="rId4" xr:uid="{8B92F310-128D-4A80-A1C9-457B32FBBC8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4F27F-F082-4054-AD0D-2AC7DEB262F7}">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135" customWidth="1"/>
    <col min="2" max="2" width="85" style="135" customWidth="1"/>
    <col min="3" max="6" width="12.54296875" style="135" customWidth="1"/>
    <col min="7" max="7" width="5.08984375" style="135" customWidth="1"/>
    <col min="8" max="16384" width="12.1796875" style="135"/>
  </cols>
  <sheetData>
    <row r="1" spans="1:4" ht="39.75" customHeight="1" x14ac:dyDescent="0.25">
      <c r="A1" s="134" t="s">
        <v>633</v>
      </c>
      <c r="B1" s="134"/>
    </row>
    <row r="2" spans="1:4" ht="25.5" customHeight="1" x14ac:dyDescent="0.25">
      <c r="B2" s="136" t="s">
        <v>634</v>
      </c>
    </row>
    <row r="3" spans="1:4" ht="40.5" customHeight="1" x14ac:dyDescent="0.25">
      <c r="A3" s="137"/>
      <c r="B3" s="153" t="s">
        <v>656</v>
      </c>
    </row>
    <row r="4" spans="1:4" ht="25" customHeight="1" x14ac:dyDescent="0.25">
      <c r="A4" s="137"/>
      <c r="B4" s="139" t="s">
        <v>636</v>
      </c>
    </row>
    <row r="5" spans="1:4" s="142" customFormat="1" ht="264.5" x14ac:dyDescent="0.25">
      <c r="A5" s="140"/>
      <c r="B5" s="141" t="s">
        <v>657</v>
      </c>
      <c r="C5" s="140"/>
      <c r="D5" s="140"/>
    </row>
    <row r="6" spans="1:4" ht="8.25" customHeight="1" x14ac:dyDescent="0.25">
      <c r="A6" s="137"/>
      <c r="B6" s="137"/>
      <c r="C6" s="137"/>
      <c r="D6" s="137"/>
    </row>
    <row r="7" spans="1:4" ht="114" customHeight="1" x14ac:dyDescent="0.25">
      <c r="A7" s="137"/>
      <c r="B7" s="141" t="s">
        <v>658</v>
      </c>
      <c r="C7" s="137"/>
      <c r="D7" s="137"/>
    </row>
    <row r="8" spans="1:4" ht="70" customHeight="1" x14ac:dyDescent="0.25">
      <c r="A8" s="137"/>
      <c r="B8" s="137"/>
      <c r="C8" s="137"/>
      <c r="D8" s="137"/>
    </row>
    <row r="9" spans="1:4" ht="70" customHeight="1" x14ac:dyDescent="0.25">
      <c r="A9" s="137"/>
      <c r="B9" s="137"/>
      <c r="C9" s="137"/>
      <c r="D9" s="137"/>
    </row>
    <row r="10" spans="1:4" ht="70" customHeight="1" x14ac:dyDescent="0.25">
      <c r="A10" s="137"/>
      <c r="B10" s="141"/>
      <c r="C10" s="137"/>
      <c r="D10" s="137"/>
    </row>
    <row r="11" spans="1:4" ht="12" customHeight="1" x14ac:dyDescent="0.25">
      <c r="A11" s="137"/>
      <c r="B11" s="137"/>
      <c r="C11" s="137"/>
      <c r="D11" s="137"/>
    </row>
    <row r="12" spans="1:4" ht="12" customHeight="1" x14ac:dyDescent="0.25">
      <c r="A12" s="137"/>
      <c r="B12" s="143"/>
      <c r="C12" s="137"/>
      <c r="D12" s="137"/>
    </row>
    <row r="13" spans="1:4" ht="12.75" customHeight="1" x14ac:dyDescent="0.25">
      <c r="A13" s="137"/>
      <c r="B13" s="137"/>
      <c r="C13" s="137"/>
      <c r="D13" s="137"/>
    </row>
    <row r="14" spans="1:4" ht="115" x14ac:dyDescent="0.25">
      <c r="A14" s="137"/>
      <c r="B14" s="141" t="s">
        <v>659</v>
      </c>
      <c r="C14" s="137"/>
      <c r="D14" s="137"/>
    </row>
    <row r="15" spans="1:4" ht="12.75" customHeight="1" x14ac:dyDescent="0.25">
      <c r="A15" s="137"/>
      <c r="B15" s="144"/>
      <c r="C15" s="137"/>
      <c r="D15" s="137"/>
    </row>
    <row r="16" spans="1:4" ht="57.5" x14ac:dyDescent="0.25">
      <c r="A16" s="137"/>
      <c r="B16" s="141" t="s">
        <v>660</v>
      </c>
      <c r="C16" s="137"/>
      <c r="D16" s="137"/>
    </row>
    <row r="17" spans="1:4" ht="12.75" customHeight="1" x14ac:dyDescent="0.25">
      <c r="A17" s="137"/>
      <c r="B17" s="143"/>
      <c r="C17" s="137"/>
      <c r="D17" s="137"/>
    </row>
    <row r="18" spans="1:4" ht="46" x14ac:dyDescent="0.25">
      <c r="A18" s="137"/>
      <c r="B18" s="141" t="s">
        <v>661</v>
      </c>
      <c r="C18" s="137"/>
      <c r="D18" s="137"/>
    </row>
    <row r="19" spans="1:4" ht="12.75" customHeight="1" x14ac:dyDescent="0.25">
      <c r="A19" s="137"/>
      <c r="B19" s="143"/>
      <c r="C19" s="137"/>
      <c r="D19" s="137"/>
    </row>
    <row r="20" spans="1:4" ht="99.75" customHeight="1" x14ac:dyDescent="0.25">
      <c r="A20" s="137"/>
      <c r="B20" s="141" t="s">
        <v>662</v>
      </c>
      <c r="C20" s="137"/>
      <c r="D20" s="137"/>
    </row>
    <row r="21" spans="1:4" ht="12.75" customHeight="1" x14ac:dyDescent="0.25">
      <c r="A21" s="137"/>
      <c r="B21" s="141"/>
      <c r="C21" s="137"/>
      <c r="D21" s="137"/>
    </row>
    <row r="22" spans="1:4" ht="12.75" customHeight="1" x14ac:dyDescent="0.25">
      <c r="A22" s="137"/>
      <c r="B22" s="141"/>
      <c r="C22" s="137"/>
      <c r="D22" s="137"/>
    </row>
    <row r="23" spans="1:4" ht="12.75" customHeight="1" x14ac:dyDescent="0.25">
      <c r="A23" s="137"/>
      <c r="B23" s="139" t="s">
        <v>645</v>
      </c>
      <c r="C23" s="137"/>
      <c r="D23" s="137"/>
    </row>
    <row r="24" spans="1:4" ht="34.5" x14ac:dyDescent="0.25">
      <c r="A24" s="146"/>
      <c r="B24" s="141" t="s">
        <v>663</v>
      </c>
      <c r="C24" s="146"/>
      <c r="D24" s="146"/>
    </row>
    <row r="25" spans="1:4" ht="12.75" customHeight="1" x14ac:dyDescent="0.25">
      <c r="A25" s="137"/>
      <c r="B25" s="154" t="s">
        <v>647</v>
      </c>
    </row>
    <row r="26" spans="1:4" ht="6" customHeight="1" x14ac:dyDescent="0.25">
      <c r="A26" s="137"/>
      <c r="B26" s="155"/>
    </row>
    <row r="27" spans="1:4" ht="12.75" customHeight="1" x14ac:dyDescent="0.25">
      <c r="A27" s="137"/>
      <c r="B27" s="154" t="s">
        <v>648</v>
      </c>
    </row>
    <row r="28" spans="1:4" ht="6" customHeight="1" x14ac:dyDescent="0.25">
      <c r="A28" s="137"/>
      <c r="B28" s="154"/>
    </row>
    <row r="29" spans="1:4" ht="12.75" customHeight="1" x14ac:dyDescent="0.25">
      <c r="A29" s="137"/>
      <c r="B29" s="154" t="s">
        <v>649</v>
      </c>
    </row>
    <row r="30" spans="1:4" ht="6" customHeight="1" x14ac:dyDescent="0.25">
      <c r="A30" s="137"/>
      <c r="B30" s="155"/>
    </row>
    <row r="31" spans="1:4" ht="12.75" customHeight="1" x14ac:dyDescent="0.25">
      <c r="A31" s="137"/>
      <c r="B31" s="156" t="s">
        <v>650</v>
      </c>
      <c r="C31" s="137"/>
      <c r="D31" s="137"/>
    </row>
    <row r="32" spans="1:4" ht="4.5" customHeight="1" x14ac:dyDescent="0.25">
      <c r="A32" s="137"/>
      <c r="B32" s="149"/>
      <c r="C32" s="137"/>
      <c r="D32" s="137"/>
    </row>
    <row r="33" spans="1:4" x14ac:dyDescent="0.25">
      <c r="A33" s="137"/>
      <c r="B33" s="157" t="s">
        <v>664</v>
      </c>
      <c r="C33" s="137"/>
      <c r="D33" s="137"/>
    </row>
    <row r="34" spans="1:4" x14ac:dyDescent="0.25">
      <c r="A34" s="137"/>
      <c r="B34" s="137"/>
      <c r="C34" s="137"/>
      <c r="D34" s="137"/>
    </row>
    <row r="35" spans="1:4" x14ac:dyDescent="0.25">
      <c r="A35" s="137"/>
      <c r="B35" s="137"/>
      <c r="C35" s="137"/>
      <c r="D35" s="137"/>
    </row>
    <row r="36" spans="1:4" ht="13" x14ac:dyDescent="0.25">
      <c r="A36" s="150"/>
      <c r="B36" s="137"/>
      <c r="C36" s="137"/>
      <c r="D36" s="137"/>
    </row>
    <row r="37" spans="1:4" x14ac:dyDescent="0.25">
      <c r="A37" s="151"/>
      <c r="B37" s="137"/>
      <c r="C37" s="137"/>
      <c r="D37" s="137"/>
    </row>
    <row r="38" spans="1:4" x14ac:dyDescent="0.25">
      <c r="A38" s="137"/>
      <c r="B38" s="137"/>
      <c r="C38" s="137"/>
      <c r="D38" s="137"/>
    </row>
    <row r="39" spans="1:4" x14ac:dyDescent="0.25">
      <c r="A39" s="137"/>
      <c r="B39" s="137"/>
      <c r="C39" s="137"/>
      <c r="D39" s="137"/>
    </row>
    <row r="40" spans="1:4" x14ac:dyDescent="0.25">
      <c r="A40" s="137"/>
      <c r="B40" s="137"/>
      <c r="C40" s="137"/>
      <c r="D40" s="137"/>
    </row>
    <row r="41" spans="1:4" x14ac:dyDescent="0.25">
      <c r="A41" s="137"/>
      <c r="B41" s="137"/>
      <c r="C41" s="137"/>
      <c r="D41" s="137"/>
    </row>
    <row r="42" spans="1:4" x14ac:dyDescent="0.25">
      <c r="A42" s="137"/>
      <c r="B42" s="137"/>
      <c r="C42" s="137"/>
      <c r="D42" s="137"/>
    </row>
    <row r="43" spans="1:4" x14ac:dyDescent="0.25">
      <c r="A43" s="137"/>
      <c r="B43" s="137"/>
      <c r="C43" s="137"/>
      <c r="D43" s="137"/>
    </row>
    <row r="44" spans="1:4" x14ac:dyDescent="0.25">
      <c r="A44" s="137"/>
      <c r="B44" s="137"/>
      <c r="C44" s="137"/>
      <c r="D44" s="137"/>
    </row>
    <row r="45" spans="1:4" x14ac:dyDescent="0.25">
      <c r="A45" s="152"/>
      <c r="B45" s="152"/>
      <c r="C45" s="152"/>
      <c r="D45" s="152"/>
    </row>
    <row r="46" spans="1:4" x14ac:dyDescent="0.25">
      <c r="A46" s="137"/>
      <c r="B46" s="137"/>
      <c r="C46" s="137"/>
      <c r="D46" s="137"/>
    </row>
    <row r="47" spans="1:4" x14ac:dyDescent="0.25">
      <c r="A47" s="137"/>
      <c r="B47" s="137"/>
      <c r="C47" s="137"/>
      <c r="D47" s="137"/>
    </row>
    <row r="48" spans="1:4" ht="8.15" customHeight="1" x14ac:dyDescent="0.25">
      <c r="A48" s="137"/>
      <c r="B48" s="137"/>
      <c r="C48" s="137"/>
      <c r="D48" s="137"/>
    </row>
    <row r="49" spans="1:4" ht="13.5" customHeight="1" x14ac:dyDescent="0.25">
      <c r="A49" s="137"/>
      <c r="B49" s="137"/>
      <c r="C49" s="137"/>
      <c r="D49" s="137"/>
    </row>
    <row r="50" spans="1:4" x14ac:dyDescent="0.25">
      <c r="A50" s="137"/>
      <c r="B50" s="137"/>
      <c r="C50" s="137"/>
      <c r="D50" s="137"/>
    </row>
    <row r="51" spans="1:4" x14ac:dyDescent="0.25">
      <c r="A51" s="137"/>
      <c r="B51" s="137"/>
      <c r="C51" s="137"/>
      <c r="D51" s="137"/>
    </row>
    <row r="52" spans="1:4" x14ac:dyDescent="0.25">
      <c r="A52" s="137"/>
      <c r="B52" s="137"/>
      <c r="C52" s="137"/>
      <c r="D52" s="137"/>
    </row>
    <row r="53" spans="1:4" x14ac:dyDescent="0.25">
      <c r="A53" s="137"/>
      <c r="B53" s="137"/>
      <c r="C53" s="137"/>
      <c r="D53" s="137"/>
    </row>
    <row r="54" spans="1:4" x14ac:dyDescent="0.25">
      <c r="A54" s="137"/>
      <c r="B54" s="137"/>
      <c r="C54" s="137"/>
      <c r="D54" s="137"/>
    </row>
    <row r="55" spans="1:4" ht="33" customHeight="1" x14ac:dyDescent="0.25">
      <c r="A55" s="137"/>
      <c r="B55" s="137"/>
      <c r="C55" s="137"/>
      <c r="D55" s="137"/>
    </row>
    <row r="56" spans="1:4" ht="16.5" customHeight="1" x14ac:dyDescent="0.25">
      <c r="A56" s="137"/>
      <c r="B56" s="137"/>
      <c r="C56" s="137"/>
      <c r="D56" s="137"/>
    </row>
    <row r="57" spans="1:4" x14ac:dyDescent="0.25">
      <c r="A57" s="137"/>
      <c r="B57" s="137"/>
      <c r="C57" s="137"/>
      <c r="D57" s="137"/>
    </row>
    <row r="58" spans="1:4" x14ac:dyDescent="0.25">
      <c r="A58" s="137"/>
      <c r="B58" s="137"/>
      <c r="C58" s="137"/>
      <c r="D58" s="137"/>
    </row>
    <row r="59" spans="1:4" x14ac:dyDescent="0.25">
      <c r="A59" s="137"/>
      <c r="B59" s="137"/>
      <c r="C59" s="137"/>
      <c r="D59" s="137"/>
    </row>
    <row r="60" spans="1:4" x14ac:dyDescent="0.25">
      <c r="A60" s="137"/>
      <c r="B60" s="137"/>
      <c r="C60" s="137"/>
      <c r="D60" s="137"/>
    </row>
    <row r="61" spans="1:4" x14ac:dyDescent="0.25">
      <c r="A61" s="137"/>
      <c r="B61" s="137"/>
      <c r="C61" s="137"/>
      <c r="D61" s="137"/>
    </row>
    <row r="62" spans="1:4" x14ac:dyDescent="0.25">
      <c r="A62" s="137"/>
      <c r="B62" s="137"/>
      <c r="C62" s="137"/>
      <c r="D62" s="137"/>
    </row>
    <row r="63" spans="1:4" x14ac:dyDescent="0.25">
      <c r="A63" s="137"/>
      <c r="B63" s="137"/>
      <c r="C63" s="137"/>
      <c r="D63" s="137"/>
    </row>
    <row r="64" spans="1:4" x14ac:dyDescent="0.25">
      <c r="A64" s="137"/>
      <c r="B64" s="137"/>
      <c r="C64" s="137"/>
      <c r="D64" s="137"/>
    </row>
    <row r="65" spans="1:4" x14ac:dyDescent="0.25">
      <c r="A65" s="137"/>
      <c r="B65" s="137"/>
      <c r="C65" s="137"/>
      <c r="D65" s="137"/>
    </row>
    <row r="66" spans="1:4" x14ac:dyDescent="0.25">
      <c r="A66" s="137"/>
      <c r="B66" s="137"/>
      <c r="C66" s="137"/>
      <c r="D66" s="137"/>
    </row>
    <row r="67" spans="1:4" x14ac:dyDescent="0.25">
      <c r="A67" s="137"/>
      <c r="B67" s="137"/>
      <c r="C67" s="137"/>
      <c r="D67" s="137"/>
    </row>
    <row r="68" spans="1:4" x14ac:dyDescent="0.25">
      <c r="A68" s="137"/>
      <c r="B68" s="137"/>
      <c r="C68" s="137"/>
      <c r="D68" s="137"/>
    </row>
    <row r="69" spans="1:4" x14ac:dyDescent="0.25">
      <c r="A69" s="137"/>
      <c r="B69" s="137"/>
      <c r="C69" s="137"/>
      <c r="D69" s="137"/>
    </row>
    <row r="70" spans="1:4" x14ac:dyDescent="0.25">
      <c r="A70" s="137"/>
      <c r="B70" s="137"/>
      <c r="C70" s="137"/>
      <c r="D70" s="137"/>
    </row>
    <row r="71" spans="1:4" x14ac:dyDescent="0.25">
      <c r="A71" s="137"/>
      <c r="B71" s="137"/>
      <c r="C71" s="137"/>
      <c r="D71" s="137"/>
    </row>
    <row r="72" spans="1:4" x14ac:dyDescent="0.25">
      <c r="A72" s="137"/>
      <c r="B72" s="137"/>
      <c r="C72" s="137"/>
      <c r="D72" s="137"/>
    </row>
    <row r="73" spans="1:4" x14ac:dyDescent="0.25">
      <c r="A73" s="137"/>
      <c r="B73" s="137"/>
      <c r="C73" s="137"/>
      <c r="D73" s="137"/>
    </row>
    <row r="74" spans="1:4" x14ac:dyDescent="0.25">
      <c r="A74" s="137"/>
      <c r="B74" s="137"/>
      <c r="C74" s="137"/>
      <c r="D74" s="137"/>
    </row>
    <row r="75" spans="1:4" x14ac:dyDescent="0.25">
      <c r="A75" s="137"/>
      <c r="B75" s="137"/>
      <c r="C75" s="137"/>
      <c r="D75" s="137"/>
    </row>
    <row r="76" spans="1:4" x14ac:dyDescent="0.25">
      <c r="A76" s="137"/>
      <c r="B76" s="137"/>
      <c r="C76" s="137"/>
      <c r="D76" s="137"/>
    </row>
    <row r="77" spans="1:4" x14ac:dyDescent="0.25">
      <c r="A77" s="137"/>
      <c r="B77" s="137"/>
      <c r="C77" s="137"/>
      <c r="D77" s="137"/>
    </row>
    <row r="78" spans="1:4" x14ac:dyDescent="0.25">
      <c r="A78" s="137"/>
      <c r="B78" s="137"/>
      <c r="C78" s="137"/>
      <c r="D78" s="137"/>
    </row>
    <row r="79" spans="1:4" x14ac:dyDescent="0.25">
      <c r="A79" s="137"/>
      <c r="B79" s="137"/>
      <c r="C79" s="137"/>
      <c r="D79" s="137"/>
    </row>
    <row r="80" spans="1:4" x14ac:dyDescent="0.25">
      <c r="A80" s="137"/>
      <c r="B80" s="137"/>
      <c r="C80" s="137"/>
      <c r="D80" s="137"/>
    </row>
    <row r="81" spans="1:4" x14ac:dyDescent="0.25">
      <c r="A81" s="137"/>
      <c r="B81" s="137"/>
      <c r="C81" s="137"/>
      <c r="D81" s="137"/>
    </row>
    <row r="82" spans="1:4" x14ac:dyDescent="0.25">
      <c r="A82" s="137"/>
      <c r="B82" s="137"/>
      <c r="C82" s="137"/>
      <c r="D82" s="137"/>
    </row>
    <row r="83" spans="1:4" x14ac:dyDescent="0.25">
      <c r="A83" s="137"/>
      <c r="B83" s="137"/>
      <c r="C83" s="137"/>
      <c r="D83" s="137"/>
    </row>
    <row r="84" spans="1:4" x14ac:dyDescent="0.25">
      <c r="A84" s="137"/>
      <c r="B84" s="137"/>
      <c r="C84" s="137"/>
      <c r="D84" s="137"/>
    </row>
    <row r="85" spans="1:4" x14ac:dyDescent="0.25">
      <c r="A85" s="137"/>
      <c r="B85" s="137"/>
      <c r="C85" s="137"/>
      <c r="D85" s="137"/>
    </row>
    <row r="86" spans="1:4" x14ac:dyDescent="0.25">
      <c r="A86" s="137"/>
      <c r="B86" s="137"/>
      <c r="C86" s="137"/>
      <c r="D86" s="137"/>
    </row>
    <row r="87" spans="1:4" x14ac:dyDescent="0.25">
      <c r="A87" s="137"/>
      <c r="B87" s="137"/>
      <c r="C87" s="137"/>
      <c r="D87" s="137"/>
    </row>
    <row r="88" spans="1:4" x14ac:dyDescent="0.25">
      <c r="A88" s="137"/>
      <c r="B88" s="137"/>
      <c r="C88" s="137"/>
      <c r="D88" s="137"/>
    </row>
    <row r="89" spans="1:4" x14ac:dyDescent="0.25">
      <c r="A89" s="137"/>
      <c r="B89" s="137"/>
      <c r="C89" s="137"/>
      <c r="D89" s="137"/>
    </row>
    <row r="90" spans="1:4" x14ac:dyDescent="0.25">
      <c r="A90" s="137"/>
      <c r="B90" s="137"/>
      <c r="C90" s="137"/>
      <c r="D90" s="137"/>
    </row>
    <row r="91" spans="1:4" x14ac:dyDescent="0.25">
      <c r="A91" s="137"/>
      <c r="B91" s="137"/>
      <c r="C91" s="137"/>
      <c r="D91" s="137"/>
    </row>
    <row r="92" spans="1:4" x14ac:dyDescent="0.25">
      <c r="A92" s="137"/>
      <c r="B92" s="137"/>
      <c r="C92" s="137"/>
      <c r="D92" s="137"/>
    </row>
    <row r="93" spans="1:4" x14ac:dyDescent="0.25">
      <c r="A93" s="137"/>
      <c r="B93" s="137"/>
      <c r="C93" s="137"/>
      <c r="D93" s="137"/>
    </row>
    <row r="94" spans="1:4" x14ac:dyDescent="0.25">
      <c r="A94" s="137"/>
      <c r="B94" s="137"/>
      <c r="C94" s="137"/>
      <c r="D94" s="137"/>
    </row>
    <row r="95" spans="1:4" x14ac:dyDescent="0.25">
      <c r="A95" s="137"/>
      <c r="B95" s="137"/>
      <c r="C95" s="137"/>
      <c r="D95" s="137"/>
    </row>
    <row r="96" spans="1:4" x14ac:dyDescent="0.25">
      <c r="A96" s="137"/>
      <c r="B96" s="137"/>
      <c r="C96" s="137"/>
      <c r="D96" s="137"/>
    </row>
    <row r="97" spans="1:4" x14ac:dyDescent="0.25">
      <c r="A97" s="137"/>
      <c r="B97" s="137"/>
      <c r="C97" s="137"/>
      <c r="D97" s="137"/>
    </row>
    <row r="98" spans="1:4" x14ac:dyDescent="0.25">
      <c r="A98" s="137"/>
      <c r="B98" s="137"/>
      <c r="C98" s="137"/>
      <c r="D98" s="137"/>
    </row>
    <row r="99" spans="1:4" x14ac:dyDescent="0.25">
      <c r="A99" s="137"/>
      <c r="B99" s="137"/>
      <c r="C99" s="137"/>
      <c r="D99" s="137"/>
    </row>
    <row r="100" spans="1:4" x14ac:dyDescent="0.25">
      <c r="A100" s="137"/>
      <c r="B100" s="137"/>
      <c r="C100" s="137"/>
      <c r="D100" s="137"/>
    </row>
    <row r="101" spans="1:4" x14ac:dyDescent="0.25">
      <c r="A101" s="137"/>
      <c r="B101" s="137"/>
      <c r="C101" s="137"/>
      <c r="D101" s="137"/>
    </row>
    <row r="102" spans="1:4" x14ac:dyDescent="0.25">
      <c r="A102" s="137"/>
      <c r="B102" s="137"/>
      <c r="C102" s="137"/>
      <c r="D102" s="137"/>
    </row>
    <row r="103" spans="1:4" x14ac:dyDescent="0.25">
      <c r="A103" s="137"/>
      <c r="B103" s="137"/>
      <c r="C103" s="137"/>
      <c r="D103" s="137"/>
    </row>
    <row r="104" spans="1:4" x14ac:dyDescent="0.25">
      <c r="A104" s="137"/>
      <c r="B104" s="137"/>
      <c r="C104" s="137"/>
      <c r="D104" s="137"/>
    </row>
    <row r="105" spans="1:4" x14ac:dyDescent="0.25">
      <c r="A105" s="137"/>
      <c r="B105" s="137"/>
      <c r="C105" s="137"/>
      <c r="D105" s="137"/>
    </row>
    <row r="106" spans="1:4" x14ac:dyDescent="0.25">
      <c r="A106" s="137"/>
      <c r="B106" s="137"/>
      <c r="C106" s="137"/>
      <c r="D106" s="137"/>
    </row>
    <row r="107" spans="1:4" x14ac:dyDescent="0.25">
      <c r="A107" s="137"/>
      <c r="B107" s="137"/>
      <c r="C107" s="137"/>
      <c r="D107" s="137"/>
    </row>
    <row r="108" spans="1:4" x14ac:dyDescent="0.25">
      <c r="A108" s="137"/>
      <c r="B108" s="137"/>
      <c r="C108" s="137"/>
      <c r="D108" s="137"/>
    </row>
    <row r="109" spans="1:4" x14ac:dyDescent="0.25">
      <c r="A109" s="137"/>
      <c r="B109" s="137"/>
      <c r="C109" s="137"/>
      <c r="D109" s="137"/>
    </row>
    <row r="110" spans="1:4" x14ac:dyDescent="0.25">
      <c r="A110" s="137"/>
      <c r="B110" s="137"/>
      <c r="C110" s="137"/>
      <c r="D110" s="137"/>
    </row>
    <row r="111" spans="1:4" x14ac:dyDescent="0.25">
      <c r="A111" s="137"/>
      <c r="B111" s="137"/>
      <c r="C111" s="137"/>
      <c r="D111" s="137"/>
    </row>
    <row r="112" spans="1:4" x14ac:dyDescent="0.25">
      <c r="A112" s="137"/>
      <c r="B112" s="137"/>
      <c r="C112" s="137"/>
      <c r="D112" s="137"/>
    </row>
    <row r="113" spans="1:4" x14ac:dyDescent="0.25">
      <c r="A113" s="137"/>
      <c r="B113" s="137"/>
      <c r="C113" s="137"/>
      <c r="D113" s="137"/>
    </row>
    <row r="114" spans="1:4" x14ac:dyDescent="0.25">
      <c r="A114" s="137"/>
      <c r="B114" s="137"/>
      <c r="C114" s="137"/>
      <c r="D114" s="137"/>
    </row>
    <row r="115" spans="1:4" x14ac:dyDescent="0.25">
      <c r="A115" s="137"/>
      <c r="B115" s="137"/>
      <c r="C115" s="137"/>
      <c r="D115" s="137"/>
    </row>
    <row r="116" spans="1:4" x14ac:dyDescent="0.25">
      <c r="A116" s="137"/>
      <c r="B116" s="137"/>
      <c r="C116" s="137"/>
      <c r="D116" s="137"/>
    </row>
    <row r="117" spans="1:4" x14ac:dyDescent="0.25">
      <c r="A117" s="137"/>
      <c r="B117" s="137"/>
      <c r="C117" s="137"/>
      <c r="D117" s="137"/>
    </row>
    <row r="118" spans="1:4" x14ac:dyDescent="0.25">
      <c r="A118" s="137"/>
      <c r="B118" s="137"/>
      <c r="C118" s="137"/>
      <c r="D118" s="137"/>
    </row>
    <row r="119" spans="1:4" x14ac:dyDescent="0.25">
      <c r="A119" s="137"/>
      <c r="B119" s="137"/>
      <c r="C119" s="137"/>
      <c r="D119" s="137"/>
    </row>
    <row r="120" spans="1:4" x14ac:dyDescent="0.25">
      <c r="A120" s="137"/>
      <c r="B120" s="137"/>
      <c r="C120" s="137"/>
      <c r="D120" s="137"/>
    </row>
    <row r="121" spans="1:4" x14ac:dyDescent="0.25">
      <c r="A121" s="137"/>
      <c r="B121" s="137"/>
      <c r="C121" s="137"/>
      <c r="D121" s="137"/>
    </row>
    <row r="122" spans="1:4" x14ac:dyDescent="0.25">
      <c r="A122" s="137"/>
      <c r="B122" s="137"/>
      <c r="C122" s="137"/>
      <c r="D122" s="137"/>
    </row>
    <row r="123" spans="1:4" x14ac:dyDescent="0.25">
      <c r="A123" s="137"/>
      <c r="B123" s="137"/>
      <c r="C123" s="137"/>
      <c r="D123" s="137"/>
    </row>
    <row r="124" spans="1:4" x14ac:dyDescent="0.25">
      <c r="A124" s="137"/>
      <c r="B124" s="137"/>
      <c r="C124" s="137"/>
      <c r="D124" s="137"/>
    </row>
    <row r="125" spans="1:4" x14ac:dyDescent="0.25">
      <c r="A125" s="137"/>
      <c r="B125" s="137"/>
      <c r="C125" s="137"/>
      <c r="D125" s="137"/>
    </row>
    <row r="126" spans="1:4" x14ac:dyDescent="0.25">
      <c r="A126" s="137"/>
      <c r="B126" s="137"/>
      <c r="C126" s="137"/>
      <c r="D126" s="137"/>
    </row>
    <row r="127" spans="1:4" x14ac:dyDescent="0.25">
      <c r="A127" s="137"/>
      <c r="B127" s="137"/>
      <c r="C127" s="137"/>
      <c r="D127" s="137"/>
    </row>
    <row r="128" spans="1:4" x14ac:dyDescent="0.25">
      <c r="A128" s="137"/>
      <c r="B128" s="137"/>
      <c r="C128" s="137"/>
      <c r="D128" s="137"/>
    </row>
    <row r="129" spans="1:4" x14ac:dyDescent="0.25">
      <c r="A129" s="137"/>
      <c r="B129" s="137"/>
      <c r="C129" s="137"/>
      <c r="D129" s="137"/>
    </row>
    <row r="130" spans="1:4" x14ac:dyDescent="0.25">
      <c r="A130" s="137"/>
      <c r="B130" s="137"/>
      <c r="C130" s="137"/>
      <c r="D130" s="137"/>
    </row>
    <row r="131" spans="1:4" x14ac:dyDescent="0.25">
      <c r="A131" s="137"/>
      <c r="B131" s="137"/>
      <c r="C131" s="137"/>
      <c r="D131" s="137"/>
    </row>
    <row r="132" spans="1:4" x14ac:dyDescent="0.25">
      <c r="A132" s="137"/>
      <c r="B132" s="137"/>
      <c r="C132" s="137"/>
      <c r="D132" s="137"/>
    </row>
    <row r="133" spans="1:4" x14ac:dyDescent="0.25">
      <c r="A133" s="137"/>
      <c r="B133" s="137"/>
      <c r="C133" s="137"/>
      <c r="D133" s="137"/>
    </row>
    <row r="134" spans="1:4" x14ac:dyDescent="0.25">
      <c r="A134" s="137"/>
      <c r="B134" s="137"/>
      <c r="C134" s="137"/>
      <c r="D134" s="137"/>
    </row>
    <row r="135" spans="1:4" x14ac:dyDescent="0.25">
      <c r="A135" s="137"/>
      <c r="B135" s="137"/>
      <c r="C135" s="137"/>
      <c r="D135" s="137"/>
    </row>
    <row r="136" spans="1:4" x14ac:dyDescent="0.25">
      <c r="A136" s="137"/>
      <c r="B136" s="137"/>
      <c r="C136" s="137"/>
      <c r="D136" s="137"/>
    </row>
    <row r="137" spans="1:4" x14ac:dyDescent="0.25">
      <c r="A137" s="137"/>
      <c r="B137" s="137"/>
      <c r="C137" s="137"/>
      <c r="D137" s="137"/>
    </row>
    <row r="138" spans="1:4" x14ac:dyDescent="0.25">
      <c r="A138" s="137"/>
      <c r="B138" s="137"/>
      <c r="C138" s="137"/>
      <c r="D138" s="137"/>
    </row>
    <row r="139" spans="1:4" x14ac:dyDescent="0.25">
      <c r="A139" s="137"/>
      <c r="B139" s="137"/>
      <c r="C139" s="137"/>
      <c r="D139" s="137"/>
    </row>
    <row r="140" spans="1:4" x14ac:dyDescent="0.25">
      <c r="A140" s="137"/>
      <c r="B140" s="137"/>
      <c r="C140" s="137"/>
      <c r="D140" s="137"/>
    </row>
    <row r="141" spans="1:4" x14ac:dyDescent="0.25">
      <c r="A141" s="137"/>
      <c r="B141" s="137"/>
      <c r="C141" s="137"/>
      <c r="D141" s="137"/>
    </row>
    <row r="142" spans="1:4" x14ac:dyDescent="0.25">
      <c r="A142" s="137"/>
      <c r="B142" s="137"/>
      <c r="C142" s="137"/>
      <c r="D142" s="137"/>
    </row>
    <row r="143" spans="1:4" x14ac:dyDescent="0.25">
      <c r="A143" s="137"/>
      <c r="B143" s="137"/>
      <c r="C143" s="137"/>
      <c r="D143" s="137"/>
    </row>
    <row r="144" spans="1:4" x14ac:dyDescent="0.25">
      <c r="A144" s="137"/>
      <c r="B144" s="137"/>
      <c r="C144" s="137"/>
      <c r="D144" s="137"/>
    </row>
    <row r="145" spans="1:4" x14ac:dyDescent="0.25">
      <c r="A145" s="137"/>
      <c r="B145" s="137"/>
      <c r="C145" s="137"/>
      <c r="D145" s="137"/>
    </row>
    <row r="146" spans="1:4" x14ac:dyDescent="0.25">
      <c r="A146" s="137"/>
      <c r="B146" s="137"/>
      <c r="C146" s="137"/>
      <c r="D146" s="137"/>
    </row>
    <row r="147" spans="1:4" x14ac:dyDescent="0.25">
      <c r="A147" s="137"/>
      <c r="B147" s="137"/>
      <c r="C147" s="137"/>
      <c r="D147" s="137"/>
    </row>
    <row r="148" spans="1:4" x14ac:dyDescent="0.25">
      <c r="A148" s="137"/>
      <c r="B148" s="137"/>
      <c r="C148" s="137"/>
      <c r="D148" s="137"/>
    </row>
    <row r="149" spans="1:4" x14ac:dyDescent="0.25">
      <c r="A149" s="137"/>
      <c r="B149" s="137"/>
      <c r="C149" s="137"/>
      <c r="D149" s="137"/>
    </row>
    <row r="150" spans="1:4" x14ac:dyDescent="0.25">
      <c r="A150" s="137"/>
      <c r="B150" s="137"/>
      <c r="C150" s="137"/>
      <c r="D150" s="137"/>
    </row>
    <row r="151" spans="1:4" x14ac:dyDescent="0.25">
      <c r="A151" s="137"/>
      <c r="B151" s="137"/>
      <c r="C151" s="137"/>
      <c r="D151" s="137"/>
    </row>
    <row r="152" spans="1:4" x14ac:dyDescent="0.25">
      <c r="A152" s="137"/>
      <c r="B152" s="137"/>
      <c r="C152" s="137"/>
      <c r="D152" s="137"/>
    </row>
    <row r="153" spans="1:4" x14ac:dyDescent="0.25">
      <c r="A153" s="137"/>
      <c r="B153" s="137"/>
      <c r="C153" s="137"/>
      <c r="D153" s="137"/>
    </row>
    <row r="154" spans="1:4" x14ac:dyDescent="0.25">
      <c r="A154" s="137"/>
      <c r="B154" s="137"/>
      <c r="C154" s="137"/>
      <c r="D154" s="137"/>
    </row>
    <row r="155" spans="1:4" x14ac:dyDescent="0.25">
      <c r="A155" s="137"/>
      <c r="B155" s="137"/>
      <c r="C155" s="137"/>
      <c r="D155" s="137"/>
    </row>
    <row r="156" spans="1:4" x14ac:dyDescent="0.25">
      <c r="A156" s="137"/>
      <c r="B156" s="137"/>
      <c r="C156" s="137"/>
      <c r="D156" s="137"/>
    </row>
    <row r="157" spans="1:4" x14ac:dyDescent="0.25">
      <c r="A157" s="137"/>
      <c r="B157" s="137"/>
      <c r="C157" s="137"/>
      <c r="D157" s="137"/>
    </row>
    <row r="158" spans="1:4" x14ac:dyDescent="0.25">
      <c r="A158" s="137"/>
      <c r="B158" s="137"/>
      <c r="C158" s="137"/>
      <c r="D158" s="137"/>
    </row>
    <row r="159" spans="1:4" x14ac:dyDescent="0.25">
      <c r="A159" s="137"/>
      <c r="B159" s="137"/>
      <c r="C159" s="137"/>
      <c r="D159" s="137"/>
    </row>
    <row r="160" spans="1:4" x14ac:dyDescent="0.25">
      <c r="A160" s="137"/>
      <c r="B160" s="137"/>
      <c r="C160" s="137"/>
      <c r="D160" s="137"/>
    </row>
    <row r="161" spans="1:4" x14ac:dyDescent="0.25">
      <c r="A161" s="137"/>
      <c r="B161" s="137"/>
      <c r="C161" s="137"/>
      <c r="D161" s="137"/>
    </row>
    <row r="162" spans="1:4" x14ac:dyDescent="0.25">
      <c r="A162" s="137"/>
      <c r="B162" s="137"/>
      <c r="C162" s="137"/>
      <c r="D162" s="137"/>
    </row>
    <row r="163" spans="1:4" x14ac:dyDescent="0.25">
      <c r="A163" s="137"/>
      <c r="B163" s="137"/>
      <c r="C163" s="137"/>
      <c r="D163" s="137"/>
    </row>
    <row r="164" spans="1:4" x14ac:dyDescent="0.25">
      <c r="A164" s="137"/>
      <c r="B164" s="137"/>
      <c r="C164" s="137"/>
      <c r="D164" s="137"/>
    </row>
    <row r="165" spans="1:4" x14ac:dyDescent="0.25">
      <c r="A165" s="137"/>
      <c r="B165" s="137"/>
      <c r="C165" s="137"/>
      <c r="D165" s="137"/>
    </row>
    <row r="166" spans="1:4" x14ac:dyDescent="0.25">
      <c r="A166" s="137"/>
      <c r="B166" s="137"/>
      <c r="C166" s="137"/>
      <c r="D166" s="137"/>
    </row>
    <row r="167" spans="1:4" x14ac:dyDescent="0.25">
      <c r="A167" s="137"/>
      <c r="B167" s="137"/>
      <c r="C167" s="137"/>
      <c r="D167" s="137"/>
    </row>
    <row r="168" spans="1:4" x14ac:dyDescent="0.25">
      <c r="A168" s="137"/>
      <c r="B168" s="137"/>
      <c r="C168" s="137"/>
      <c r="D168" s="137"/>
    </row>
    <row r="169" spans="1:4" x14ac:dyDescent="0.25">
      <c r="A169" s="137"/>
      <c r="B169" s="137"/>
      <c r="C169" s="137"/>
      <c r="D169" s="137"/>
    </row>
    <row r="170" spans="1:4" x14ac:dyDescent="0.25">
      <c r="A170" s="137"/>
      <c r="B170" s="137"/>
      <c r="C170" s="137"/>
      <c r="D170" s="137"/>
    </row>
    <row r="171" spans="1:4" x14ac:dyDescent="0.25">
      <c r="A171" s="137"/>
      <c r="B171" s="137"/>
      <c r="C171" s="137"/>
      <c r="D171" s="137"/>
    </row>
    <row r="172" spans="1:4" x14ac:dyDescent="0.25">
      <c r="A172" s="137"/>
      <c r="B172" s="137"/>
      <c r="C172" s="137"/>
      <c r="D172" s="137"/>
    </row>
    <row r="173" spans="1:4" x14ac:dyDescent="0.25">
      <c r="A173" s="137"/>
      <c r="B173" s="137"/>
      <c r="C173" s="137"/>
      <c r="D173" s="137"/>
    </row>
    <row r="174" spans="1:4" x14ac:dyDescent="0.25">
      <c r="A174" s="137"/>
      <c r="B174" s="137"/>
      <c r="C174" s="137"/>
      <c r="D174" s="137"/>
    </row>
    <row r="175" spans="1:4" x14ac:dyDescent="0.25">
      <c r="A175" s="137"/>
      <c r="B175" s="137"/>
      <c r="C175" s="137"/>
      <c r="D175" s="137"/>
    </row>
    <row r="176" spans="1:4" x14ac:dyDescent="0.25">
      <c r="A176" s="137"/>
      <c r="B176" s="137"/>
      <c r="C176" s="137"/>
      <c r="D176" s="137"/>
    </row>
    <row r="177" spans="1:4" x14ac:dyDescent="0.25">
      <c r="A177" s="137"/>
      <c r="B177" s="137"/>
      <c r="C177" s="137"/>
      <c r="D177" s="137"/>
    </row>
    <row r="178" spans="1:4" x14ac:dyDescent="0.25">
      <c r="A178" s="137"/>
      <c r="B178" s="137"/>
      <c r="C178" s="137"/>
      <c r="D178" s="137"/>
    </row>
    <row r="179" spans="1:4" x14ac:dyDescent="0.25">
      <c r="A179" s="137"/>
      <c r="B179" s="137"/>
      <c r="C179" s="137"/>
      <c r="D179" s="137"/>
    </row>
    <row r="180" spans="1:4" x14ac:dyDescent="0.25">
      <c r="A180" s="137"/>
      <c r="B180" s="137"/>
      <c r="C180" s="137"/>
      <c r="D180" s="137"/>
    </row>
    <row r="181" spans="1:4" x14ac:dyDescent="0.25">
      <c r="A181" s="137"/>
      <c r="B181" s="137"/>
      <c r="C181" s="137"/>
      <c r="D181" s="137"/>
    </row>
    <row r="182" spans="1:4" x14ac:dyDescent="0.25">
      <c r="A182" s="137"/>
      <c r="B182" s="137"/>
      <c r="C182" s="137"/>
      <c r="D182" s="137"/>
    </row>
    <row r="183" spans="1:4" x14ac:dyDescent="0.25">
      <c r="A183" s="137"/>
      <c r="B183" s="137"/>
      <c r="C183" s="137"/>
      <c r="D183" s="137"/>
    </row>
    <row r="184" spans="1:4" x14ac:dyDescent="0.25">
      <c r="A184" s="137"/>
      <c r="B184" s="137"/>
      <c r="C184" s="137"/>
      <c r="D184" s="137"/>
    </row>
    <row r="185" spans="1:4" x14ac:dyDescent="0.25">
      <c r="A185" s="137"/>
      <c r="B185" s="137"/>
      <c r="C185" s="137"/>
      <c r="D185" s="137"/>
    </row>
    <row r="186" spans="1:4" x14ac:dyDescent="0.25">
      <c r="A186" s="137"/>
      <c r="B186" s="137"/>
      <c r="C186" s="137"/>
      <c r="D186" s="137"/>
    </row>
    <row r="187" spans="1:4" x14ac:dyDescent="0.25">
      <c r="A187" s="137"/>
      <c r="B187" s="137"/>
      <c r="C187" s="137"/>
      <c r="D187" s="137"/>
    </row>
    <row r="188" spans="1:4" x14ac:dyDescent="0.25">
      <c r="A188" s="137"/>
      <c r="B188" s="137"/>
      <c r="C188" s="137"/>
      <c r="D188" s="137"/>
    </row>
    <row r="189" spans="1:4" x14ac:dyDescent="0.25">
      <c r="A189" s="137"/>
      <c r="B189" s="137"/>
      <c r="C189" s="137"/>
      <c r="D189" s="137"/>
    </row>
    <row r="190" spans="1:4" x14ac:dyDescent="0.25">
      <c r="A190" s="137"/>
      <c r="B190" s="137"/>
      <c r="C190" s="137"/>
      <c r="D190" s="137"/>
    </row>
    <row r="191" spans="1:4" x14ac:dyDescent="0.25">
      <c r="A191" s="137"/>
      <c r="B191" s="137"/>
      <c r="C191" s="137"/>
      <c r="D191" s="137"/>
    </row>
    <row r="192" spans="1:4" x14ac:dyDescent="0.25">
      <c r="A192" s="137"/>
      <c r="B192" s="137"/>
      <c r="C192" s="137"/>
      <c r="D192" s="137"/>
    </row>
    <row r="193" spans="1:4" x14ac:dyDescent="0.25">
      <c r="A193" s="137"/>
      <c r="B193" s="137"/>
      <c r="C193" s="137"/>
      <c r="D193" s="137"/>
    </row>
    <row r="194" spans="1:4" x14ac:dyDescent="0.25">
      <c r="A194" s="137"/>
      <c r="B194" s="137"/>
      <c r="C194" s="137"/>
      <c r="D194" s="137"/>
    </row>
    <row r="195" spans="1:4" x14ac:dyDescent="0.25">
      <c r="A195" s="137"/>
      <c r="B195" s="137"/>
      <c r="C195" s="137"/>
      <c r="D195" s="137"/>
    </row>
    <row r="196" spans="1:4" x14ac:dyDescent="0.25">
      <c r="A196" s="137"/>
      <c r="B196" s="137"/>
      <c r="C196" s="137"/>
      <c r="D196" s="137"/>
    </row>
    <row r="197" spans="1:4" x14ac:dyDescent="0.25">
      <c r="A197" s="137"/>
      <c r="B197" s="137"/>
      <c r="C197" s="137"/>
      <c r="D197" s="137"/>
    </row>
    <row r="198" spans="1:4" x14ac:dyDescent="0.25">
      <c r="A198" s="137"/>
      <c r="B198" s="137"/>
      <c r="C198" s="137"/>
      <c r="D198" s="137"/>
    </row>
    <row r="199" spans="1:4" x14ac:dyDescent="0.25">
      <c r="A199" s="137"/>
      <c r="B199" s="137"/>
      <c r="C199" s="137"/>
      <c r="D199" s="137"/>
    </row>
    <row r="200" spans="1:4" x14ac:dyDescent="0.25">
      <c r="A200" s="137"/>
      <c r="B200" s="137"/>
      <c r="C200" s="137"/>
      <c r="D200" s="137"/>
    </row>
    <row r="201" spans="1:4" x14ac:dyDescent="0.25">
      <c r="A201" s="137"/>
      <c r="B201" s="137"/>
      <c r="C201" s="137"/>
      <c r="D201" s="137"/>
    </row>
    <row r="202" spans="1:4" x14ac:dyDescent="0.25">
      <c r="A202" s="137"/>
      <c r="B202" s="137"/>
      <c r="C202" s="137"/>
      <c r="D202" s="137"/>
    </row>
    <row r="203" spans="1:4" x14ac:dyDescent="0.25">
      <c r="A203" s="137"/>
      <c r="B203" s="137"/>
      <c r="C203" s="137"/>
      <c r="D203" s="137"/>
    </row>
    <row r="204" spans="1:4" x14ac:dyDescent="0.25">
      <c r="A204" s="137"/>
      <c r="B204" s="137"/>
      <c r="C204" s="137"/>
      <c r="D204" s="137"/>
    </row>
    <row r="205" spans="1:4" x14ac:dyDescent="0.25">
      <c r="A205" s="137"/>
      <c r="B205" s="137"/>
      <c r="C205" s="137"/>
      <c r="D205" s="137"/>
    </row>
    <row r="206" spans="1:4" x14ac:dyDescent="0.25">
      <c r="A206" s="137"/>
      <c r="B206" s="137"/>
      <c r="C206" s="137"/>
      <c r="D206" s="137"/>
    </row>
    <row r="207" spans="1:4" x14ac:dyDescent="0.25">
      <c r="A207" s="137"/>
      <c r="B207" s="137"/>
      <c r="C207" s="137"/>
      <c r="D207" s="137"/>
    </row>
    <row r="208" spans="1:4" x14ac:dyDescent="0.25">
      <c r="A208" s="137"/>
      <c r="B208" s="137"/>
      <c r="C208" s="137"/>
      <c r="D208" s="137"/>
    </row>
    <row r="209" spans="1:4" x14ac:dyDescent="0.25">
      <c r="A209" s="137"/>
      <c r="B209" s="137"/>
      <c r="C209" s="137"/>
      <c r="D209" s="137"/>
    </row>
    <row r="210" spans="1:4" x14ac:dyDescent="0.25">
      <c r="A210" s="137"/>
      <c r="B210" s="137"/>
      <c r="C210" s="137"/>
      <c r="D210" s="137"/>
    </row>
    <row r="211" spans="1:4" x14ac:dyDescent="0.25">
      <c r="A211" s="137"/>
      <c r="B211" s="137"/>
      <c r="C211" s="137"/>
      <c r="D211" s="137"/>
    </row>
    <row r="212" spans="1:4" x14ac:dyDescent="0.25">
      <c r="A212" s="137"/>
      <c r="B212" s="137"/>
      <c r="C212" s="137"/>
      <c r="D212" s="137"/>
    </row>
    <row r="213" spans="1:4" x14ac:dyDescent="0.25">
      <c r="A213" s="137"/>
      <c r="B213" s="137"/>
      <c r="C213" s="137"/>
      <c r="D213" s="137"/>
    </row>
    <row r="214" spans="1:4" x14ac:dyDescent="0.25">
      <c r="A214" s="137"/>
      <c r="B214" s="137"/>
      <c r="C214" s="137"/>
      <c r="D214" s="137"/>
    </row>
    <row r="215" spans="1:4" x14ac:dyDescent="0.25">
      <c r="A215" s="137"/>
      <c r="B215" s="137"/>
      <c r="C215" s="137"/>
      <c r="D215" s="137"/>
    </row>
    <row r="216" spans="1:4" x14ac:dyDescent="0.25">
      <c r="A216" s="137"/>
      <c r="B216" s="137"/>
      <c r="C216" s="137"/>
      <c r="D216" s="137"/>
    </row>
    <row r="217" spans="1:4" x14ac:dyDescent="0.25">
      <c r="A217" s="137"/>
      <c r="B217" s="137"/>
      <c r="C217" s="137"/>
      <c r="D217" s="137"/>
    </row>
    <row r="218" spans="1:4" x14ac:dyDescent="0.25">
      <c r="A218" s="137"/>
      <c r="B218" s="137"/>
      <c r="C218" s="137"/>
      <c r="D218" s="137"/>
    </row>
    <row r="219" spans="1:4" x14ac:dyDescent="0.25">
      <c r="A219" s="137"/>
      <c r="B219" s="137"/>
      <c r="C219" s="137"/>
      <c r="D219" s="137"/>
    </row>
    <row r="220" spans="1:4" x14ac:dyDescent="0.25">
      <c r="A220" s="137"/>
      <c r="B220" s="137"/>
      <c r="C220" s="137"/>
      <c r="D220" s="137"/>
    </row>
    <row r="221" spans="1:4" x14ac:dyDescent="0.25">
      <c r="A221" s="137"/>
      <c r="B221" s="137"/>
      <c r="C221" s="137"/>
      <c r="D221" s="137"/>
    </row>
    <row r="222" spans="1:4" x14ac:dyDescent="0.25">
      <c r="A222" s="137"/>
      <c r="B222" s="137"/>
      <c r="C222" s="137"/>
      <c r="D222" s="137"/>
    </row>
    <row r="223" spans="1:4" x14ac:dyDescent="0.25">
      <c r="A223" s="137"/>
      <c r="B223" s="137"/>
      <c r="C223" s="137"/>
      <c r="D223" s="137"/>
    </row>
    <row r="224" spans="1:4" x14ac:dyDescent="0.25">
      <c r="A224" s="137"/>
      <c r="B224" s="137"/>
      <c r="C224" s="137"/>
      <c r="D224" s="137"/>
    </row>
    <row r="225" spans="1:4" x14ac:dyDescent="0.25">
      <c r="A225" s="137"/>
      <c r="B225" s="137"/>
      <c r="C225" s="137"/>
      <c r="D225" s="137"/>
    </row>
    <row r="226" spans="1:4" x14ac:dyDescent="0.25">
      <c r="A226" s="137"/>
      <c r="B226" s="137"/>
      <c r="C226" s="137"/>
      <c r="D226" s="137"/>
    </row>
    <row r="227" spans="1:4" x14ac:dyDescent="0.25">
      <c r="A227" s="137"/>
      <c r="B227" s="137"/>
      <c r="C227" s="137"/>
      <c r="D227" s="137"/>
    </row>
    <row r="228" spans="1:4" x14ac:dyDescent="0.25">
      <c r="A228" s="137"/>
      <c r="B228" s="137"/>
      <c r="C228" s="137"/>
      <c r="D228" s="137"/>
    </row>
    <row r="229" spans="1:4" x14ac:dyDescent="0.25">
      <c r="A229" s="137"/>
      <c r="B229" s="137"/>
      <c r="C229" s="137"/>
      <c r="D229" s="137"/>
    </row>
    <row r="230" spans="1:4" x14ac:dyDescent="0.25">
      <c r="A230" s="137"/>
      <c r="B230" s="137"/>
      <c r="C230" s="137"/>
      <c r="D230" s="137"/>
    </row>
    <row r="231" spans="1:4" x14ac:dyDescent="0.25">
      <c r="A231" s="137"/>
      <c r="B231" s="137"/>
      <c r="C231" s="137"/>
      <c r="D231" s="137"/>
    </row>
    <row r="232" spans="1:4" x14ac:dyDescent="0.25">
      <c r="A232" s="137"/>
      <c r="B232" s="137"/>
      <c r="C232" s="137"/>
      <c r="D232" s="137"/>
    </row>
    <row r="233" spans="1:4" x14ac:dyDescent="0.25">
      <c r="A233" s="137"/>
      <c r="B233" s="137"/>
      <c r="C233" s="137"/>
      <c r="D233" s="137"/>
    </row>
    <row r="234" spans="1:4" x14ac:dyDescent="0.25">
      <c r="A234" s="137"/>
      <c r="B234" s="137"/>
      <c r="C234" s="137"/>
      <c r="D234" s="137"/>
    </row>
    <row r="235" spans="1:4" x14ac:dyDescent="0.25">
      <c r="A235" s="137"/>
      <c r="B235" s="137"/>
      <c r="C235" s="137"/>
      <c r="D235" s="137"/>
    </row>
    <row r="236" spans="1:4" x14ac:dyDescent="0.25">
      <c r="A236" s="137"/>
      <c r="B236" s="137"/>
      <c r="C236" s="137"/>
      <c r="D236" s="137"/>
    </row>
    <row r="237" spans="1:4" x14ac:dyDescent="0.25">
      <c r="A237" s="137"/>
      <c r="B237" s="137"/>
      <c r="C237" s="137"/>
      <c r="D237" s="137"/>
    </row>
    <row r="238" spans="1:4" x14ac:dyDescent="0.25">
      <c r="A238" s="137"/>
      <c r="B238" s="137"/>
      <c r="C238" s="137"/>
      <c r="D238" s="137"/>
    </row>
    <row r="239" spans="1:4" x14ac:dyDescent="0.25">
      <c r="A239" s="137"/>
      <c r="B239" s="137"/>
      <c r="C239" s="137"/>
      <c r="D239" s="137"/>
    </row>
    <row r="240" spans="1:4" x14ac:dyDescent="0.25">
      <c r="A240" s="137"/>
      <c r="B240" s="137"/>
      <c r="C240" s="137"/>
      <c r="D240" s="137"/>
    </row>
    <row r="241" spans="1:4" x14ac:dyDescent="0.25">
      <c r="A241" s="137"/>
      <c r="B241" s="137"/>
      <c r="C241" s="137"/>
      <c r="D241" s="137"/>
    </row>
    <row r="242" spans="1:4" x14ac:dyDescent="0.25">
      <c r="A242" s="137"/>
      <c r="B242" s="137"/>
      <c r="C242" s="137"/>
      <c r="D242" s="137"/>
    </row>
    <row r="243" spans="1:4" x14ac:dyDescent="0.25">
      <c r="A243" s="137"/>
      <c r="B243" s="137"/>
      <c r="C243" s="137"/>
      <c r="D243" s="137"/>
    </row>
    <row r="244" spans="1:4" x14ac:dyDescent="0.25">
      <c r="A244" s="137"/>
      <c r="B244" s="137"/>
      <c r="C244" s="137"/>
      <c r="D244" s="137"/>
    </row>
    <row r="245" spans="1:4" x14ac:dyDescent="0.25">
      <c r="A245" s="137"/>
      <c r="B245" s="137"/>
      <c r="C245" s="137"/>
      <c r="D245" s="137"/>
    </row>
    <row r="246" spans="1:4" x14ac:dyDescent="0.25">
      <c r="A246" s="137"/>
      <c r="B246" s="137"/>
      <c r="C246" s="137"/>
      <c r="D246" s="137"/>
    </row>
    <row r="247" spans="1:4" x14ac:dyDescent="0.25">
      <c r="A247" s="137"/>
      <c r="B247" s="137"/>
      <c r="C247" s="137"/>
      <c r="D247" s="137"/>
    </row>
    <row r="248" spans="1:4" x14ac:dyDescent="0.25">
      <c r="A248" s="137"/>
      <c r="B248" s="137"/>
      <c r="C248" s="137"/>
      <c r="D248" s="137"/>
    </row>
    <row r="249" spans="1:4" x14ac:dyDescent="0.25">
      <c r="A249" s="137"/>
      <c r="B249" s="137"/>
      <c r="C249" s="137"/>
      <c r="D249" s="137"/>
    </row>
    <row r="250" spans="1:4" x14ac:dyDescent="0.25">
      <c r="A250" s="137"/>
      <c r="B250" s="137"/>
      <c r="C250" s="137"/>
      <c r="D250" s="137"/>
    </row>
    <row r="251" spans="1:4" x14ac:dyDescent="0.25">
      <c r="A251" s="137"/>
      <c r="B251" s="137"/>
      <c r="C251" s="137"/>
      <c r="D251" s="137"/>
    </row>
    <row r="252" spans="1:4" x14ac:dyDescent="0.25">
      <c r="A252" s="137"/>
      <c r="B252" s="137"/>
      <c r="C252" s="137"/>
      <c r="D252" s="137"/>
    </row>
    <row r="253" spans="1:4" x14ac:dyDescent="0.25">
      <c r="A253" s="137"/>
      <c r="B253" s="137"/>
      <c r="C253" s="137"/>
      <c r="D253" s="137"/>
    </row>
    <row r="254" spans="1:4" x14ac:dyDescent="0.25">
      <c r="A254" s="137"/>
      <c r="B254" s="137"/>
      <c r="C254" s="137"/>
      <c r="D254" s="137"/>
    </row>
    <row r="255" spans="1:4" x14ac:dyDescent="0.25">
      <c r="A255" s="137"/>
      <c r="B255" s="137"/>
      <c r="C255" s="137"/>
      <c r="D255" s="137"/>
    </row>
    <row r="256" spans="1:4" x14ac:dyDescent="0.25">
      <c r="A256" s="137"/>
      <c r="B256" s="137"/>
      <c r="C256" s="137"/>
      <c r="D256" s="137"/>
    </row>
    <row r="257" spans="1:4" x14ac:dyDescent="0.25">
      <c r="A257" s="137"/>
      <c r="B257" s="137"/>
      <c r="C257" s="137"/>
      <c r="D257" s="137"/>
    </row>
    <row r="258" spans="1:4" x14ac:dyDescent="0.25">
      <c r="A258" s="137"/>
      <c r="B258" s="137"/>
      <c r="C258" s="137"/>
      <c r="D258" s="137"/>
    </row>
    <row r="259" spans="1:4" x14ac:dyDescent="0.25">
      <c r="A259" s="137"/>
      <c r="B259" s="137"/>
      <c r="C259" s="137"/>
      <c r="D259" s="137"/>
    </row>
    <row r="260" spans="1:4" x14ac:dyDescent="0.25">
      <c r="A260" s="137"/>
      <c r="B260" s="137"/>
      <c r="C260" s="137"/>
      <c r="D260" s="137"/>
    </row>
    <row r="261" spans="1:4" x14ac:dyDescent="0.25">
      <c r="A261" s="137"/>
      <c r="B261" s="137"/>
      <c r="C261" s="137"/>
      <c r="D261" s="137"/>
    </row>
    <row r="262" spans="1:4" x14ac:dyDescent="0.25">
      <c r="A262" s="137"/>
      <c r="B262" s="137"/>
      <c r="C262" s="137"/>
      <c r="D262" s="137"/>
    </row>
    <row r="263" spans="1:4" x14ac:dyDescent="0.25">
      <c r="A263" s="137"/>
      <c r="B263" s="137"/>
      <c r="C263" s="137"/>
      <c r="D263" s="137"/>
    </row>
    <row r="264" spans="1:4" x14ac:dyDescent="0.25">
      <c r="A264" s="137"/>
      <c r="B264" s="137"/>
      <c r="C264" s="137"/>
      <c r="D264" s="137"/>
    </row>
    <row r="265" spans="1:4" x14ac:dyDescent="0.25">
      <c r="A265" s="137"/>
      <c r="B265" s="137"/>
      <c r="C265" s="137"/>
      <c r="D265" s="137"/>
    </row>
    <row r="266" spans="1:4" x14ac:dyDescent="0.25">
      <c r="A266" s="137"/>
      <c r="B266" s="137"/>
      <c r="C266" s="137"/>
      <c r="D266" s="137"/>
    </row>
    <row r="267" spans="1:4" x14ac:dyDescent="0.25">
      <c r="A267" s="137"/>
      <c r="B267" s="137"/>
      <c r="C267" s="137"/>
      <c r="D267" s="137"/>
    </row>
    <row r="268" spans="1:4" x14ac:dyDescent="0.25">
      <c r="A268" s="137"/>
      <c r="B268" s="137"/>
      <c r="C268" s="137"/>
      <c r="D268" s="137"/>
    </row>
    <row r="269" spans="1:4" x14ac:dyDescent="0.25">
      <c r="A269" s="137"/>
      <c r="B269" s="137"/>
      <c r="C269" s="137"/>
      <c r="D269" s="137"/>
    </row>
    <row r="270" spans="1:4" x14ac:dyDescent="0.25">
      <c r="A270" s="137"/>
      <c r="B270" s="137"/>
      <c r="C270" s="137"/>
      <c r="D270" s="137"/>
    </row>
    <row r="271" spans="1:4" x14ac:dyDescent="0.25">
      <c r="A271" s="137"/>
      <c r="B271" s="137"/>
      <c r="C271" s="137"/>
      <c r="D271" s="137"/>
    </row>
    <row r="272" spans="1:4" x14ac:dyDescent="0.25">
      <c r="A272" s="137"/>
      <c r="B272" s="137"/>
      <c r="C272" s="137"/>
      <c r="D272" s="137"/>
    </row>
    <row r="273" spans="1:4" x14ac:dyDescent="0.25">
      <c r="A273" s="137"/>
      <c r="B273" s="137"/>
      <c r="C273" s="137"/>
      <c r="D273" s="137"/>
    </row>
    <row r="274" spans="1:4" x14ac:dyDescent="0.25">
      <c r="A274" s="137"/>
      <c r="B274" s="137"/>
      <c r="C274" s="137"/>
      <c r="D274" s="137"/>
    </row>
    <row r="275" spans="1:4" x14ac:dyDescent="0.25">
      <c r="A275" s="137"/>
      <c r="B275" s="137"/>
      <c r="C275" s="137"/>
      <c r="D275" s="137"/>
    </row>
    <row r="276" spans="1:4" x14ac:dyDescent="0.25">
      <c r="A276" s="137"/>
      <c r="B276" s="137"/>
      <c r="C276" s="137"/>
      <c r="D276" s="137"/>
    </row>
    <row r="277" spans="1:4" x14ac:dyDescent="0.25">
      <c r="A277" s="137"/>
      <c r="B277" s="137"/>
      <c r="C277" s="137"/>
      <c r="D277" s="137"/>
    </row>
    <row r="278" spans="1:4" x14ac:dyDescent="0.25">
      <c r="A278" s="137"/>
      <c r="B278" s="137"/>
      <c r="C278" s="137"/>
      <c r="D278" s="137"/>
    </row>
    <row r="279" spans="1:4" x14ac:dyDescent="0.25">
      <c r="A279" s="137"/>
      <c r="B279" s="137"/>
      <c r="C279" s="137"/>
      <c r="D279" s="137"/>
    </row>
    <row r="280" spans="1:4" x14ac:dyDescent="0.25">
      <c r="A280" s="137"/>
      <c r="B280" s="137"/>
      <c r="C280" s="137"/>
      <c r="D280" s="137"/>
    </row>
    <row r="281" spans="1:4" x14ac:dyDescent="0.25">
      <c r="A281" s="137"/>
      <c r="B281" s="137"/>
      <c r="C281" s="137"/>
      <c r="D281" s="137"/>
    </row>
    <row r="282" spans="1:4" x14ac:dyDescent="0.25">
      <c r="A282" s="137"/>
      <c r="B282" s="137"/>
      <c r="C282" s="137"/>
      <c r="D282" s="137"/>
    </row>
    <row r="283" spans="1:4" x14ac:dyDescent="0.25">
      <c r="A283" s="137"/>
      <c r="B283" s="137"/>
      <c r="C283" s="137"/>
      <c r="D283" s="137"/>
    </row>
    <row r="284" spans="1:4" x14ac:dyDescent="0.25">
      <c r="A284" s="137"/>
      <c r="B284" s="137"/>
      <c r="C284" s="137"/>
      <c r="D284" s="137"/>
    </row>
    <row r="285" spans="1:4" x14ac:dyDescent="0.25">
      <c r="A285" s="137"/>
      <c r="B285" s="137"/>
      <c r="C285" s="137"/>
      <c r="D285" s="137"/>
    </row>
    <row r="286" spans="1:4" x14ac:dyDescent="0.25">
      <c r="A286" s="137"/>
      <c r="B286" s="137"/>
      <c r="C286" s="137"/>
      <c r="D286" s="137"/>
    </row>
    <row r="287" spans="1:4" x14ac:dyDescent="0.25">
      <c r="A287" s="137"/>
      <c r="B287" s="137"/>
      <c r="C287" s="137"/>
      <c r="D287" s="137"/>
    </row>
    <row r="288" spans="1:4" x14ac:dyDescent="0.25">
      <c r="A288" s="137"/>
      <c r="B288" s="137"/>
      <c r="C288" s="137"/>
      <c r="D288" s="137"/>
    </row>
    <row r="289" spans="1:4" x14ac:dyDescent="0.25">
      <c r="A289" s="137"/>
      <c r="B289" s="137"/>
      <c r="C289" s="137"/>
      <c r="D289" s="137"/>
    </row>
    <row r="290" spans="1:4" x14ac:dyDescent="0.25">
      <c r="A290" s="137"/>
      <c r="B290" s="137"/>
      <c r="C290" s="137"/>
      <c r="D290" s="137"/>
    </row>
    <row r="291" spans="1:4" x14ac:dyDescent="0.25">
      <c r="A291" s="137"/>
      <c r="B291" s="137"/>
      <c r="C291" s="137"/>
      <c r="D291" s="137"/>
    </row>
    <row r="292" spans="1:4" x14ac:dyDescent="0.25">
      <c r="A292" s="137"/>
      <c r="B292" s="137"/>
      <c r="C292" s="137"/>
      <c r="D292" s="137"/>
    </row>
    <row r="293" spans="1:4" x14ac:dyDescent="0.25">
      <c r="A293" s="137"/>
      <c r="B293" s="137"/>
      <c r="C293" s="137"/>
      <c r="D293" s="137"/>
    </row>
    <row r="294" spans="1:4" x14ac:dyDescent="0.25">
      <c r="A294" s="137"/>
      <c r="B294" s="137"/>
      <c r="C294" s="137"/>
      <c r="D294" s="137"/>
    </row>
    <row r="295" spans="1:4" x14ac:dyDescent="0.25">
      <c r="A295" s="137"/>
      <c r="B295" s="137"/>
      <c r="C295" s="137"/>
      <c r="D295" s="137"/>
    </row>
    <row r="296" spans="1:4" x14ac:dyDescent="0.25">
      <c r="A296" s="137"/>
      <c r="B296" s="137"/>
      <c r="C296" s="137"/>
      <c r="D296" s="137"/>
    </row>
    <row r="297" spans="1:4" x14ac:dyDescent="0.25">
      <c r="A297" s="137"/>
      <c r="B297" s="137"/>
      <c r="C297" s="137"/>
      <c r="D297" s="137"/>
    </row>
    <row r="298" spans="1:4" x14ac:dyDescent="0.25">
      <c r="A298" s="137"/>
      <c r="B298" s="137"/>
      <c r="C298" s="137"/>
      <c r="D298" s="137"/>
    </row>
    <row r="299" spans="1:4" x14ac:dyDescent="0.25">
      <c r="A299" s="137"/>
      <c r="B299" s="137"/>
      <c r="C299" s="137"/>
      <c r="D299" s="137"/>
    </row>
    <row r="300" spans="1:4" x14ac:dyDescent="0.25">
      <c r="A300" s="137"/>
      <c r="B300" s="137"/>
      <c r="C300" s="137"/>
      <c r="D300" s="137"/>
    </row>
    <row r="301" spans="1:4" x14ac:dyDescent="0.25">
      <c r="A301" s="137"/>
      <c r="B301" s="137"/>
      <c r="C301" s="137"/>
      <c r="D301" s="137"/>
    </row>
  </sheetData>
  <mergeCells count="1">
    <mergeCell ref="A1:B1"/>
  </mergeCells>
  <hyperlinks>
    <hyperlink ref="B25" r:id="rId1" xr:uid="{380A30C0-1BB3-434B-B86F-C792B186771D}"/>
    <hyperlink ref="B27" r:id="rId2" xr:uid="{AABCBA14-1CFB-41A6-BD6A-0C85C48D06F1}"/>
    <hyperlink ref="B29" r:id="rId3" xr:uid="{5C6B2232-8215-4937-A822-7B1FC36A47AF}"/>
    <hyperlink ref="B31" r:id="rId4" xr:uid="{69BDFD5A-B4DC-455D-B6C0-D02B6F3492DD}"/>
    <hyperlink ref="B33" r:id="rId5" display="Dauern in der Arbeitslosengeldstatistik" xr:uid="{E43EB325-14B6-4855-84DD-A131EBC61778}"/>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B4B8E-D01B-4987-ACFE-1A388591D580}">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197" customWidth="1"/>
    <col min="2" max="2" width="17.36328125" style="197" customWidth="1"/>
    <col min="3" max="3" width="23.36328125" style="197" customWidth="1"/>
    <col min="4" max="5" width="11.453125" style="197" customWidth="1"/>
    <col min="6" max="8" width="10.90625" style="197"/>
    <col min="9" max="9" width="15.6328125" style="197" customWidth="1"/>
    <col min="10" max="256" width="10.90625" style="197"/>
    <col min="257" max="257" width="2.6328125" style="197" customWidth="1"/>
    <col min="258" max="258" width="17.36328125" style="197" customWidth="1"/>
    <col min="259" max="259" width="23.36328125" style="197" customWidth="1"/>
    <col min="260" max="261" width="11.453125" style="197" customWidth="1"/>
    <col min="262" max="264" width="10.90625" style="197"/>
    <col min="265" max="265" width="15.6328125" style="197" customWidth="1"/>
    <col min="266" max="512" width="10.90625" style="197"/>
    <col min="513" max="513" width="2.6328125" style="197" customWidth="1"/>
    <col min="514" max="514" width="17.36328125" style="197" customWidth="1"/>
    <col min="515" max="515" width="23.36328125" style="197" customWidth="1"/>
    <col min="516" max="517" width="11.453125" style="197" customWidth="1"/>
    <col min="518" max="520" width="10.90625" style="197"/>
    <col min="521" max="521" width="15.6328125" style="197" customWidth="1"/>
    <col min="522" max="768" width="10.90625" style="197"/>
    <col min="769" max="769" width="2.6328125" style="197" customWidth="1"/>
    <col min="770" max="770" width="17.36328125" style="197" customWidth="1"/>
    <col min="771" max="771" width="23.36328125" style="197" customWidth="1"/>
    <col min="772" max="773" width="11.453125" style="197" customWidth="1"/>
    <col min="774" max="776" width="10.90625" style="197"/>
    <col min="777" max="777" width="15.6328125" style="197" customWidth="1"/>
    <col min="778" max="1024" width="10.90625" style="197"/>
    <col min="1025" max="1025" width="2.6328125" style="197" customWidth="1"/>
    <col min="1026" max="1026" width="17.36328125" style="197" customWidth="1"/>
    <col min="1027" max="1027" width="23.36328125" style="197" customWidth="1"/>
    <col min="1028" max="1029" width="11.453125" style="197" customWidth="1"/>
    <col min="1030" max="1032" width="10.90625" style="197"/>
    <col min="1033" max="1033" width="15.6328125" style="197" customWidth="1"/>
    <col min="1034" max="1280" width="10.90625" style="197"/>
    <col min="1281" max="1281" width="2.6328125" style="197" customWidth="1"/>
    <col min="1282" max="1282" width="17.36328125" style="197" customWidth="1"/>
    <col min="1283" max="1283" width="23.36328125" style="197" customWidth="1"/>
    <col min="1284" max="1285" width="11.453125" style="197" customWidth="1"/>
    <col min="1286" max="1288" width="10.90625" style="197"/>
    <col min="1289" max="1289" width="15.6328125" style="197" customWidth="1"/>
    <col min="1290" max="1536" width="10.90625" style="197"/>
    <col min="1537" max="1537" width="2.6328125" style="197" customWidth="1"/>
    <col min="1538" max="1538" width="17.36328125" style="197" customWidth="1"/>
    <col min="1539" max="1539" width="23.36328125" style="197" customWidth="1"/>
    <col min="1540" max="1541" width="11.453125" style="197" customWidth="1"/>
    <col min="1542" max="1544" width="10.90625" style="197"/>
    <col min="1545" max="1545" width="15.6328125" style="197" customWidth="1"/>
    <col min="1546" max="1792" width="10.90625" style="197"/>
    <col min="1793" max="1793" width="2.6328125" style="197" customWidth="1"/>
    <col min="1794" max="1794" width="17.36328125" style="197" customWidth="1"/>
    <col min="1795" max="1795" width="23.36328125" style="197" customWidth="1"/>
    <col min="1796" max="1797" width="11.453125" style="197" customWidth="1"/>
    <col min="1798" max="1800" width="10.90625" style="197"/>
    <col min="1801" max="1801" width="15.6328125" style="197" customWidth="1"/>
    <col min="1802" max="2048" width="10.90625" style="197"/>
    <col min="2049" max="2049" width="2.6328125" style="197" customWidth="1"/>
    <col min="2050" max="2050" width="17.36328125" style="197" customWidth="1"/>
    <col min="2051" max="2051" width="23.36328125" style="197" customWidth="1"/>
    <col min="2052" max="2053" width="11.453125" style="197" customWidth="1"/>
    <col min="2054" max="2056" width="10.90625" style="197"/>
    <col min="2057" max="2057" width="15.6328125" style="197" customWidth="1"/>
    <col min="2058" max="2304" width="10.90625" style="197"/>
    <col min="2305" max="2305" width="2.6328125" style="197" customWidth="1"/>
    <col min="2306" max="2306" width="17.36328125" style="197" customWidth="1"/>
    <col min="2307" max="2307" width="23.36328125" style="197" customWidth="1"/>
    <col min="2308" max="2309" width="11.453125" style="197" customWidth="1"/>
    <col min="2310" max="2312" width="10.90625" style="197"/>
    <col min="2313" max="2313" width="15.6328125" style="197" customWidth="1"/>
    <col min="2314" max="2560" width="10.90625" style="197"/>
    <col min="2561" max="2561" width="2.6328125" style="197" customWidth="1"/>
    <col min="2562" max="2562" width="17.36328125" style="197" customWidth="1"/>
    <col min="2563" max="2563" width="23.36328125" style="197" customWidth="1"/>
    <col min="2564" max="2565" width="11.453125" style="197" customWidth="1"/>
    <col min="2566" max="2568" width="10.90625" style="197"/>
    <col min="2569" max="2569" width="15.6328125" style="197" customWidth="1"/>
    <col min="2570" max="2816" width="10.90625" style="197"/>
    <col min="2817" max="2817" width="2.6328125" style="197" customWidth="1"/>
    <col min="2818" max="2818" width="17.36328125" style="197" customWidth="1"/>
    <col min="2819" max="2819" width="23.36328125" style="197" customWidth="1"/>
    <col min="2820" max="2821" width="11.453125" style="197" customWidth="1"/>
    <col min="2822" max="2824" width="10.90625" style="197"/>
    <col min="2825" max="2825" width="15.6328125" style="197" customWidth="1"/>
    <col min="2826" max="3072" width="10.90625" style="197"/>
    <col min="3073" max="3073" width="2.6328125" style="197" customWidth="1"/>
    <col min="3074" max="3074" width="17.36328125" style="197" customWidth="1"/>
    <col min="3075" max="3075" width="23.36328125" style="197" customWidth="1"/>
    <col min="3076" max="3077" width="11.453125" style="197" customWidth="1"/>
    <col min="3078" max="3080" width="10.90625" style="197"/>
    <col min="3081" max="3081" width="15.6328125" style="197" customWidth="1"/>
    <col min="3082" max="3328" width="10.90625" style="197"/>
    <col min="3329" max="3329" width="2.6328125" style="197" customWidth="1"/>
    <col min="3330" max="3330" width="17.36328125" style="197" customWidth="1"/>
    <col min="3331" max="3331" width="23.36328125" style="197" customWidth="1"/>
    <col min="3332" max="3333" width="11.453125" style="197" customWidth="1"/>
    <col min="3334" max="3336" width="10.90625" style="197"/>
    <col min="3337" max="3337" width="15.6328125" style="197" customWidth="1"/>
    <col min="3338" max="3584" width="10.90625" style="197"/>
    <col min="3585" max="3585" width="2.6328125" style="197" customWidth="1"/>
    <col min="3586" max="3586" width="17.36328125" style="197" customWidth="1"/>
    <col min="3587" max="3587" width="23.36328125" style="197" customWidth="1"/>
    <col min="3588" max="3589" width="11.453125" style="197" customWidth="1"/>
    <col min="3590" max="3592" width="10.90625" style="197"/>
    <col min="3593" max="3593" width="15.6328125" style="197" customWidth="1"/>
    <col min="3594" max="3840" width="10.90625" style="197"/>
    <col min="3841" max="3841" width="2.6328125" style="197" customWidth="1"/>
    <col min="3842" max="3842" width="17.36328125" style="197" customWidth="1"/>
    <col min="3843" max="3843" width="23.36328125" style="197" customWidth="1"/>
    <col min="3844" max="3845" width="11.453125" style="197" customWidth="1"/>
    <col min="3846" max="3848" width="10.90625" style="197"/>
    <col min="3849" max="3849" width="15.6328125" style="197" customWidth="1"/>
    <col min="3850" max="4096" width="10.90625" style="197"/>
    <col min="4097" max="4097" width="2.6328125" style="197" customWidth="1"/>
    <col min="4098" max="4098" width="17.36328125" style="197" customWidth="1"/>
    <col min="4099" max="4099" width="23.36328125" style="197" customWidth="1"/>
    <col min="4100" max="4101" width="11.453125" style="197" customWidth="1"/>
    <col min="4102" max="4104" width="10.90625" style="197"/>
    <col min="4105" max="4105" width="15.6328125" style="197" customWidth="1"/>
    <col min="4106" max="4352" width="10.90625" style="197"/>
    <col min="4353" max="4353" width="2.6328125" style="197" customWidth="1"/>
    <col min="4354" max="4354" width="17.36328125" style="197" customWidth="1"/>
    <col min="4355" max="4355" width="23.36328125" style="197" customWidth="1"/>
    <col min="4356" max="4357" width="11.453125" style="197" customWidth="1"/>
    <col min="4358" max="4360" width="10.90625" style="197"/>
    <col min="4361" max="4361" width="15.6328125" style="197" customWidth="1"/>
    <col min="4362" max="4608" width="10.90625" style="197"/>
    <col min="4609" max="4609" width="2.6328125" style="197" customWidth="1"/>
    <col min="4610" max="4610" width="17.36328125" style="197" customWidth="1"/>
    <col min="4611" max="4611" width="23.36328125" style="197" customWidth="1"/>
    <col min="4612" max="4613" width="11.453125" style="197" customWidth="1"/>
    <col min="4614" max="4616" width="10.90625" style="197"/>
    <col min="4617" max="4617" width="15.6328125" style="197" customWidth="1"/>
    <col min="4618" max="4864" width="10.90625" style="197"/>
    <col min="4865" max="4865" width="2.6328125" style="197" customWidth="1"/>
    <col min="4866" max="4866" width="17.36328125" style="197" customWidth="1"/>
    <col min="4867" max="4867" width="23.36328125" style="197" customWidth="1"/>
    <col min="4868" max="4869" width="11.453125" style="197" customWidth="1"/>
    <col min="4870" max="4872" width="10.90625" style="197"/>
    <col min="4873" max="4873" width="15.6328125" style="197" customWidth="1"/>
    <col min="4874" max="5120" width="10.90625" style="197"/>
    <col min="5121" max="5121" width="2.6328125" style="197" customWidth="1"/>
    <col min="5122" max="5122" width="17.36328125" style="197" customWidth="1"/>
    <col min="5123" max="5123" width="23.36328125" style="197" customWidth="1"/>
    <col min="5124" max="5125" width="11.453125" style="197" customWidth="1"/>
    <col min="5126" max="5128" width="10.90625" style="197"/>
    <col min="5129" max="5129" width="15.6328125" style="197" customWidth="1"/>
    <col min="5130" max="5376" width="10.90625" style="197"/>
    <col min="5377" max="5377" width="2.6328125" style="197" customWidth="1"/>
    <col min="5378" max="5378" width="17.36328125" style="197" customWidth="1"/>
    <col min="5379" max="5379" width="23.36328125" style="197" customWidth="1"/>
    <col min="5380" max="5381" width="11.453125" style="197" customWidth="1"/>
    <col min="5382" max="5384" width="10.90625" style="197"/>
    <col min="5385" max="5385" width="15.6328125" style="197" customWidth="1"/>
    <col min="5386" max="5632" width="10.90625" style="197"/>
    <col min="5633" max="5633" width="2.6328125" style="197" customWidth="1"/>
    <col min="5634" max="5634" width="17.36328125" style="197" customWidth="1"/>
    <col min="5635" max="5635" width="23.36328125" style="197" customWidth="1"/>
    <col min="5636" max="5637" width="11.453125" style="197" customWidth="1"/>
    <col min="5638" max="5640" width="10.90625" style="197"/>
    <col min="5641" max="5641" width="15.6328125" style="197" customWidth="1"/>
    <col min="5642" max="5888" width="10.90625" style="197"/>
    <col min="5889" max="5889" width="2.6328125" style="197" customWidth="1"/>
    <col min="5890" max="5890" width="17.36328125" style="197" customWidth="1"/>
    <col min="5891" max="5891" width="23.36328125" style="197" customWidth="1"/>
    <col min="5892" max="5893" width="11.453125" style="197" customWidth="1"/>
    <col min="5894" max="5896" width="10.90625" style="197"/>
    <col min="5897" max="5897" width="15.6328125" style="197" customWidth="1"/>
    <col min="5898" max="6144" width="10.90625" style="197"/>
    <col min="6145" max="6145" width="2.6328125" style="197" customWidth="1"/>
    <col min="6146" max="6146" width="17.36328125" style="197" customWidth="1"/>
    <col min="6147" max="6147" width="23.36328125" style="197" customWidth="1"/>
    <col min="6148" max="6149" width="11.453125" style="197" customWidth="1"/>
    <col min="6150" max="6152" width="10.90625" style="197"/>
    <col min="6153" max="6153" width="15.6328125" style="197" customWidth="1"/>
    <col min="6154" max="6400" width="10.90625" style="197"/>
    <col min="6401" max="6401" width="2.6328125" style="197" customWidth="1"/>
    <col min="6402" max="6402" width="17.36328125" style="197" customWidth="1"/>
    <col min="6403" max="6403" width="23.36328125" style="197" customWidth="1"/>
    <col min="6404" max="6405" width="11.453125" style="197" customWidth="1"/>
    <col min="6406" max="6408" width="10.90625" style="197"/>
    <col min="6409" max="6409" width="15.6328125" style="197" customWidth="1"/>
    <col min="6410" max="6656" width="10.90625" style="197"/>
    <col min="6657" max="6657" width="2.6328125" style="197" customWidth="1"/>
    <col min="6658" max="6658" width="17.36328125" style="197" customWidth="1"/>
    <col min="6659" max="6659" width="23.36328125" style="197" customWidth="1"/>
    <col min="6660" max="6661" width="11.453125" style="197" customWidth="1"/>
    <col min="6662" max="6664" width="10.90625" style="197"/>
    <col min="6665" max="6665" width="15.6328125" style="197" customWidth="1"/>
    <col min="6666" max="6912" width="10.90625" style="197"/>
    <col min="6913" max="6913" width="2.6328125" style="197" customWidth="1"/>
    <col min="6914" max="6914" width="17.36328125" style="197" customWidth="1"/>
    <col min="6915" max="6915" width="23.36328125" style="197" customWidth="1"/>
    <col min="6916" max="6917" width="11.453125" style="197" customWidth="1"/>
    <col min="6918" max="6920" width="10.90625" style="197"/>
    <col min="6921" max="6921" width="15.6328125" style="197" customWidth="1"/>
    <col min="6922" max="7168" width="10.90625" style="197"/>
    <col min="7169" max="7169" width="2.6328125" style="197" customWidth="1"/>
    <col min="7170" max="7170" width="17.36328125" style="197" customWidth="1"/>
    <col min="7171" max="7171" width="23.36328125" style="197" customWidth="1"/>
    <col min="7172" max="7173" width="11.453125" style="197" customWidth="1"/>
    <col min="7174" max="7176" width="10.90625" style="197"/>
    <col min="7177" max="7177" width="15.6328125" style="197" customWidth="1"/>
    <col min="7178" max="7424" width="10.90625" style="197"/>
    <col min="7425" max="7425" width="2.6328125" style="197" customWidth="1"/>
    <col min="7426" max="7426" width="17.36328125" style="197" customWidth="1"/>
    <col min="7427" max="7427" width="23.36328125" style="197" customWidth="1"/>
    <col min="7428" max="7429" width="11.453125" style="197" customWidth="1"/>
    <col min="7430" max="7432" width="10.90625" style="197"/>
    <col min="7433" max="7433" width="15.6328125" style="197" customWidth="1"/>
    <col min="7434" max="7680" width="10.90625" style="197"/>
    <col min="7681" max="7681" width="2.6328125" style="197" customWidth="1"/>
    <col min="7682" max="7682" width="17.36328125" style="197" customWidth="1"/>
    <col min="7683" max="7683" width="23.36328125" style="197" customWidth="1"/>
    <col min="7684" max="7685" width="11.453125" style="197" customWidth="1"/>
    <col min="7686" max="7688" width="10.90625" style="197"/>
    <col min="7689" max="7689" width="15.6328125" style="197" customWidth="1"/>
    <col min="7690" max="7936" width="10.90625" style="197"/>
    <col min="7937" max="7937" width="2.6328125" style="197" customWidth="1"/>
    <col min="7938" max="7938" width="17.36328125" style="197" customWidth="1"/>
    <col min="7939" max="7939" width="23.36328125" style="197" customWidth="1"/>
    <col min="7940" max="7941" width="11.453125" style="197" customWidth="1"/>
    <col min="7942" max="7944" width="10.90625" style="197"/>
    <col min="7945" max="7945" width="15.6328125" style="197" customWidth="1"/>
    <col min="7946" max="8192" width="10.90625" style="197"/>
    <col min="8193" max="8193" width="2.6328125" style="197" customWidth="1"/>
    <col min="8194" max="8194" width="17.36328125" style="197" customWidth="1"/>
    <col min="8195" max="8195" width="23.36328125" style="197" customWidth="1"/>
    <col min="8196" max="8197" width="11.453125" style="197" customWidth="1"/>
    <col min="8198" max="8200" width="10.90625" style="197"/>
    <col min="8201" max="8201" width="15.6328125" style="197" customWidth="1"/>
    <col min="8202" max="8448" width="10.90625" style="197"/>
    <col min="8449" max="8449" width="2.6328125" style="197" customWidth="1"/>
    <col min="8450" max="8450" width="17.36328125" style="197" customWidth="1"/>
    <col min="8451" max="8451" width="23.36328125" style="197" customWidth="1"/>
    <col min="8452" max="8453" width="11.453125" style="197" customWidth="1"/>
    <col min="8454" max="8456" width="10.90625" style="197"/>
    <col min="8457" max="8457" width="15.6328125" style="197" customWidth="1"/>
    <col min="8458" max="8704" width="10.90625" style="197"/>
    <col min="8705" max="8705" width="2.6328125" style="197" customWidth="1"/>
    <col min="8706" max="8706" width="17.36328125" style="197" customWidth="1"/>
    <col min="8707" max="8707" width="23.36328125" style="197" customWidth="1"/>
    <col min="8708" max="8709" width="11.453125" style="197" customWidth="1"/>
    <col min="8710" max="8712" width="10.90625" style="197"/>
    <col min="8713" max="8713" width="15.6328125" style="197" customWidth="1"/>
    <col min="8714" max="8960" width="10.90625" style="197"/>
    <col min="8961" max="8961" width="2.6328125" style="197" customWidth="1"/>
    <col min="8962" max="8962" width="17.36328125" style="197" customWidth="1"/>
    <col min="8963" max="8963" width="23.36328125" style="197" customWidth="1"/>
    <col min="8964" max="8965" width="11.453125" style="197" customWidth="1"/>
    <col min="8966" max="8968" width="10.90625" style="197"/>
    <col min="8969" max="8969" width="15.6328125" style="197" customWidth="1"/>
    <col min="8970" max="9216" width="10.90625" style="197"/>
    <col min="9217" max="9217" width="2.6328125" style="197" customWidth="1"/>
    <col min="9218" max="9218" width="17.36328125" style="197" customWidth="1"/>
    <col min="9219" max="9219" width="23.36328125" style="197" customWidth="1"/>
    <col min="9220" max="9221" width="11.453125" style="197" customWidth="1"/>
    <col min="9222" max="9224" width="10.90625" style="197"/>
    <col min="9225" max="9225" width="15.6328125" style="197" customWidth="1"/>
    <col min="9226" max="9472" width="10.90625" style="197"/>
    <col min="9473" max="9473" width="2.6328125" style="197" customWidth="1"/>
    <col min="9474" max="9474" width="17.36328125" style="197" customWidth="1"/>
    <col min="9475" max="9475" width="23.36328125" style="197" customWidth="1"/>
    <col min="9476" max="9477" width="11.453125" style="197" customWidth="1"/>
    <col min="9478" max="9480" width="10.90625" style="197"/>
    <col min="9481" max="9481" width="15.6328125" style="197" customWidth="1"/>
    <col min="9482" max="9728" width="10.90625" style="197"/>
    <col min="9729" max="9729" width="2.6328125" style="197" customWidth="1"/>
    <col min="9730" max="9730" width="17.36328125" style="197" customWidth="1"/>
    <col min="9731" max="9731" width="23.36328125" style="197" customWidth="1"/>
    <col min="9732" max="9733" width="11.453125" style="197" customWidth="1"/>
    <col min="9734" max="9736" width="10.90625" style="197"/>
    <col min="9737" max="9737" width="15.6328125" style="197" customWidth="1"/>
    <col min="9738" max="9984" width="10.90625" style="197"/>
    <col min="9985" max="9985" width="2.6328125" style="197" customWidth="1"/>
    <col min="9986" max="9986" width="17.36328125" style="197" customWidth="1"/>
    <col min="9987" max="9987" width="23.36328125" style="197" customWidth="1"/>
    <col min="9988" max="9989" width="11.453125" style="197" customWidth="1"/>
    <col min="9990" max="9992" width="10.90625" style="197"/>
    <col min="9993" max="9993" width="15.6328125" style="197" customWidth="1"/>
    <col min="9994" max="10240" width="10.90625" style="197"/>
    <col min="10241" max="10241" width="2.6328125" style="197" customWidth="1"/>
    <col min="10242" max="10242" width="17.36328125" style="197" customWidth="1"/>
    <col min="10243" max="10243" width="23.36328125" style="197" customWidth="1"/>
    <col min="10244" max="10245" width="11.453125" style="197" customWidth="1"/>
    <col min="10246" max="10248" width="10.90625" style="197"/>
    <col min="10249" max="10249" width="15.6328125" style="197" customWidth="1"/>
    <col min="10250" max="10496" width="10.90625" style="197"/>
    <col min="10497" max="10497" width="2.6328125" style="197" customWidth="1"/>
    <col min="10498" max="10498" width="17.36328125" style="197" customWidth="1"/>
    <col min="10499" max="10499" width="23.36328125" style="197" customWidth="1"/>
    <col min="10500" max="10501" width="11.453125" style="197" customWidth="1"/>
    <col min="10502" max="10504" width="10.90625" style="197"/>
    <col min="10505" max="10505" width="15.6328125" style="197" customWidth="1"/>
    <col min="10506" max="10752" width="10.90625" style="197"/>
    <col min="10753" max="10753" width="2.6328125" style="197" customWidth="1"/>
    <col min="10754" max="10754" width="17.36328125" style="197" customWidth="1"/>
    <col min="10755" max="10755" width="23.36328125" style="197" customWidth="1"/>
    <col min="10756" max="10757" width="11.453125" style="197" customWidth="1"/>
    <col min="10758" max="10760" width="10.90625" style="197"/>
    <col min="10761" max="10761" width="15.6328125" style="197" customWidth="1"/>
    <col min="10762" max="11008" width="10.90625" style="197"/>
    <col min="11009" max="11009" width="2.6328125" style="197" customWidth="1"/>
    <col min="11010" max="11010" width="17.36328125" style="197" customWidth="1"/>
    <col min="11011" max="11011" width="23.36328125" style="197" customWidth="1"/>
    <col min="11012" max="11013" width="11.453125" style="197" customWidth="1"/>
    <col min="11014" max="11016" width="10.90625" style="197"/>
    <col min="11017" max="11017" width="15.6328125" style="197" customWidth="1"/>
    <col min="11018" max="11264" width="10.90625" style="197"/>
    <col min="11265" max="11265" width="2.6328125" style="197" customWidth="1"/>
    <col min="11266" max="11266" width="17.36328125" style="197" customWidth="1"/>
    <col min="11267" max="11267" width="23.36328125" style="197" customWidth="1"/>
    <col min="11268" max="11269" width="11.453125" style="197" customWidth="1"/>
    <col min="11270" max="11272" width="10.90625" style="197"/>
    <col min="11273" max="11273" width="15.6328125" style="197" customWidth="1"/>
    <col min="11274" max="11520" width="10.90625" style="197"/>
    <col min="11521" max="11521" width="2.6328125" style="197" customWidth="1"/>
    <col min="11522" max="11522" width="17.36328125" style="197" customWidth="1"/>
    <col min="11523" max="11523" width="23.36328125" style="197" customWidth="1"/>
    <col min="11524" max="11525" width="11.453125" style="197" customWidth="1"/>
    <col min="11526" max="11528" width="10.90625" style="197"/>
    <col min="11529" max="11529" width="15.6328125" style="197" customWidth="1"/>
    <col min="11530" max="11776" width="10.90625" style="197"/>
    <col min="11777" max="11777" width="2.6328125" style="197" customWidth="1"/>
    <col min="11778" max="11778" width="17.36328125" style="197" customWidth="1"/>
    <col min="11779" max="11779" width="23.36328125" style="197" customWidth="1"/>
    <col min="11780" max="11781" width="11.453125" style="197" customWidth="1"/>
    <col min="11782" max="11784" width="10.90625" style="197"/>
    <col min="11785" max="11785" width="15.6328125" style="197" customWidth="1"/>
    <col min="11786" max="12032" width="10.90625" style="197"/>
    <col min="12033" max="12033" width="2.6328125" style="197" customWidth="1"/>
    <col min="12034" max="12034" width="17.36328125" style="197" customWidth="1"/>
    <col min="12035" max="12035" width="23.36328125" style="197" customWidth="1"/>
    <col min="12036" max="12037" width="11.453125" style="197" customWidth="1"/>
    <col min="12038" max="12040" width="10.90625" style="197"/>
    <col min="12041" max="12041" width="15.6328125" style="197" customWidth="1"/>
    <col min="12042" max="12288" width="10.90625" style="197"/>
    <col min="12289" max="12289" width="2.6328125" style="197" customWidth="1"/>
    <col min="12290" max="12290" width="17.36328125" style="197" customWidth="1"/>
    <col min="12291" max="12291" width="23.36328125" style="197" customWidth="1"/>
    <col min="12292" max="12293" width="11.453125" style="197" customWidth="1"/>
    <col min="12294" max="12296" width="10.90625" style="197"/>
    <col min="12297" max="12297" width="15.6328125" style="197" customWidth="1"/>
    <col min="12298" max="12544" width="10.90625" style="197"/>
    <col min="12545" max="12545" width="2.6328125" style="197" customWidth="1"/>
    <col min="12546" max="12546" width="17.36328125" style="197" customWidth="1"/>
    <col min="12547" max="12547" width="23.36328125" style="197" customWidth="1"/>
    <col min="12548" max="12549" width="11.453125" style="197" customWidth="1"/>
    <col min="12550" max="12552" width="10.90625" style="197"/>
    <col min="12553" max="12553" width="15.6328125" style="197" customWidth="1"/>
    <col min="12554" max="12800" width="10.90625" style="197"/>
    <col min="12801" max="12801" width="2.6328125" style="197" customWidth="1"/>
    <col min="12802" max="12802" width="17.36328125" style="197" customWidth="1"/>
    <col min="12803" max="12803" width="23.36328125" style="197" customWidth="1"/>
    <col min="12804" max="12805" width="11.453125" style="197" customWidth="1"/>
    <col min="12806" max="12808" width="10.90625" style="197"/>
    <col min="12809" max="12809" width="15.6328125" style="197" customWidth="1"/>
    <col min="12810" max="13056" width="10.90625" style="197"/>
    <col min="13057" max="13057" width="2.6328125" style="197" customWidth="1"/>
    <col min="13058" max="13058" width="17.36328125" style="197" customWidth="1"/>
    <col min="13059" max="13059" width="23.36328125" style="197" customWidth="1"/>
    <col min="13060" max="13061" width="11.453125" style="197" customWidth="1"/>
    <col min="13062" max="13064" width="10.90625" style="197"/>
    <col min="13065" max="13065" width="15.6328125" style="197" customWidth="1"/>
    <col min="13066" max="13312" width="10.90625" style="197"/>
    <col min="13313" max="13313" width="2.6328125" style="197" customWidth="1"/>
    <col min="13314" max="13314" width="17.36328125" style="197" customWidth="1"/>
    <col min="13315" max="13315" width="23.36328125" style="197" customWidth="1"/>
    <col min="13316" max="13317" width="11.453125" style="197" customWidth="1"/>
    <col min="13318" max="13320" width="10.90625" style="197"/>
    <col min="13321" max="13321" width="15.6328125" style="197" customWidth="1"/>
    <col min="13322" max="13568" width="10.90625" style="197"/>
    <col min="13569" max="13569" width="2.6328125" style="197" customWidth="1"/>
    <col min="13570" max="13570" width="17.36328125" style="197" customWidth="1"/>
    <col min="13571" max="13571" width="23.36328125" style="197" customWidth="1"/>
    <col min="13572" max="13573" width="11.453125" style="197" customWidth="1"/>
    <col min="13574" max="13576" width="10.90625" style="197"/>
    <col min="13577" max="13577" width="15.6328125" style="197" customWidth="1"/>
    <col min="13578" max="13824" width="10.90625" style="197"/>
    <col min="13825" max="13825" width="2.6328125" style="197" customWidth="1"/>
    <col min="13826" max="13826" width="17.36328125" style="197" customWidth="1"/>
    <col min="13827" max="13827" width="23.36328125" style="197" customWidth="1"/>
    <col min="13828" max="13829" width="11.453125" style="197" customWidth="1"/>
    <col min="13830" max="13832" width="10.90625" style="197"/>
    <col min="13833" max="13833" width="15.6328125" style="197" customWidth="1"/>
    <col min="13834" max="14080" width="10.90625" style="197"/>
    <col min="14081" max="14081" width="2.6328125" style="197" customWidth="1"/>
    <col min="14082" max="14082" width="17.36328125" style="197" customWidth="1"/>
    <col min="14083" max="14083" width="23.36328125" style="197" customWidth="1"/>
    <col min="14084" max="14085" width="11.453125" style="197" customWidth="1"/>
    <col min="14086" max="14088" width="10.90625" style="197"/>
    <col min="14089" max="14089" width="15.6328125" style="197" customWidth="1"/>
    <col min="14090" max="14336" width="10.90625" style="197"/>
    <col min="14337" max="14337" width="2.6328125" style="197" customWidth="1"/>
    <col min="14338" max="14338" width="17.36328125" style="197" customWidth="1"/>
    <col min="14339" max="14339" width="23.36328125" style="197" customWidth="1"/>
    <col min="14340" max="14341" width="11.453125" style="197" customWidth="1"/>
    <col min="14342" max="14344" width="10.90625" style="197"/>
    <col min="14345" max="14345" width="15.6328125" style="197" customWidth="1"/>
    <col min="14346" max="14592" width="10.90625" style="197"/>
    <col min="14593" max="14593" width="2.6328125" style="197" customWidth="1"/>
    <col min="14594" max="14594" width="17.36328125" style="197" customWidth="1"/>
    <col min="14595" max="14595" width="23.36328125" style="197" customWidth="1"/>
    <col min="14596" max="14597" width="11.453125" style="197" customWidth="1"/>
    <col min="14598" max="14600" width="10.90625" style="197"/>
    <col min="14601" max="14601" width="15.6328125" style="197" customWidth="1"/>
    <col min="14602" max="14848" width="10.90625" style="197"/>
    <col min="14849" max="14849" width="2.6328125" style="197" customWidth="1"/>
    <col min="14850" max="14850" width="17.36328125" style="197" customWidth="1"/>
    <col min="14851" max="14851" width="23.36328125" style="197" customWidth="1"/>
    <col min="14852" max="14853" width="11.453125" style="197" customWidth="1"/>
    <col min="14854" max="14856" width="10.90625" style="197"/>
    <col min="14857" max="14857" width="15.6328125" style="197" customWidth="1"/>
    <col min="14858" max="15104" width="10.90625" style="197"/>
    <col min="15105" max="15105" width="2.6328125" style="197" customWidth="1"/>
    <col min="15106" max="15106" width="17.36328125" style="197" customWidth="1"/>
    <col min="15107" max="15107" width="23.36328125" style="197" customWidth="1"/>
    <col min="15108" max="15109" width="11.453125" style="197" customWidth="1"/>
    <col min="15110" max="15112" width="10.90625" style="197"/>
    <col min="15113" max="15113" width="15.6328125" style="197" customWidth="1"/>
    <col min="15114" max="15360" width="10.90625" style="197"/>
    <col min="15361" max="15361" width="2.6328125" style="197" customWidth="1"/>
    <col min="15362" max="15362" width="17.36328125" style="197" customWidth="1"/>
    <col min="15363" max="15363" width="23.36328125" style="197" customWidth="1"/>
    <col min="15364" max="15365" width="11.453125" style="197" customWidth="1"/>
    <col min="15366" max="15368" width="10.90625" style="197"/>
    <col min="15369" max="15369" width="15.6328125" style="197" customWidth="1"/>
    <col min="15370" max="15616" width="10.90625" style="197"/>
    <col min="15617" max="15617" width="2.6328125" style="197" customWidth="1"/>
    <col min="15618" max="15618" width="17.36328125" style="197" customWidth="1"/>
    <col min="15619" max="15619" width="23.36328125" style="197" customWidth="1"/>
    <col min="15620" max="15621" width="11.453125" style="197" customWidth="1"/>
    <col min="15622" max="15624" width="10.90625" style="197"/>
    <col min="15625" max="15625" width="15.6328125" style="197" customWidth="1"/>
    <col min="15626" max="15872" width="10.90625" style="197"/>
    <col min="15873" max="15873" width="2.6328125" style="197" customWidth="1"/>
    <col min="15874" max="15874" width="17.36328125" style="197" customWidth="1"/>
    <col min="15875" max="15875" width="23.36328125" style="197" customWidth="1"/>
    <col min="15876" max="15877" width="11.453125" style="197" customWidth="1"/>
    <col min="15878" max="15880" width="10.90625" style="197"/>
    <col min="15881" max="15881" width="15.6328125" style="197" customWidth="1"/>
    <col min="15882" max="16128" width="10.90625" style="197"/>
    <col min="16129" max="16129" width="2.6328125" style="197" customWidth="1"/>
    <col min="16130" max="16130" width="17.36328125" style="197" customWidth="1"/>
    <col min="16131" max="16131" width="23.36328125" style="197" customWidth="1"/>
    <col min="16132" max="16133" width="11.453125" style="197" customWidth="1"/>
    <col min="16134" max="16136" width="10.90625" style="197"/>
    <col min="16137" max="16137" width="15.6328125" style="197" customWidth="1"/>
    <col min="16138" max="16384" width="10.90625" style="197"/>
  </cols>
  <sheetData>
    <row r="1" spans="1:11" s="159" customFormat="1" ht="32.25" customHeight="1" x14ac:dyDescent="0.25">
      <c r="A1" s="158"/>
      <c r="B1" s="158"/>
      <c r="C1" s="158"/>
      <c r="D1" s="158"/>
      <c r="E1" s="158"/>
      <c r="F1" s="158"/>
      <c r="G1" s="158"/>
      <c r="I1" s="160"/>
    </row>
    <row r="2" spans="1:11" s="162" customFormat="1" ht="13.25" customHeight="1" x14ac:dyDescent="0.25">
      <c r="A2" s="161"/>
      <c r="G2" s="163" t="s">
        <v>665</v>
      </c>
      <c r="H2" s="164"/>
      <c r="I2" s="164"/>
      <c r="K2" s="160"/>
    </row>
    <row r="3" spans="1:11" s="159" customFormat="1" ht="19.5" customHeight="1" x14ac:dyDescent="0.4">
      <c r="A3" s="165" t="s">
        <v>666</v>
      </c>
      <c r="D3" s="166"/>
    </row>
    <row r="4" spans="1:11" s="162" customFormat="1" ht="19.5" customHeight="1" x14ac:dyDescent="0.25">
      <c r="A4" s="161"/>
      <c r="G4" s="167"/>
      <c r="H4" s="164"/>
      <c r="I4" s="164"/>
    </row>
    <row r="5" spans="1:11" s="162" customFormat="1" ht="13.25" customHeight="1" x14ac:dyDescent="0.25">
      <c r="A5" s="161"/>
      <c r="G5" s="167"/>
      <c r="H5" s="164"/>
      <c r="I5" s="164"/>
    </row>
    <row r="6" spans="1:11" s="162" customFormat="1" ht="13.25" customHeight="1" x14ac:dyDescent="0.3">
      <c r="A6" s="168" t="s">
        <v>667</v>
      </c>
      <c r="B6" s="169"/>
      <c r="C6" s="169"/>
      <c r="D6" s="169"/>
      <c r="E6" s="169"/>
      <c r="F6" s="168"/>
      <c r="G6" s="168"/>
      <c r="H6" s="164"/>
      <c r="I6" s="164"/>
    </row>
    <row r="7" spans="1:11" s="162" customFormat="1" ht="13.25" customHeight="1" x14ac:dyDescent="0.25">
      <c r="A7" s="161"/>
      <c r="G7" s="167"/>
      <c r="H7" s="164"/>
      <c r="I7" s="164"/>
    </row>
    <row r="8" spans="1:11" s="167" customFormat="1" ht="13.25" customHeight="1" x14ac:dyDescent="0.3">
      <c r="B8" s="170" t="s">
        <v>668</v>
      </c>
      <c r="C8" s="171"/>
      <c r="D8" s="171"/>
      <c r="E8" s="172"/>
      <c r="F8" s="173"/>
      <c r="G8" s="173"/>
      <c r="H8" s="164"/>
      <c r="I8" s="164"/>
    </row>
    <row r="9" spans="1:11" s="167" customFormat="1" ht="13.25" customHeight="1" x14ac:dyDescent="0.25">
      <c r="A9" s="174"/>
      <c r="B9" s="175" t="s">
        <v>669</v>
      </c>
      <c r="C9" s="175"/>
      <c r="D9" s="176"/>
      <c r="E9" s="135"/>
      <c r="F9" s="135"/>
      <c r="H9" s="164"/>
      <c r="I9" s="164"/>
    </row>
    <row r="10" spans="1:11" s="167" customFormat="1" ht="13.25" customHeight="1" x14ac:dyDescent="0.25">
      <c r="A10" s="174"/>
      <c r="B10" s="177" t="s">
        <v>670</v>
      </c>
      <c r="C10" s="177"/>
      <c r="D10" s="178"/>
      <c r="E10" s="179"/>
      <c r="G10" s="180"/>
      <c r="H10" s="164"/>
      <c r="I10" s="164"/>
    </row>
    <row r="11" spans="1:11" s="167" customFormat="1" ht="13.25" customHeight="1" x14ac:dyDescent="0.25">
      <c r="A11" s="174"/>
      <c r="B11" s="181" t="s">
        <v>671</v>
      </c>
      <c r="C11" s="175"/>
      <c r="D11" s="178"/>
      <c r="E11" s="179"/>
      <c r="G11" s="180"/>
      <c r="H11" s="145"/>
      <c r="I11" s="145"/>
    </row>
    <row r="12" spans="1:11" s="167" customFormat="1" ht="13.25" customHeight="1" x14ac:dyDescent="0.25">
      <c r="A12" s="174"/>
      <c r="B12" s="182" t="s">
        <v>672</v>
      </c>
      <c r="C12" s="182"/>
      <c r="D12" s="178"/>
      <c r="E12" s="179"/>
      <c r="G12" s="180"/>
      <c r="H12" s="145"/>
      <c r="I12" s="145"/>
    </row>
    <row r="13" spans="1:11" s="167" customFormat="1" ht="13.25" customHeight="1" x14ac:dyDescent="0.25">
      <c r="A13" s="174"/>
      <c r="B13" s="182" t="s">
        <v>673</v>
      </c>
      <c r="C13" s="182"/>
      <c r="D13" s="178"/>
      <c r="E13" s="179"/>
      <c r="G13" s="180"/>
    </row>
    <row r="14" spans="1:11" s="167" customFormat="1" ht="13.25" customHeight="1" x14ac:dyDescent="0.25">
      <c r="A14" s="174"/>
      <c r="B14" s="182" t="s">
        <v>674</v>
      </c>
      <c r="C14" s="182"/>
      <c r="D14" s="178"/>
      <c r="E14" s="179"/>
      <c r="G14" s="180"/>
    </row>
    <row r="15" spans="1:11" s="167" customFormat="1" ht="13.25" customHeight="1" x14ac:dyDescent="0.25">
      <c r="A15" s="174"/>
      <c r="B15" s="182" t="s">
        <v>675</v>
      </c>
      <c r="C15" s="182"/>
      <c r="D15" s="178"/>
      <c r="E15" s="179"/>
      <c r="G15" s="180"/>
    </row>
    <row r="16" spans="1:11" s="167" customFormat="1" ht="13.25" customHeight="1" x14ac:dyDescent="0.25">
      <c r="A16" s="174"/>
      <c r="B16" s="183" t="s">
        <v>676</v>
      </c>
      <c r="C16" s="183"/>
      <c r="D16" s="178"/>
      <c r="E16" s="179"/>
      <c r="G16" s="180"/>
    </row>
    <row r="17" spans="1:7" s="167" customFormat="1" ht="13.25" customHeight="1" x14ac:dyDescent="0.25">
      <c r="A17" s="174"/>
      <c r="B17" s="183"/>
      <c r="C17" s="183"/>
      <c r="D17" s="178"/>
      <c r="E17" s="179"/>
      <c r="G17" s="180"/>
    </row>
    <row r="18" spans="1:7" s="167" customFormat="1" ht="13.25" customHeight="1" x14ac:dyDescent="0.25">
      <c r="B18" s="170" t="s">
        <v>677</v>
      </c>
      <c r="C18" s="184"/>
      <c r="D18" s="178"/>
      <c r="E18" s="179"/>
      <c r="G18" s="180"/>
    </row>
    <row r="19" spans="1:7" s="167" customFormat="1" ht="13.25" customHeight="1" x14ac:dyDescent="0.25">
      <c r="A19" s="174"/>
      <c r="B19" s="181" t="s">
        <v>678</v>
      </c>
      <c r="C19" s="175"/>
      <c r="D19" s="178"/>
      <c r="E19" s="179"/>
      <c r="G19" s="180"/>
    </row>
    <row r="20" spans="1:7" s="167" customFormat="1" ht="13.25" customHeight="1" x14ac:dyDescent="0.25">
      <c r="A20" s="174"/>
      <c r="B20" s="183" t="s">
        <v>679</v>
      </c>
      <c r="C20" s="183"/>
      <c r="D20" s="178"/>
      <c r="E20" s="179"/>
      <c r="G20" s="180"/>
    </row>
    <row r="21" spans="1:7" s="167" customFormat="1" ht="13.25" customHeight="1" x14ac:dyDescent="0.25">
      <c r="A21" s="174"/>
      <c r="B21" s="182" t="s">
        <v>680</v>
      </c>
      <c r="C21" s="182"/>
      <c r="D21" s="178"/>
      <c r="E21" s="179"/>
      <c r="G21" s="180"/>
    </row>
    <row r="22" spans="1:7" s="167" customFormat="1" ht="13.25" customHeight="1" x14ac:dyDescent="0.25">
      <c r="A22" s="174"/>
      <c r="B22" s="182" t="s">
        <v>681</v>
      </c>
      <c r="C22" s="182"/>
      <c r="D22" s="178"/>
      <c r="E22" s="179"/>
      <c r="G22" s="180"/>
    </row>
    <row r="23" spans="1:7" s="167" customFormat="1" ht="13.25" customHeight="1" x14ac:dyDescent="0.25">
      <c r="A23" s="174"/>
      <c r="B23" s="182" t="s">
        <v>682</v>
      </c>
      <c r="C23" s="182"/>
      <c r="D23" s="178"/>
      <c r="E23" s="179"/>
      <c r="G23" s="180"/>
    </row>
    <row r="24" spans="1:7" s="167" customFormat="1" ht="13.25" customHeight="1" x14ac:dyDescent="0.25">
      <c r="A24" s="174"/>
      <c r="B24" s="182" t="s">
        <v>683</v>
      </c>
      <c r="C24" s="182"/>
      <c r="D24" s="178"/>
      <c r="E24" s="179"/>
      <c r="G24" s="162"/>
    </row>
    <row r="25" spans="1:7" s="167" customFormat="1" ht="13.25" customHeight="1" x14ac:dyDescent="0.25">
      <c r="A25" s="174"/>
      <c r="B25" s="181" t="s">
        <v>684</v>
      </c>
      <c r="C25" s="175"/>
      <c r="D25" s="178"/>
      <c r="E25" s="179"/>
      <c r="G25" s="162"/>
    </row>
    <row r="26" spans="1:7" s="167" customFormat="1" ht="13.25" customHeight="1" x14ac:dyDescent="0.25">
      <c r="A26" s="185" t="s">
        <v>685</v>
      </c>
      <c r="B26" s="181" t="s">
        <v>685</v>
      </c>
      <c r="C26" s="175"/>
      <c r="D26" s="178"/>
      <c r="E26" s="179"/>
      <c r="G26" s="162"/>
    </row>
    <row r="27" spans="1:7" s="162" customFormat="1" ht="13.25" customHeight="1" x14ac:dyDescent="0.25">
      <c r="A27" s="174"/>
      <c r="B27" s="181" t="s">
        <v>686</v>
      </c>
      <c r="C27" s="175"/>
      <c r="D27" s="178"/>
      <c r="E27" s="179"/>
      <c r="F27" s="167"/>
    </row>
    <row r="28" spans="1:7" s="162" customFormat="1" ht="13.25" customHeight="1" x14ac:dyDescent="0.25">
      <c r="A28" s="174"/>
      <c r="B28" s="182" t="s">
        <v>687</v>
      </c>
      <c r="C28" s="186"/>
      <c r="D28" s="178"/>
      <c r="E28" s="179"/>
    </row>
    <row r="29" spans="1:7" s="162" customFormat="1" ht="13.25" customHeight="1" x14ac:dyDescent="0.25">
      <c r="A29" s="174"/>
      <c r="B29" s="182" t="s">
        <v>688</v>
      </c>
      <c r="C29" s="182"/>
      <c r="D29" s="178"/>
      <c r="E29" s="179"/>
    </row>
    <row r="30" spans="1:7" s="162" customFormat="1" ht="13.25" customHeight="1" x14ac:dyDescent="0.25">
      <c r="A30" s="174"/>
      <c r="B30" s="182" t="s">
        <v>689</v>
      </c>
      <c r="C30" s="182"/>
      <c r="D30" s="178"/>
      <c r="E30" s="179"/>
    </row>
    <row r="31" spans="1:7" s="162" customFormat="1" ht="13.25" customHeight="1" x14ac:dyDescent="0.25">
      <c r="A31" s="174"/>
      <c r="B31" s="187" t="s">
        <v>690</v>
      </c>
      <c r="C31" s="187"/>
      <c r="D31" s="178"/>
      <c r="E31" s="179"/>
    </row>
    <row r="32" spans="1:7" s="162" customFormat="1" ht="13.25" customHeight="1" x14ac:dyDescent="0.25">
      <c r="A32" s="174"/>
      <c r="B32" s="182" t="s">
        <v>691</v>
      </c>
      <c r="C32" s="182"/>
      <c r="D32" s="178"/>
      <c r="E32" s="179"/>
    </row>
    <row r="33" spans="1:7" s="162" customFormat="1" ht="13.25" customHeight="1" x14ac:dyDescent="0.25">
      <c r="A33" s="174"/>
      <c r="B33" s="182" t="s">
        <v>692</v>
      </c>
      <c r="C33" s="182"/>
      <c r="D33" s="178"/>
      <c r="E33" s="179"/>
    </row>
    <row r="34" spans="1:7" s="162" customFormat="1" ht="13.25" customHeight="1" x14ac:dyDescent="0.25">
      <c r="A34" s="174"/>
      <c r="B34" s="187"/>
      <c r="C34" s="188"/>
      <c r="D34" s="178"/>
      <c r="E34" s="179"/>
    </row>
    <row r="35" spans="1:7" s="162" customFormat="1" ht="13.25" customHeight="1" x14ac:dyDescent="0.25">
      <c r="A35" s="189" t="s">
        <v>693</v>
      </c>
      <c r="B35" s="190"/>
      <c r="C35" s="190"/>
      <c r="D35" s="190"/>
      <c r="E35" s="190"/>
      <c r="F35" s="191"/>
      <c r="G35" s="191"/>
    </row>
    <row r="36" spans="1:7" s="162" customFormat="1" ht="13.25" customHeight="1" x14ac:dyDescent="0.3">
      <c r="A36" s="192"/>
      <c r="B36" s="193"/>
      <c r="C36" s="193"/>
      <c r="D36" s="194"/>
      <c r="E36" s="194"/>
      <c r="F36" s="194"/>
      <c r="G36" s="194"/>
    </row>
    <row r="37" spans="1:7" s="167" customFormat="1" ht="13.25" customHeight="1" x14ac:dyDescent="0.25">
      <c r="A37" s="195" t="s">
        <v>694</v>
      </c>
      <c r="B37" s="195"/>
      <c r="C37" s="195"/>
      <c r="D37" s="195"/>
      <c r="E37" s="195"/>
      <c r="F37" s="195"/>
      <c r="G37" s="195"/>
    </row>
    <row r="38" spans="1:7" ht="13.25" customHeight="1" x14ac:dyDescent="0.25">
      <c r="A38" s="174"/>
      <c r="B38" s="196"/>
      <c r="C38" s="196"/>
      <c r="D38" s="178"/>
      <c r="E38" s="179"/>
      <c r="F38" s="162"/>
      <c r="G38" s="162"/>
    </row>
    <row r="39" spans="1:7" ht="13.25" customHeight="1" x14ac:dyDescent="0.25">
      <c r="A39" s="198" t="s">
        <v>695</v>
      </c>
      <c r="B39" s="198"/>
      <c r="C39" s="198"/>
      <c r="D39" s="198"/>
      <c r="E39" s="198"/>
      <c r="F39" s="199"/>
      <c r="G39" s="199"/>
    </row>
    <row r="40" spans="1:7" ht="13.25" customHeight="1" x14ac:dyDescent="0.25">
      <c r="A40" s="199"/>
      <c r="B40" s="199"/>
      <c r="C40" s="199"/>
      <c r="D40" s="199"/>
      <c r="E40" s="199"/>
      <c r="F40" s="199"/>
      <c r="G40" s="199"/>
    </row>
    <row r="41" spans="1:7" ht="13.25" customHeight="1" x14ac:dyDescent="0.25">
      <c r="A41" s="200"/>
      <c r="B41" s="200"/>
      <c r="C41" s="200"/>
      <c r="D41" s="200"/>
      <c r="E41" s="200"/>
    </row>
    <row r="42" spans="1:7" ht="13.25" customHeight="1" x14ac:dyDescent="0.25">
      <c r="A42" s="201" t="s">
        <v>696</v>
      </c>
      <c r="B42" s="201"/>
      <c r="C42" s="201"/>
      <c r="D42" s="201"/>
      <c r="E42" s="201"/>
      <c r="F42" s="201"/>
      <c r="G42" s="201"/>
    </row>
    <row r="43" spans="1:7" ht="13.25" customHeight="1" x14ac:dyDescent="0.25">
      <c r="A43" s="195" t="s">
        <v>697</v>
      </c>
      <c r="B43" s="195"/>
      <c r="C43" s="202" t="s">
        <v>698</v>
      </c>
      <c r="D43" s="202"/>
      <c r="E43" s="202"/>
      <c r="F43" s="202"/>
      <c r="G43" s="202"/>
    </row>
    <row r="44" spans="1:7" ht="13.25" customHeight="1" x14ac:dyDescent="0.25">
      <c r="A44" s="201"/>
      <c r="B44" s="201"/>
      <c r="C44" s="201"/>
      <c r="D44" s="201"/>
      <c r="E44" s="201"/>
      <c r="F44" s="201"/>
      <c r="G44" s="201"/>
    </row>
    <row r="45" spans="1:7" ht="13.25" customHeight="1" x14ac:dyDescent="0.25">
      <c r="A45" s="195"/>
      <c r="B45" s="195"/>
      <c r="C45" s="202"/>
      <c r="D45" s="202"/>
      <c r="E45" s="202"/>
      <c r="F45" s="202"/>
      <c r="G45" s="20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94EC52E5-C9C0-4074-8870-F48A372F469C}"/>
    <hyperlink ref="A39:G40" r:id="rId2" display="Das Glossar enthält Erläuterungen zu allen statistisch relevanten Begriffen, die in den verschiedenen Produkten der Statistik der BA Verwendung finden." xr:uid="{102930F7-7F2E-41BB-A59E-A9275E87A1AB}"/>
    <hyperlink ref="A43:B43" r:id="rId3" display="Abkürzungsverzeichnis" xr:uid="{446D5C3E-8C4E-4664-A934-ED23F00F1500}"/>
    <hyperlink ref="C43" r:id="rId4" xr:uid="{9980312E-3E60-4F1E-A399-DED852261F23}"/>
    <hyperlink ref="A37:G37" r:id="rId5" display="Die Qualitätsberichte der Statistik erläutern die Entstehung und Aussagekraft der jeweiligen Fachstatistik." xr:uid="{72F6EF36-95AE-40E0-9AED-D236F20F1978}"/>
    <hyperlink ref="B9:D9" r:id="rId6" display="Arbeitsuche, Arbeitslosigkeit und Unterbeschäftigung" xr:uid="{6B9C0567-5457-4B1F-A65D-F730B8A09C05}"/>
    <hyperlink ref="B10:C10" r:id="rId7" display="Ausbildungsmarkt" xr:uid="{A25585FB-EBFB-4E3F-9B36-05D9A01CE839}"/>
    <hyperlink ref="B11:C11" r:id="rId8" display="Beschäftigung" xr:uid="{A8CFCB06-D761-4787-8BEE-55F12892EF8D}"/>
    <hyperlink ref="B12:C12" r:id="rId9" display="Einnahmen/Ausgaben" xr:uid="{72D3759A-D5E9-4544-82D8-9FC0153813AF}"/>
    <hyperlink ref="B13:C13" r:id="rId10" display="Förderung und berufliche Rehabilitation" xr:uid="{8D8BF6B2-E2DC-46BD-850D-B4224BBB4E74}"/>
    <hyperlink ref="B14:C14" r:id="rId11" display="Gemeldete Arbeitsstellen" xr:uid="{F92CD934-4883-4D16-AC5C-A8661471D934}"/>
    <hyperlink ref="B15:C15" r:id="rId12" display="Grundsicherung für Arbeitsuchende (SGB II)" xr:uid="{EA5AEB98-AF68-4ED8-9B31-9AAF5036066E}"/>
    <hyperlink ref="B16:C16" r:id="rId13" display="Leistungen SGB III" xr:uid="{BC2E5994-7072-4E64-B299-5548F7A382D1}"/>
    <hyperlink ref="B19:C19" r:id="rId14" display="Berufe" xr:uid="{C4F94AC9-2EE7-457D-877B-CB4A9EC1976F}"/>
    <hyperlink ref="B20:C20" r:id="rId15" display="Bildung" xr:uid="{33A976B1-86F2-44BB-9326-5FD0D45DB7AC}"/>
    <hyperlink ref="B21:C21" r:id="rId16" display="Demografie" xr:uid="{C2E5E4F7-42CD-4DE7-B4B3-9F8EFCC4FE92}"/>
    <hyperlink ref="B22:C22" r:id="rId17" display="Entgelt" xr:uid="{37C2CEC4-947D-4B74-B581-A6B82F906921}"/>
    <hyperlink ref="B23:C23" r:id="rId18" display="Fachkräftebedarf" xr:uid="{3C50A76B-8FAE-431C-9415-5C5084BBC31F}"/>
    <hyperlink ref="B24:C24" r:id="rId19" display="Familien und Kinder" xr:uid="{B25A6A84-0F4A-4F4C-BE4A-46636FA59565}"/>
    <hyperlink ref="B25:C25" r:id="rId20" display="Frauen und Männer" xr:uid="{75C69916-91D9-459A-9AF3-FAB7A51F5D62}"/>
    <hyperlink ref="B27:C27" r:id="rId21" display="Langzeitarbeitslosigkeit" xr:uid="{D6A25E9F-0098-43DA-A91E-175C231509B1}"/>
    <hyperlink ref="B28:C28" r:id="rId22" display="Menschen mit Behinderungen" xr:uid="{C4B77096-4E83-46DB-A917-98F4879C420B}"/>
    <hyperlink ref="B29:C29" r:id="rId23" display="Migration" xr:uid="{19FC3883-3094-4080-BD66-5AB64D9252CF}"/>
    <hyperlink ref="B30:C30" r:id="rId24" display="Regionale Mobilität" xr:uid="{E734F874-7AAA-4EE0-BB92-F2359F1DB02C}"/>
    <hyperlink ref="B32:C32" r:id="rId25" display="Wirtschaftszweige" xr:uid="{C83A8177-5D43-454B-A423-37FD242E762D}"/>
    <hyperlink ref="B33:C33" r:id="rId26" display="Zeitarbeit" xr:uid="{1156395F-EEA8-479D-8229-C116AF17FF72}"/>
    <hyperlink ref="A26" r:id="rId27" tooltip="Jüngere" display="https://statistik.arbeitsagentur.de/DE/Navigation/Statistiken/Themen-im-Fokus/Juengere/Juengere-Nav.html?mtm_campaign=Bericht" xr:uid="{86E605FB-1B1F-4905-8D42-2332FDD2E1A7}"/>
    <hyperlink ref="B26:C26" r:id="rId28" display="Jüngere" xr:uid="{CC7FA2DB-0C77-424B-B2FF-84B8FA11D950}"/>
    <hyperlink ref="A35:E35" r:id="rId29" display="Die Methodischen Hinweise der Statistik bieten ergänzende Informationen." xr:uid="{1FF6FCE4-380C-4D88-B938-95B3CDD8E83D}"/>
    <hyperlink ref="B31" r:id="rId30" xr:uid="{AC1A5EC2-EDA3-4E17-95A6-A7144B287C89}"/>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tabColor rgb="FFFF0000"/>
  </sheetPr>
  <dimension ref="A1:AJ284"/>
  <sheetViews>
    <sheetView workbookViewId="0"/>
  </sheetViews>
  <sheetFormatPr baseColWidth="10" defaultColWidth="11.453125" defaultRowHeight="12.5" x14ac:dyDescent="0.25"/>
  <cols>
    <col min="1" max="1" width="11.453125" style="64"/>
    <col min="2" max="16384" width="11.453125" style="58"/>
  </cols>
  <sheetData>
    <row r="1" spans="1:36" x14ac:dyDescent="0.25">
      <c r="A1" s="64" t="s">
        <v>113</v>
      </c>
      <c r="B1" s="58" t="s">
        <v>114</v>
      </c>
      <c r="C1" s="58" t="s">
        <v>115</v>
      </c>
      <c r="D1" s="58" t="s">
        <v>116</v>
      </c>
      <c r="E1" s="58" t="s">
        <v>117</v>
      </c>
      <c r="F1" s="58" t="s">
        <v>118</v>
      </c>
      <c r="G1" s="58" t="s">
        <v>119</v>
      </c>
      <c r="H1" s="58" t="s">
        <v>120</v>
      </c>
      <c r="I1" s="58" t="s">
        <v>121</v>
      </c>
      <c r="J1" s="58" t="s">
        <v>122</v>
      </c>
      <c r="K1" s="58" t="s">
        <v>123</v>
      </c>
      <c r="L1" s="58" t="s">
        <v>124</v>
      </c>
      <c r="M1" s="58" t="s">
        <v>125</v>
      </c>
      <c r="N1" s="58" t="s">
        <v>126</v>
      </c>
      <c r="O1" s="58" t="s">
        <v>127</v>
      </c>
      <c r="P1" s="58" t="s">
        <v>128</v>
      </c>
      <c r="Q1" s="58" t="s">
        <v>129</v>
      </c>
      <c r="R1" s="58" t="s">
        <v>130</v>
      </c>
      <c r="S1" s="58" t="s">
        <v>131</v>
      </c>
      <c r="T1" s="58" t="s">
        <v>132</v>
      </c>
      <c r="U1" s="58" t="s">
        <v>133</v>
      </c>
      <c r="V1" s="58" t="s">
        <v>134</v>
      </c>
      <c r="W1" s="58" t="s">
        <v>135</v>
      </c>
      <c r="X1" s="58" t="s">
        <v>136</v>
      </c>
      <c r="Y1" s="58" t="s">
        <v>137</v>
      </c>
      <c r="Z1" s="58" t="s">
        <v>138</v>
      </c>
      <c r="AA1" s="58" t="s">
        <v>139</v>
      </c>
      <c r="AB1" s="58" t="s">
        <v>140</v>
      </c>
      <c r="AC1" s="58" t="s">
        <v>141</v>
      </c>
      <c r="AD1" s="58" t="s">
        <v>142</v>
      </c>
      <c r="AE1" s="58" t="s">
        <v>143</v>
      </c>
      <c r="AF1" s="58" t="s">
        <v>144</v>
      </c>
      <c r="AG1" s="58" t="s">
        <v>145</v>
      </c>
      <c r="AH1" s="58" t="s">
        <v>146</v>
      </c>
      <c r="AI1" s="58" t="s">
        <v>147</v>
      </c>
      <c r="AJ1" s="58" t="s">
        <v>148</v>
      </c>
    </row>
    <row r="2" spans="1:36" x14ac:dyDescent="0.25">
      <c r="A2" s="64" t="s">
        <v>149</v>
      </c>
      <c r="B2" s="58">
        <v>8380.25</v>
      </c>
      <c r="C2" s="58">
        <v>8374.9166666666697</v>
      </c>
      <c r="D2" s="58">
        <v>7803.4166666666697</v>
      </c>
      <c r="E2" s="58">
        <v>571.5</v>
      </c>
      <c r="F2" s="58" t="s">
        <v>150</v>
      </c>
      <c r="G2" s="58">
        <v>4956.75</v>
      </c>
      <c r="H2" s="58">
        <v>4953.3333333333303</v>
      </c>
      <c r="I2" s="58">
        <v>4658.0833333333303</v>
      </c>
      <c r="J2" s="58">
        <v>295.25</v>
      </c>
      <c r="K2" s="58" t="s">
        <v>150</v>
      </c>
      <c r="L2" s="58">
        <v>3423.5</v>
      </c>
      <c r="M2" s="58">
        <v>3421.5833333333298</v>
      </c>
      <c r="N2" s="58">
        <v>3145.3333333333298</v>
      </c>
      <c r="O2" s="58">
        <v>276.25</v>
      </c>
      <c r="P2" s="58" t="s">
        <v>150</v>
      </c>
      <c r="Q2" s="58">
        <v>1533.6666666666699</v>
      </c>
      <c r="R2" s="58">
        <v>1531.25</v>
      </c>
      <c r="S2" s="58">
        <v>1451.0833333333301</v>
      </c>
      <c r="T2" s="58">
        <v>80.1666666666667</v>
      </c>
      <c r="U2" s="58" t="s">
        <v>150</v>
      </c>
      <c r="V2" s="58">
        <v>5106.6666666666697</v>
      </c>
      <c r="W2" s="58">
        <v>5104</v>
      </c>
      <c r="X2" s="58">
        <v>4615.4166666666697</v>
      </c>
      <c r="Y2" s="58">
        <v>488.58333333333297</v>
      </c>
      <c r="Z2" s="58" t="s">
        <v>150</v>
      </c>
      <c r="AA2" s="58">
        <v>1739.9166666666699</v>
      </c>
      <c r="AB2" s="58">
        <v>1739.6666666666699</v>
      </c>
      <c r="AC2" s="58">
        <v>1736.9166666666699</v>
      </c>
      <c r="AD2" s="58">
        <v>2.75</v>
      </c>
      <c r="AE2" s="58" t="s">
        <v>150</v>
      </c>
      <c r="AF2" s="58">
        <v>33.75</v>
      </c>
      <c r="AG2" s="58">
        <v>33.75</v>
      </c>
      <c r="AH2" s="58">
        <v>33.25</v>
      </c>
      <c r="AI2" s="58">
        <v>0.5</v>
      </c>
      <c r="AJ2" s="58" t="s">
        <v>150</v>
      </c>
    </row>
    <row r="3" spans="1:36" x14ac:dyDescent="0.25">
      <c r="A3" s="64" t="s">
        <v>151</v>
      </c>
      <c r="B3" s="58">
        <v>6593.0833333333303</v>
      </c>
      <c r="C3" s="58">
        <v>6539.0833333333303</v>
      </c>
      <c r="D3" s="58">
        <v>6143.5833333333303</v>
      </c>
      <c r="E3" s="58">
        <v>395.5</v>
      </c>
      <c r="F3" s="58" t="s">
        <v>150</v>
      </c>
      <c r="G3" s="58">
        <v>3762.75</v>
      </c>
      <c r="H3" s="58">
        <v>3727.25</v>
      </c>
      <c r="I3" s="58">
        <v>3525.75</v>
      </c>
      <c r="J3" s="58">
        <v>201.5</v>
      </c>
      <c r="K3" s="58" t="s">
        <v>150</v>
      </c>
      <c r="L3" s="58">
        <v>2830.25</v>
      </c>
      <c r="M3" s="58">
        <v>2811.75</v>
      </c>
      <c r="N3" s="58">
        <v>2617.75</v>
      </c>
      <c r="O3" s="58">
        <v>194</v>
      </c>
      <c r="P3" s="58" t="s">
        <v>150</v>
      </c>
      <c r="Q3" s="58">
        <v>1241.8333333333301</v>
      </c>
      <c r="R3" s="58">
        <v>1213.6666666666699</v>
      </c>
      <c r="S3" s="58">
        <v>1135</v>
      </c>
      <c r="T3" s="58">
        <v>78.6666666666667</v>
      </c>
      <c r="U3" s="58" t="s">
        <v>150</v>
      </c>
      <c r="V3" s="58">
        <v>3688.4166666666702</v>
      </c>
      <c r="W3" s="58">
        <v>3668.5833333333298</v>
      </c>
      <c r="X3" s="58">
        <v>3356.0833333333298</v>
      </c>
      <c r="Y3" s="58">
        <v>312.5</v>
      </c>
      <c r="Z3" s="58" t="s">
        <v>150</v>
      </c>
      <c r="AA3" s="58">
        <v>1662.8333333333301</v>
      </c>
      <c r="AB3" s="58">
        <v>1656.8333333333301</v>
      </c>
      <c r="AC3" s="58">
        <v>1652.5</v>
      </c>
      <c r="AD3" s="58">
        <v>4.3333333333333304</v>
      </c>
      <c r="AE3" s="58" t="s">
        <v>150</v>
      </c>
      <c r="AF3" s="58">
        <v>31.8333333333333</v>
      </c>
      <c r="AG3" s="58">
        <v>31.5</v>
      </c>
      <c r="AH3" s="58">
        <v>30.75</v>
      </c>
      <c r="AI3" s="58">
        <v>0.75</v>
      </c>
      <c r="AJ3" s="58" t="s">
        <v>150</v>
      </c>
    </row>
    <row r="4" spans="1:36" x14ac:dyDescent="0.25">
      <c r="A4" s="64" t="s">
        <v>152</v>
      </c>
      <c r="B4" s="58">
        <v>4878.8333333333303</v>
      </c>
      <c r="C4" s="58">
        <v>4810.1666666666697</v>
      </c>
      <c r="D4" s="58">
        <v>4487.5</v>
      </c>
      <c r="E4" s="58">
        <v>322.66666666666703</v>
      </c>
      <c r="F4" s="58">
        <v>68.6666666666667</v>
      </c>
      <c r="G4" s="58">
        <v>2673.5833333333298</v>
      </c>
      <c r="H4" s="58">
        <v>2626.1666666666702</v>
      </c>
      <c r="I4" s="58">
        <v>2469.4166666666702</v>
      </c>
      <c r="J4" s="58">
        <v>156.75</v>
      </c>
      <c r="K4" s="58">
        <v>47.4166666666667</v>
      </c>
      <c r="L4" s="58">
        <v>2205.25</v>
      </c>
      <c r="M4" s="58">
        <v>2184</v>
      </c>
      <c r="N4" s="58">
        <v>2018.0833333333301</v>
      </c>
      <c r="O4" s="58">
        <v>165.916666666667</v>
      </c>
      <c r="P4" s="58">
        <v>21.25</v>
      </c>
      <c r="Q4" s="58">
        <v>942.91666666666697</v>
      </c>
      <c r="R4" s="58">
        <v>907.66666666666697</v>
      </c>
      <c r="S4" s="58">
        <v>826.91666666666697</v>
      </c>
      <c r="T4" s="58">
        <v>80.75</v>
      </c>
      <c r="U4" s="58">
        <v>35.25</v>
      </c>
      <c r="V4" s="58">
        <v>2656</v>
      </c>
      <c r="W4" s="58">
        <v>2626.5</v>
      </c>
      <c r="X4" s="58">
        <v>2404.8333333333298</v>
      </c>
      <c r="Y4" s="58">
        <v>221.666666666667</v>
      </c>
      <c r="Z4" s="58">
        <v>29.5</v>
      </c>
      <c r="AA4" s="58">
        <v>1279.9166666666699</v>
      </c>
      <c r="AB4" s="58">
        <v>1276</v>
      </c>
      <c r="AC4" s="58">
        <v>1255.75</v>
      </c>
      <c r="AD4" s="58">
        <v>20.25</v>
      </c>
      <c r="AE4" s="58">
        <v>3.9166666666666701</v>
      </c>
      <c r="AF4" s="58">
        <v>25.0833333333333</v>
      </c>
      <c r="AG4" s="58">
        <v>25</v>
      </c>
      <c r="AH4" s="58">
        <v>25</v>
      </c>
      <c r="AI4" s="58">
        <v>0</v>
      </c>
      <c r="AJ4" s="58" t="s">
        <v>153</v>
      </c>
    </row>
    <row r="5" spans="1:36" x14ac:dyDescent="0.25">
      <c r="A5" s="64" t="s">
        <v>154</v>
      </c>
      <c r="B5" s="58">
        <v>4399</v>
      </c>
      <c r="C5" s="58">
        <v>4321.4166666666697</v>
      </c>
      <c r="D5" s="58">
        <v>3977</v>
      </c>
      <c r="E5" s="58">
        <v>344.41666666666703</v>
      </c>
      <c r="F5" s="58">
        <v>77.5833333333333</v>
      </c>
      <c r="G5" s="58">
        <v>2451.4166666666702</v>
      </c>
      <c r="H5" s="58">
        <v>2398.4166666666702</v>
      </c>
      <c r="I5" s="58">
        <v>2215.9166666666702</v>
      </c>
      <c r="J5" s="58">
        <v>182.5</v>
      </c>
      <c r="K5" s="58">
        <v>53</v>
      </c>
      <c r="L5" s="58">
        <v>1947.5833333333301</v>
      </c>
      <c r="M5" s="58">
        <v>1923</v>
      </c>
      <c r="N5" s="58">
        <v>1761.0833333333301</v>
      </c>
      <c r="O5" s="58">
        <v>161.916666666667</v>
      </c>
      <c r="P5" s="58">
        <v>24.5833333333333</v>
      </c>
      <c r="Q5" s="58">
        <v>862.83333333333303</v>
      </c>
      <c r="R5" s="58">
        <v>825.41666666666697</v>
      </c>
      <c r="S5" s="58">
        <v>740.5</v>
      </c>
      <c r="T5" s="58">
        <v>84.9166666666667</v>
      </c>
      <c r="U5" s="58">
        <v>37.4166666666667</v>
      </c>
      <c r="V5" s="58">
        <v>2458</v>
      </c>
      <c r="W5" s="58">
        <v>2422.5</v>
      </c>
      <c r="X5" s="58">
        <v>2195.1666666666702</v>
      </c>
      <c r="Y5" s="58">
        <v>227.333333333333</v>
      </c>
      <c r="Z5" s="58">
        <v>35.5</v>
      </c>
      <c r="AA5" s="58">
        <v>1078.1666666666699</v>
      </c>
      <c r="AB5" s="58">
        <v>1073.5</v>
      </c>
      <c r="AC5" s="58">
        <v>1041.3333333333301</v>
      </c>
      <c r="AD5" s="58">
        <v>32.1666666666667</v>
      </c>
      <c r="AE5" s="58">
        <v>4.6666666666666696</v>
      </c>
      <c r="AF5" s="58">
        <v>33.75</v>
      </c>
      <c r="AG5" s="58">
        <v>33.5833333333333</v>
      </c>
      <c r="AH5" s="58">
        <v>32.9166666666667</v>
      </c>
      <c r="AI5" s="58">
        <v>0.66666666666666696</v>
      </c>
      <c r="AJ5" s="58">
        <v>0.16666666666666699</v>
      </c>
    </row>
    <row r="6" spans="1:36" x14ac:dyDescent="0.25">
      <c r="A6" s="64" t="s">
        <v>155</v>
      </c>
      <c r="B6" s="58">
        <v>4784.75</v>
      </c>
      <c r="C6" s="58">
        <v>4721.5</v>
      </c>
      <c r="D6" s="58">
        <v>4335.8333333333303</v>
      </c>
      <c r="E6" s="58">
        <v>385.66666666666703</v>
      </c>
      <c r="F6" s="58">
        <v>63.25</v>
      </c>
      <c r="G6" s="58">
        <v>2929.5833333333298</v>
      </c>
      <c r="H6" s="58">
        <v>2883.9166666666702</v>
      </c>
      <c r="I6" s="58">
        <v>2655.4166666666702</v>
      </c>
      <c r="J6" s="58">
        <v>228.5</v>
      </c>
      <c r="K6" s="58">
        <v>45.6666666666667</v>
      </c>
      <c r="L6" s="58">
        <v>1855.1666666666699</v>
      </c>
      <c r="M6" s="58">
        <v>1837.5833333333301</v>
      </c>
      <c r="N6" s="58">
        <v>1680.4166666666699</v>
      </c>
      <c r="O6" s="58">
        <v>157.166666666667</v>
      </c>
      <c r="P6" s="58">
        <v>17.5833333333333</v>
      </c>
      <c r="Q6" s="58">
        <v>911</v>
      </c>
      <c r="R6" s="58">
        <v>884.33333333333303</v>
      </c>
      <c r="S6" s="58">
        <v>776.75</v>
      </c>
      <c r="T6" s="58">
        <v>107.583333333333</v>
      </c>
      <c r="U6" s="58">
        <v>26.6666666666667</v>
      </c>
      <c r="V6" s="58">
        <v>2873.0833333333298</v>
      </c>
      <c r="W6" s="58">
        <v>2840.25</v>
      </c>
      <c r="X6" s="58">
        <v>2597.4166666666702</v>
      </c>
      <c r="Y6" s="58">
        <v>242.833333333333</v>
      </c>
      <c r="Z6" s="58">
        <v>32.8333333333333</v>
      </c>
      <c r="AA6" s="58">
        <v>1000.66666666667</v>
      </c>
      <c r="AB6" s="58">
        <v>996.91666666666697</v>
      </c>
      <c r="AC6" s="58">
        <v>961.66666666666697</v>
      </c>
      <c r="AD6" s="58">
        <v>35.25</v>
      </c>
      <c r="AE6" s="58">
        <v>3.75</v>
      </c>
      <c r="AF6" s="58">
        <v>25.6666666666667</v>
      </c>
      <c r="AG6" s="58">
        <v>25.5</v>
      </c>
      <c r="AH6" s="58">
        <v>24.4166666666667</v>
      </c>
      <c r="AI6" s="58">
        <v>1.0833333333333299</v>
      </c>
      <c r="AJ6" s="58">
        <v>0.16666666666666699</v>
      </c>
    </row>
    <row r="7" spans="1:36" x14ac:dyDescent="0.25">
      <c r="A7" s="64" t="s">
        <v>156</v>
      </c>
      <c r="B7" s="58">
        <v>4322.8333333333303</v>
      </c>
      <c r="C7" s="58">
        <v>4263</v>
      </c>
      <c r="D7" s="58">
        <v>4011.9166666666702</v>
      </c>
      <c r="E7" s="58">
        <v>251.083333333333</v>
      </c>
      <c r="F7" s="58">
        <v>59.8333333333333</v>
      </c>
      <c r="G7" s="58">
        <v>2616.8333333333298</v>
      </c>
      <c r="H7" s="58">
        <v>2572.5833333333298</v>
      </c>
      <c r="I7" s="58">
        <v>2429.6666666666702</v>
      </c>
      <c r="J7" s="58">
        <v>142.916666666667</v>
      </c>
      <c r="K7" s="58">
        <v>44.25</v>
      </c>
      <c r="L7" s="58">
        <v>1706</v>
      </c>
      <c r="M7" s="58">
        <v>1690.4166666666699</v>
      </c>
      <c r="N7" s="58">
        <v>1582.25</v>
      </c>
      <c r="O7" s="58">
        <v>108.166666666667</v>
      </c>
      <c r="P7" s="58">
        <v>15.5833333333333</v>
      </c>
      <c r="Q7" s="58">
        <v>786.08333333333303</v>
      </c>
      <c r="R7" s="58">
        <v>756.58333333333303</v>
      </c>
      <c r="S7" s="58">
        <v>689.75</v>
      </c>
      <c r="T7" s="58">
        <v>66.8333333333333</v>
      </c>
      <c r="U7" s="58">
        <v>29.5</v>
      </c>
      <c r="V7" s="58">
        <v>2560.4166666666702</v>
      </c>
      <c r="W7" s="58">
        <v>2532.1666666666702</v>
      </c>
      <c r="X7" s="58">
        <v>2364.3333333333298</v>
      </c>
      <c r="Y7" s="58">
        <v>167.833333333333</v>
      </c>
      <c r="Z7" s="58">
        <v>28.25</v>
      </c>
      <c r="AA7" s="58">
        <v>976.33333333333303</v>
      </c>
      <c r="AB7" s="58">
        <v>974.25</v>
      </c>
      <c r="AC7" s="58">
        <v>957.83333333333303</v>
      </c>
      <c r="AD7" s="58">
        <v>16.4166666666667</v>
      </c>
      <c r="AE7" s="58">
        <v>2.0833333333333299</v>
      </c>
      <c r="AF7" s="58">
        <v>23.1666666666667</v>
      </c>
      <c r="AG7" s="58">
        <v>22.3333333333333</v>
      </c>
      <c r="AH7" s="58">
        <v>21.9166666666667</v>
      </c>
      <c r="AI7" s="58">
        <v>0.41666666666666702</v>
      </c>
      <c r="AJ7" s="58">
        <v>0.83333333333333304</v>
      </c>
    </row>
    <row r="8" spans="1:36" x14ac:dyDescent="0.25">
      <c r="A8" s="64" t="s">
        <v>157</v>
      </c>
      <c r="B8" s="58">
        <v>3727.0833333333298</v>
      </c>
      <c r="C8" s="58">
        <v>3675.5833333333298</v>
      </c>
      <c r="D8" s="58">
        <v>3410.4166666666702</v>
      </c>
      <c r="E8" s="58">
        <v>265.16666666666703</v>
      </c>
      <c r="F8" s="58">
        <v>51.5</v>
      </c>
      <c r="G8" s="58">
        <v>2147.25</v>
      </c>
      <c r="H8" s="58">
        <v>2111.8333333333298</v>
      </c>
      <c r="I8" s="58">
        <v>1979.9166666666699</v>
      </c>
      <c r="J8" s="58">
        <v>131.916666666667</v>
      </c>
      <c r="K8" s="58">
        <v>35.4166666666667</v>
      </c>
      <c r="L8" s="58">
        <v>1579.8333333333301</v>
      </c>
      <c r="M8" s="58">
        <v>1563.75</v>
      </c>
      <c r="N8" s="58">
        <v>1430.5</v>
      </c>
      <c r="O8" s="58">
        <v>133.25</v>
      </c>
      <c r="P8" s="58">
        <v>16.0833333333333</v>
      </c>
      <c r="Q8" s="58">
        <v>616.66666666666697</v>
      </c>
      <c r="R8" s="58">
        <v>593.5</v>
      </c>
      <c r="S8" s="58">
        <v>521.91666666666697</v>
      </c>
      <c r="T8" s="58">
        <v>71.5833333333333</v>
      </c>
      <c r="U8" s="58">
        <v>23.1666666666667</v>
      </c>
      <c r="V8" s="58">
        <v>2110.1666666666702</v>
      </c>
      <c r="W8" s="58">
        <v>2086.75</v>
      </c>
      <c r="X8" s="58">
        <v>1905.1666666666699</v>
      </c>
      <c r="Y8" s="58">
        <v>181.583333333333</v>
      </c>
      <c r="Z8" s="58">
        <v>23.4166666666667</v>
      </c>
      <c r="AA8" s="58">
        <v>1000.25</v>
      </c>
      <c r="AB8" s="58">
        <v>995.33333333333303</v>
      </c>
      <c r="AC8" s="58">
        <v>983.33333333333303</v>
      </c>
      <c r="AD8" s="58">
        <v>12</v>
      </c>
      <c r="AE8" s="58">
        <v>4.9166666666666696</v>
      </c>
      <c r="AF8" s="58">
        <v>29.8333333333333</v>
      </c>
      <c r="AG8" s="58">
        <v>29.4166666666667</v>
      </c>
      <c r="AH8" s="58">
        <v>26.5833333333333</v>
      </c>
      <c r="AI8" s="58">
        <v>2.8333333333333299</v>
      </c>
      <c r="AJ8" s="58">
        <v>0.41666666666666702</v>
      </c>
    </row>
    <row r="9" spans="1:36" x14ac:dyDescent="0.25">
      <c r="A9" s="64" t="s">
        <v>158</v>
      </c>
      <c r="B9" s="58">
        <v>3657</v>
      </c>
      <c r="C9" s="58">
        <v>3605.25</v>
      </c>
      <c r="D9" s="58">
        <v>3392.25</v>
      </c>
      <c r="E9" s="58">
        <v>213</v>
      </c>
      <c r="F9" s="58">
        <v>51.75</v>
      </c>
      <c r="G9" s="58">
        <v>2090</v>
      </c>
      <c r="H9" s="58">
        <v>2052.6666666666702</v>
      </c>
      <c r="I9" s="58">
        <v>1955.75</v>
      </c>
      <c r="J9" s="58">
        <v>96.9166666666667</v>
      </c>
      <c r="K9" s="58">
        <v>37.3333333333333</v>
      </c>
      <c r="L9" s="58">
        <v>1567</v>
      </c>
      <c r="M9" s="58">
        <v>1552.5833333333301</v>
      </c>
      <c r="N9" s="58">
        <v>1436.5</v>
      </c>
      <c r="O9" s="58">
        <v>116.083333333333</v>
      </c>
      <c r="P9" s="58">
        <v>14.4166666666667</v>
      </c>
      <c r="Q9" s="58">
        <v>506.83333333333297</v>
      </c>
      <c r="R9" s="58">
        <v>488.16666666666703</v>
      </c>
      <c r="S9" s="58">
        <v>440.16666666666703</v>
      </c>
      <c r="T9" s="58">
        <v>48</v>
      </c>
      <c r="U9" s="58">
        <v>18.6666666666667</v>
      </c>
      <c r="V9" s="58">
        <v>2101.5</v>
      </c>
      <c r="W9" s="58">
        <v>2073.9166666666702</v>
      </c>
      <c r="X9" s="58">
        <v>1921.3333333333301</v>
      </c>
      <c r="Y9" s="58">
        <v>152.583333333333</v>
      </c>
      <c r="Z9" s="58">
        <v>27.5833333333333</v>
      </c>
      <c r="AA9" s="58">
        <v>1048.6666666666699</v>
      </c>
      <c r="AB9" s="58">
        <v>1043.1666666666699</v>
      </c>
      <c r="AC9" s="58">
        <v>1030.75</v>
      </c>
      <c r="AD9" s="58">
        <v>12.4166666666667</v>
      </c>
      <c r="AE9" s="58">
        <v>5.5</v>
      </c>
      <c r="AF9" s="58">
        <v>28.5833333333333</v>
      </c>
      <c r="AG9" s="58">
        <v>28.4166666666667</v>
      </c>
      <c r="AH9" s="58">
        <v>25.8333333333333</v>
      </c>
      <c r="AI9" s="58">
        <v>2.5833333333333299</v>
      </c>
      <c r="AJ9" s="58">
        <v>0.16666666666666699</v>
      </c>
    </row>
    <row r="10" spans="1:36" x14ac:dyDescent="0.25">
      <c r="A10" s="64" t="s">
        <v>159</v>
      </c>
      <c r="B10" s="58">
        <v>3686.3333333333298</v>
      </c>
      <c r="C10" s="58">
        <v>3635.8333333333298</v>
      </c>
      <c r="D10" s="58">
        <v>3347.1666666666702</v>
      </c>
      <c r="E10" s="58">
        <v>288.66666666666703</v>
      </c>
      <c r="F10" s="58">
        <v>50.5</v>
      </c>
      <c r="G10" s="58">
        <v>2159.5833333333298</v>
      </c>
      <c r="H10" s="58">
        <v>2122.25</v>
      </c>
      <c r="I10" s="58">
        <v>1993.9166666666699</v>
      </c>
      <c r="J10" s="58">
        <v>128.333333333333</v>
      </c>
      <c r="K10" s="58">
        <v>37.3333333333333</v>
      </c>
      <c r="L10" s="58">
        <v>1526.75</v>
      </c>
      <c r="M10" s="58">
        <v>1513.5833333333301</v>
      </c>
      <c r="N10" s="58">
        <v>1353.25</v>
      </c>
      <c r="O10" s="58">
        <v>160.333333333333</v>
      </c>
      <c r="P10" s="58">
        <v>13.1666666666667</v>
      </c>
      <c r="Q10" s="58">
        <v>417.83333333333297</v>
      </c>
      <c r="R10" s="58">
        <v>400.16666666666703</v>
      </c>
      <c r="S10" s="58">
        <v>358</v>
      </c>
      <c r="T10" s="58">
        <v>42.1666666666667</v>
      </c>
      <c r="U10" s="58">
        <v>17.6666666666667</v>
      </c>
      <c r="V10" s="58">
        <v>2182.3333333333298</v>
      </c>
      <c r="W10" s="58">
        <v>2156.0833333333298</v>
      </c>
      <c r="X10" s="58">
        <v>1934.3333333333301</v>
      </c>
      <c r="Y10" s="58">
        <v>221.75</v>
      </c>
      <c r="Z10" s="58">
        <v>26.25</v>
      </c>
      <c r="AA10" s="58">
        <v>1086.1666666666699</v>
      </c>
      <c r="AB10" s="58">
        <v>1079.5833333333301</v>
      </c>
      <c r="AC10" s="58">
        <v>1054.8333333333301</v>
      </c>
      <c r="AD10" s="58">
        <v>24.75</v>
      </c>
      <c r="AE10" s="58">
        <v>6.5833333333333304</v>
      </c>
      <c r="AF10" s="58">
        <v>31</v>
      </c>
      <c r="AG10" s="58">
        <v>30.1666666666667</v>
      </c>
      <c r="AH10" s="58">
        <v>28.5</v>
      </c>
      <c r="AI10" s="58">
        <v>1.6666666666666701</v>
      </c>
      <c r="AJ10" s="58">
        <v>0.83333333333333304</v>
      </c>
    </row>
    <row r="11" spans="1:36" x14ac:dyDescent="0.25">
      <c r="A11" s="64" t="s">
        <v>160</v>
      </c>
      <c r="B11" s="58">
        <v>3370</v>
      </c>
      <c r="C11" s="58">
        <v>3327.8333333333298</v>
      </c>
      <c r="D11" s="58">
        <v>3047.5833333333298</v>
      </c>
      <c r="E11" s="58">
        <v>280.25</v>
      </c>
      <c r="F11" s="58">
        <v>42.1666666666667</v>
      </c>
      <c r="G11" s="58">
        <v>1875.5833333333301</v>
      </c>
      <c r="H11" s="58">
        <v>1845.5833333333301</v>
      </c>
      <c r="I11" s="58">
        <v>1735.3333333333301</v>
      </c>
      <c r="J11" s="58">
        <v>110.25</v>
      </c>
      <c r="K11" s="58">
        <v>30</v>
      </c>
      <c r="L11" s="58">
        <v>1494.4166666666699</v>
      </c>
      <c r="M11" s="58">
        <v>1482.25</v>
      </c>
      <c r="N11" s="58">
        <v>1312.25</v>
      </c>
      <c r="O11" s="58">
        <v>170</v>
      </c>
      <c r="P11" s="58">
        <v>12.1666666666667</v>
      </c>
      <c r="Q11" s="58">
        <v>292.66666666666703</v>
      </c>
      <c r="R11" s="58">
        <v>280.16666666666703</v>
      </c>
      <c r="S11" s="58">
        <v>257.75</v>
      </c>
      <c r="T11" s="58">
        <v>22.4166666666667</v>
      </c>
      <c r="U11" s="58">
        <v>12.5</v>
      </c>
      <c r="V11" s="58">
        <v>2026.5</v>
      </c>
      <c r="W11" s="58">
        <v>2001.9166666666699</v>
      </c>
      <c r="X11" s="58">
        <v>1764.75</v>
      </c>
      <c r="Y11" s="58">
        <v>237.166666666667</v>
      </c>
      <c r="Z11" s="58">
        <v>24.5833333333333</v>
      </c>
      <c r="AA11" s="58">
        <v>1050.8333333333301</v>
      </c>
      <c r="AB11" s="58">
        <v>1045.75</v>
      </c>
      <c r="AC11" s="58">
        <v>1025.0833333333301</v>
      </c>
      <c r="AD11" s="58">
        <v>20.6666666666667</v>
      </c>
      <c r="AE11" s="58">
        <v>5.0833333333333304</v>
      </c>
      <c r="AF11" s="58">
        <v>33.1666666666667</v>
      </c>
      <c r="AG11" s="58">
        <v>32.75</v>
      </c>
      <c r="AH11" s="58">
        <v>30.9166666666667</v>
      </c>
      <c r="AI11" s="58">
        <v>1.8333333333333299</v>
      </c>
      <c r="AJ11" s="58">
        <v>0.41666666666666702</v>
      </c>
    </row>
    <row r="12" spans="1:36" x14ac:dyDescent="0.25">
      <c r="A12" s="64" t="s">
        <v>161</v>
      </c>
      <c r="B12" s="58">
        <v>2963.3333333333298</v>
      </c>
      <c r="C12" s="58">
        <v>2925.3333333333298</v>
      </c>
      <c r="D12" s="58">
        <v>2682.5833333333298</v>
      </c>
      <c r="E12" s="58">
        <v>242.75</v>
      </c>
      <c r="F12" s="58">
        <v>38</v>
      </c>
      <c r="G12" s="58">
        <v>1673</v>
      </c>
      <c r="H12" s="58">
        <v>1646.75</v>
      </c>
      <c r="I12" s="58">
        <v>1540</v>
      </c>
      <c r="J12" s="58">
        <v>106.75</v>
      </c>
      <c r="K12" s="58">
        <v>26.25</v>
      </c>
      <c r="L12" s="58">
        <v>1290.3333333333301</v>
      </c>
      <c r="M12" s="58">
        <v>1278.5833333333301</v>
      </c>
      <c r="N12" s="58">
        <v>1142.5833333333301</v>
      </c>
      <c r="O12" s="58">
        <v>136</v>
      </c>
      <c r="P12" s="58">
        <v>11.75</v>
      </c>
      <c r="Q12" s="58">
        <v>228.583333333333</v>
      </c>
      <c r="R12" s="58">
        <v>218.583333333333</v>
      </c>
      <c r="S12" s="58">
        <v>204.5</v>
      </c>
      <c r="T12" s="58">
        <v>14.0833333333333</v>
      </c>
      <c r="U12" s="58">
        <v>10</v>
      </c>
      <c r="V12" s="58">
        <v>1768</v>
      </c>
      <c r="W12" s="58">
        <v>1743.5</v>
      </c>
      <c r="X12" s="58">
        <v>1534</v>
      </c>
      <c r="Y12" s="58">
        <v>209.5</v>
      </c>
      <c r="Z12" s="58">
        <v>24.5</v>
      </c>
      <c r="AA12" s="58">
        <v>966.75</v>
      </c>
      <c r="AB12" s="58">
        <v>963.25</v>
      </c>
      <c r="AC12" s="58">
        <v>944.08333333333303</v>
      </c>
      <c r="AD12" s="58">
        <v>19.1666666666667</v>
      </c>
      <c r="AE12" s="58">
        <v>3.5</v>
      </c>
      <c r="AF12" s="58">
        <v>29.5833333333333</v>
      </c>
      <c r="AG12" s="58">
        <v>28.6666666666667</v>
      </c>
      <c r="AH12" s="58">
        <v>26.9166666666667</v>
      </c>
      <c r="AI12" s="58">
        <v>1.75</v>
      </c>
      <c r="AJ12" s="58">
        <v>0.91666666666666696</v>
      </c>
    </row>
    <row r="13" spans="1:36" x14ac:dyDescent="0.25">
      <c r="A13" s="64" t="s">
        <v>162</v>
      </c>
      <c r="B13" s="58">
        <v>2713.8333333333298</v>
      </c>
      <c r="C13" s="58">
        <v>2666.1666666666702</v>
      </c>
      <c r="D13" s="58">
        <v>2482.0833333333298</v>
      </c>
      <c r="E13" s="58">
        <v>184.083333333333</v>
      </c>
      <c r="F13" s="58">
        <v>47.6666666666667</v>
      </c>
      <c r="G13" s="58">
        <v>1519.75</v>
      </c>
      <c r="H13" s="58">
        <v>1487.1666666666699</v>
      </c>
      <c r="I13" s="58">
        <v>1402.3333333333301</v>
      </c>
      <c r="J13" s="58">
        <v>84.8333333333333</v>
      </c>
      <c r="K13" s="58">
        <v>32.5833333333333</v>
      </c>
      <c r="L13" s="58">
        <v>1194.0833333333301</v>
      </c>
      <c r="M13" s="58">
        <v>1179</v>
      </c>
      <c r="N13" s="58">
        <v>1079.75</v>
      </c>
      <c r="O13" s="58">
        <v>99.25</v>
      </c>
      <c r="P13" s="58">
        <v>15.0833333333333</v>
      </c>
      <c r="Q13" s="58">
        <v>213.583333333333</v>
      </c>
      <c r="R13" s="58">
        <v>203.833333333333</v>
      </c>
      <c r="S13" s="58">
        <v>188.75</v>
      </c>
      <c r="T13" s="58">
        <v>15.0833333333333</v>
      </c>
      <c r="U13" s="58">
        <v>9.75</v>
      </c>
      <c r="V13" s="58">
        <v>1572.1666666666699</v>
      </c>
      <c r="W13" s="58">
        <v>1541.5833333333301</v>
      </c>
      <c r="X13" s="58">
        <v>1385.75</v>
      </c>
      <c r="Y13" s="58">
        <v>155.833333333333</v>
      </c>
      <c r="Z13" s="58">
        <v>30.5833333333333</v>
      </c>
      <c r="AA13" s="58">
        <v>928.08333333333303</v>
      </c>
      <c r="AB13" s="58">
        <v>920.75</v>
      </c>
      <c r="AC13" s="58">
        <v>907.58333333333303</v>
      </c>
      <c r="AD13" s="58">
        <v>13.1666666666667</v>
      </c>
      <c r="AE13" s="58">
        <v>7.3333333333333304</v>
      </c>
      <c r="AF13" s="58">
        <v>35</v>
      </c>
      <c r="AG13" s="58">
        <v>34.0833333333333</v>
      </c>
      <c r="AH13" s="58">
        <v>33.1666666666667</v>
      </c>
      <c r="AI13" s="58">
        <v>0.91666666666666696</v>
      </c>
      <c r="AJ13" s="58">
        <v>0.91666666666666696</v>
      </c>
    </row>
    <row r="14" spans="1:36" x14ac:dyDescent="0.25">
      <c r="A14" s="64" t="s">
        <v>163</v>
      </c>
      <c r="B14" s="58">
        <v>2568.5</v>
      </c>
      <c r="C14" s="58">
        <v>2520.5</v>
      </c>
      <c r="D14" s="58">
        <v>2354.5833333333298</v>
      </c>
      <c r="E14" s="58">
        <v>165.916666666667</v>
      </c>
      <c r="F14" s="58">
        <v>48</v>
      </c>
      <c r="G14" s="58">
        <v>1425.4166666666699</v>
      </c>
      <c r="H14" s="58">
        <v>1390.9166666666699</v>
      </c>
      <c r="I14" s="58">
        <v>1308.5</v>
      </c>
      <c r="J14" s="58">
        <v>82.4166666666667</v>
      </c>
      <c r="K14" s="58">
        <v>34.5</v>
      </c>
      <c r="L14" s="58">
        <v>1143.0833333333301</v>
      </c>
      <c r="M14" s="58">
        <v>1129.5833333333301</v>
      </c>
      <c r="N14" s="58">
        <v>1046.0833333333301</v>
      </c>
      <c r="O14" s="58">
        <v>83.5</v>
      </c>
      <c r="P14" s="58">
        <v>13.5</v>
      </c>
      <c r="Q14" s="58">
        <v>182.916666666667</v>
      </c>
      <c r="R14" s="58">
        <v>170.916666666667</v>
      </c>
      <c r="S14" s="58">
        <v>159.416666666667</v>
      </c>
      <c r="T14" s="58">
        <v>11.5</v>
      </c>
      <c r="U14" s="58">
        <v>12</v>
      </c>
      <c r="V14" s="58">
        <v>1459.0833333333301</v>
      </c>
      <c r="W14" s="58">
        <v>1429</v>
      </c>
      <c r="X14" s="58">
        <v>1289.5</v>
      </c>
      <c r="Y14" s="58">
        <v>139.5</v>
      </c>
      <c r="Z14" s="58">
        <v>30.0833333333333</v>
      </c>
      <c r="AA14" s="58">
        <v>926.5</v>
      </c>
      <c r="AB14" s="58">
        <v>920.58333333333303</v>
      </c>
      <c r="AC14" s="58">
        <v>905.66666666666697</v>
      </c>
      <c r="AD14" s="58">
        <v>14.9166666666667</v>
      </c>
      <c r="AE14" s="58">
        <v>5.9166666666666696</v>
      </c>
      <c r="AF14" s="58">
        <v>56.5833333333333</v>
      </c>
      <c r="AG14" s="58">
        <v>54.9166666666667</v>
      </c>
      <c r="AH14" s="58">
        <v>53.75</v>
      </c>
      <c r="AI14" s="58">
        <v>1.1666666666666701</v>
      </c>
      <c r="AJ14" s="58">
        <v>1.6666666666666701</v>
      </c>
    </row>
    <row r="15" spans="1:36" x14ac:dyDescent="0.25">
      <c r="A15" s="64" t="s">
        <v>164</v>
      </c>
      <c r="B15" s="58">
        <v>2374.75</v>
      </c>
      <c r="C15" s="58">
        <v>2327.5833333333298</v>
      </c>
      <c r="D15" s="58">
        <v>2152.4166666666702</v>
      </c>
      <c r="E15" s="58">
        <v>175.166666666667</v>
      </c>
      <c r="F15" s="58">
        <v>47.1666666666667</v>
      </c>
      <c r="G15" s="58">
        <v>1281.75</v>
      </c>
      <c r="H15" s="58">
        <v>1249.1666666666699</v>
      </c>
      <c r="I15" s="58">
        <v>1172.3333333333301</v>
      </c>
      <c r="J15" s="58">
        <v>76.8333333333333</v>
      </c>
      <c r="K15" s="58">
        <v>32.5833333333333</v>
      </c>
      <c r="L15" s="58">
        <v>1093</v>
      </c>
      <c r="M15" s="58">
        <v>1078.4166666666699</v>
      </c>
      <c r="N15" s="58">
        <v>980.08333333333303</v>
      </c>
      <c r="O15" s="58">
        <v>98.3333333333333</v>
      </c>
      <c r="P15" s="58">
        <v>14.5833333333333</v>
      </c>
      <c r="Q15" s="58">
        <v>150.666666666667</v>
      </c>
      <c r="R15" s="58">
        <v>140.333333333333</v>
      </c>
      <c r="S15" s="58">
        <v>131.083333333333</v>
      </c>
      <c r="T15" s="58">
        <v>9.25</v>
      </c>
      <c r="U15" s="58">
        <v>10.3333333333333</v>
      </c>
      <c r="V15" s="58">
        <v>1331.3333333333301</v>
      </c>
      <c r="W15" s="58">
        <v>1299.8333333333301</v>
      </c>
      <c r="X15" s="58">
        <v>1150.75</v>
      </c>
      <c r="Y15" s="58">
        <v>149.083333333333</v>
      </c>
      <c r="Z15" s="58">
        <v>31.5</v>
      </c>
      <c r="AA15" s="58">
        <v>892.75</v>
      </c>
      <c r="AB15" s="58">
        <v>887.41666666666697</v>
      </c>
      <c r="AC15" s="58">
        <v>870.58333333333303</v>
      </c>
      <c r="AD15" s="58">
        <v>16.8333333333333</v>
      </c>
      <c r="AE15" s="58">
        <v>5.3333333333333304</v>
      </c>
      <c r="AF15" s="58">
        <v>62.5833333333333</v>
      </c>
      <c r="AG15" s="58">
        <v>60</v>
      </c>
      <c r="AH15" s="58">
        <v>56.5833333333333</v>
      </c>
      <c r="AI15" s="58">
        <v>3.4166666666666701</v>
      </c>
      <c r="AJ15" s="58">
        <v>2.5833333333333299</v>
      </c>
    </row>
    <row r="16" spans="1:36" x14ac:dyDescent="0.25">
      <c r="A16" s="64" t="s">
        <v>165</v>
      </c>
      <c r="B16" s="58">
        <v>2235</v>
      </c>
      <c r="C16" s="58">
        <v>2186.8333333333298</v>
      </c>
      <c r="D16" s="58">
        <v>1996.9166666666699</v>
      </c>
      <c r="E16" s="58">
        <v>189.916666666667</v>
      </c>
      <c r="F16" s="58">
        <v>48.1666666666667</v>
      </c>
      <c r="G16" s="58">
        <v>1182.5</v>
      </c>
      <c r="H16" s="58">
        <v>1148.9166666666699</v>
      </c>
      <c r="I16" s="58">
        <v>1066.6666666666699</v>
      </c>
      <c r="J16" s="58">
        <v>82.25</v>
      </c>
      <c r="K16" s="58">
        <v>33.5833333333333</v>
      </c>
      <c r="L16" s="58">
        <v>1052.5</v>
      </c>
      <c r="M16" s="58">
        <v>1037.9166666666699</v>
      </c>
      <c r="N16" s="58">
        <v>930.25</v>
      </c>
      <c r="O16" s="58">
        <v>107.666666666667</v>
      </c>
      <c r="P16" s="58">
        <v>14.5833333333333</v>
      </c>
      <c r="Q16" s="58">
        <v>145.583333333333</v>
      </c>
      <c r="R16" s="58">
        <v>136.166666666667</v>
      </c>
      <c r="S16" s="58">
        <v>120.833333333333</v>
      </c>
      <c r="T16" s="58">
        <v>15.3333333333333</v>
      </c>
      <c r="U16" s="58">
        <v>9.4166666666666696</v>
      </c>
      <c r="V16" s="58">
        <v>1218.75</v>
      </c>
      <c r="W16" s="58">
        <v>1187.1666666666699</v>
      </c>
      <c r="X16" s="58">
        <v>1030.25</v>
      </c>
      <c r="Y16" s="58">
        <v>156.916666666667</v>
      </c>
      <c r="Z16" s="58">
        <v>31.5833333333333</v>
      </c>
      <c r="AA16" s="58">
        <v>870.66666666666697</v>
      </c>
      <c r="AB16" s="58">
        <v>863.5</v>
      </c>
      <c r="AC16" s="58">
        <v>845.83333333333303</v>
      </c>
      <c r="AD16" s="58">
        <v>17.6666666666667</v>
      </c>
      <c r="AE16" s="58">
        <v>7.1666666666666696</v>
      </c>
      <c r="AF16" s="58">
        <v>61.5833333333333</v>
      </c>
      <c r="AG16" s="58">
        <v>58.75</v>
      </c>
      <c r="AH16" s="58">
        <v>55.5833333333333</v>
      </c>
      <c r="AI16" s="58">
        <v>3.1666666666666701</v>
      </c>
      <c r="AJ16" s="58">
        <v>2.8333333333333299</v>
      </c>
    </row>
    <row r="17" spans="1:36" x14ac:dyDescent="0.25">
      <c r="A17" s="64" t="s">
        <v>166</v>
      </c>
      <c r="B17" s="58">
        <v>2679</v>
      </c>
      <c r="C17" s="58">
        <v>2637.1666666666702</v>
      </c>
      <c r="D17" s="58">
        <v>2471.5</v>
      </c>
      <c r="E17" s="58">
        <v>165.666666666667</v>
      </c>
      <c r="F17" s="58">
        <v>41.8333333333333</v>
      </c>
      <c r="G17" s="58">
        <v>1408.6666666666699</v>
      </c>
      <c r="H17" s="58">
        <v>1380.3333333333301</v>
      </c>
      <c r="I17" s="58">
        <v>1304.1666666666699</v>
      </c>
      <c r="J17" s="58">
        <v>76.1666666666667</v>
      </c>
      <c r="K17" s="58">
        <v>28.3333333333333</v>
      </c>
      <c r="L17" s="58">
        <v>1270.3333333333301</v>
      </c>
      <c r="M17" s="58">
        <v>1256.8333333333301</v>
      </c>
      <c r="N17" s="58">
        <v>1167.3333333333301</v>
      </c>
      <c r="O17" s="58">
        <v>89.5</v>
      </c>
      <c r="P17" s="58">
        <v>13.5</v>
      </c>
      <c r="Q17" s="58">
        <v>182.75</v>
      </c>
      <c r="R17" s="58">
        <v>175.583333333333</v>
      </c>
      <c r="S17" s="58">
        <v>161.833333333333</v>
      </c>
      <c r="T17" s="58">
        <v>13.75</v>
      </c>
      <c r="U17" s="58">
        <v>7.1666666666666696</v>
      </c>
      <c r="V17" s="58">
        <v>1466.25</v>
      </c>
      <c r="W17" s="58">
        <v>1438.1666666666699</v>
      </c>
      <c r="X17" s="58">
        <v>1304.5833333333301</v>
      </c>
      <c r="Y17" s="58">
        <v>133.583333333333</v>
      </c>
      <c r="Z17" s="58">
        <v>28.0833333333333</v>
      </c>
      <c r="AA17" s="58">
        <v>1030</v>
      </c>
      <c r="AB17" s="58">
        <v>1023.41666666667</v>
      </c>
      <c r="AC17" s="58">
        <v>1005.08333333333</v>
      </c>
      <c r="AD17" s="58">
        <v>18.3333333333333</v>
      </c>
      <c r="AE17" s="58">
        <v>6.5833333333333304</v>
      </c>
      <c r="AF17" s="58">
        <v>93.3333333333333</v>
      </c>
      <c r="AG17" s="58">
        <v>90.1666666666667</v>
      </c>
      <c r="AH17" s="58">
        <v>84.4166666666667</v>
      </c>
      <c r="AI17" s="58">
        <v>5.75</v>
      </c>
      <c r="AJ17" s="58">
        <v>3.1666666666666701</v>
      </c>
    </row>
    <row r="18" spans="1:36" x14ac:dyDescent="0.25">
      <c r="A18" s="64" t="s">
        <v>167</v>
      </c>
      <c r="B18" s="58">
        <v>2525.8333333333298</v>
      </c>
      <c r="C18" s="58">
        <v>2486.8333333333298</v>
      </c>
      <c r="D18" s="58">
        <v>2349.6666666666702</v>
      </c>
      <c r="E18" s="58">
        <v>137.166666666667</v>
      </c>
      <c r="F18" s="58">
        <v>39</v>
      </c>
      <c r="G18" s="58">
        <v>1327.5833333333301</v>
      </c>
      <c r="H18" s="58">
        <v>1301.9166666666699</v>
      </c>
      <c r="I18" s="58">
        <v>1250.1666666666699</v>
      </c>
      <c r="J18" s="58">
        <v>51.75</v>
      </c>
      <c r="K18" s="58">
        <v>25.6666666666667</v>
      </c>
      <c r="L18" s="58">
        <v>1197.6666666666699</v>
      </c>
      <c r="M18" s="58">
        <v>1184.3333333333301</v>
      </c>
      <c r="N18" s="58">
        <v>1098.9166666666699</v>
      </c>
      <c r="O18" s="58">
        <v>85.4166666666667</v>
      </c>
      <c r="P18" s="58">
        <v>13.3333333333333</v>
      </c>
      <c r="Q18" s="58">
        <v>155.5</v>
      </c>
      <c r="R18" s="58">
        <v>148.25</v>
      </c>
      <c r="S18" s="58">
        <v>139.25</v>
      </c>
      <c r="T18" s="58">
        <v>9</v>
      </c>
      <c r="U18" s="58">
        <v>7.25</v>
      </c>
      <c r="V18" s="58">
        <v>1296.5</v>
      </c>
      <c r="W18" s="58">
        <v>1270.5</v>
      </c>
      <c r="X18" s="58">
        <v>1158.3333333333301</v>
      </c>
      <c r="Y18" s="58">
        <v>112.166666666667</v>
      </c>
      <c r="Z18" s="58">
        <v>26</v>
      </c>
      <c r="AA18" s="58">
        <v>1073.8333333333301</v>
      </c>
      <c r="AB18" s="58">
        <v>1068.0833333333301</v>
      </c>
      <c r="AC18" s="58">
        <v>1052.0833333333301</v>
      </c>
      <c r="AD18" s="58">
        <v>16</v>
      </c>
      <c r="AE18" s="58">
        <v>5.75</v>
      </c>
      <c r="AF18" s="58">
        <v>107.25</v>
      </c>
      <c r="AG18" s="58">
        <v>105.25</v>
      </c>
      <c r="AH18" s="58">
        <v>99.0833333333333</v>
      </c>
      <c r="AI18" s="58">
        <v>6.1666666666666696</v>
      </c>
      <c r="AJ18" s="58">
        <v>2</v>
      </c>
    </row>
    <row r="19" spans="1:36" x14ac:dyDescent="0.25">
      <c r="A19" s="64" t="s">
        <v>168</v>
      </c>
      <c r="B19" s="58">
        <v>2282.25</v>
      </c>
      <c r="C19" s="58">
        <v>2237.9166666666702</v>
      </c>
      <c r="D19" s="58">
        <v>2108.4166666666702</v>
      </c>
      <c r="E19" s="58">
        <v>129.5</v>
      </c>
      <c r="F19" s="58">
        <v>44.3333333333333</v>
      </c>
      <c r="G19" s="58">
        <v>1205.8333333333301</v>
      </c>
      <c r="H19" s="58">
        <v>1176.9166666666699</v>
      </c>
      <c r="I19" s="58">
        <v>1126.4166666666699</v>
      </c>
      <c r="J19" s="58">
        <v>50.5</v>
      </c>
      <c r="K19" s="58">
        <v>28.9166666666667</v>
      </c>
      <c r="L19" s="58">
        <v>1076</v>
      </c>
      <c r="M19" s="58">
        <v>1060.5833333333301</v>
      </c>
      <c r="N19" s="58">
        <v>981.58333333333303</v>
      </c>
      <c r="O19" s="58">
        <v>79</v>
      </c>
      <c r="P19" s="58">
        <v>15.4166666666667</v>
      </c>
      <c r="Q19" s="58">
        <v>130</v>
      </c>
      <c r="R19" s="58">
        <v>122.166666666667</v>
      </c>
      <c r="S19" s="58">
        <v>115.583333333333</v>
      </c>
      <c r="T19" s="58">
        <v>6.5833333333333304</v>
      </c>
      <c r="U19" s="58">
        <v>7.8333333333333304</v>
      </c>
      <c r="V19" s="58">
        <v>1108.1666666666699</v>
      </c>
      <c r="W19" s="58">
        <v>1081.1666666666699</v>
      </c>
      <c r="X19" s="58">
        <v>973.66666666666697</v>
      </c>
      <c r="Y19" s="58">
        <v>107.5</v>
      </c>
      <c r="Z19" s="58">
        <v>27</v>
      </c>
      <c r="AA19" s="58">
        <v>1044.0833333333301</v>
      </c>
      <c r="AB19" s="58">
        <v>1034.5833333333301</v>
      </c>
      <c r="AC19" s="58">
        <v>1019.16666666667</v>
      </c>
      <c r="AD19" s="58">
        <v>15.4166666666667</v>
      </c>
      <c r="AE19" s="58">
        <v>9.5</v>
      </c>
      <c r="AF19" s="58">
        <v>91</v>
      </c>
      <c r="AG19" s="58">
        <v>87.8333333333333</v>
      </c>
      <c r="AH19" s="58">
        <v>82.3333333333333</v>
      </c>
      <c r="AI19" s="58">
        <v>5.5</v>
      </c>
      <c r="AJ19" s="58">
        <v>3.1666666666666701</v>
      </c>
    </row>
    <row r="20" spans="1:36" x14ac:dyDescent="0.25">
      <c r="A20" s="64" t="s">
        <v>169</v>
      </c>
      <c r="B20" s="58">
        <v>2467.5</v>
      </c>
      <c r="C20" s="58">
        <v>2411.25</v>
      </c>
      <c r="D20" s="58">
        <v>2279.5</v>
      </c>
      <c r="E20" s="58">
        <v>131.75</v>
      </c>
      <c r="F20" s="58">
        <v>56.25</v>
      </c>
      <c r="G20" s="58">
        <v>1333.0833333333301</v>
      </c>
      <c r="H20" s="58">
        <v>1298.25</v>
      </c>
      <c r="I20" s="58">
        <v>1238.5</v>
      </c>
      <c r="J20" s="58">
        <v>59.75</v>
      </c>
      <c r="K20" s="58">
        <v>34.8333333333333</v>
      </c>
      <c r="L20" s="58">
        <v>1134.4166666666699</v>
      </c>
      <c r="M20" s="58">
        <v>1113</v>
      </c>
      <c r="N20" s="58">
        <v>1041</v>
      </c>
      <c r="O20" s="58">
        <v>72</v>
      </c>
      <c r="P20" s="58">
        <v>21.4166666666667</v>
      </c>
      <c r="Q20" s="58">
        <v>168.75</v>
      </c>
      <c r="R20" s="58">
        <v>158.166666666667</v>
      </c>
      <c r="S20" s="58">
        <v>147.833333333333</v>
      </c>
      <c r="T20" s="58">
        <v>10.3333333333333</v>
      </c>
      <c r="U20" s="58">
        <v>10.5833333333333</v>
      </c>
      <c r="V20" s="58">
        <v>1218.5833333333301</v>
      </c>
      <c r="W20" s="58">
        <v>1183.8333333333301</v>
      </c>
      <c r="X20" s="58">
        <v>1078.3333333333301</v>
      </c>
      <c r="Y20" s="58">
        <v>105.5</v>
      </c>
      <c r="Z20" s="58">
        <v>34.75</v>
      </c>
      <c r="AA20" s="58">
        <v>1080.1666666666699</v>
      </c>
      <c r="AB20" s="58">
        <v>1069.25</v>
      </c>
      <c r="AC20" s="58">
        <v>1053.3333333333301</v>
      </c>
      <c r="AD20" s="58">
        <v>15.9166666666667</v>
      </c>
      <c r="AE20" s="58">
        <v>10.9166666666667</v>
      </c>
      <c r="AF20" s="58">
        <v>127.083333333333</v>
      </c>
      <c r="AG20" s="58">
        <v>122.083333333333</v>
      </c>
      <c r="AH20" s="58">
        <v>118.333333333333</v>
      </c>
      <c r="AI20" s="58">
        <v>3.75</v>
      </c>
      <c r="AJ20" s="58">
        <v>5</v>
      </c>
    </row>
    <row r="21" spans="1:36" x14ac:dyDescent="0.25">
      <c r="A21" s="64" t="s">
        <v>170</v>
      </c>
      <c r="B21" s="58">
        <v>2483.9166666666702</v>
      </c>
      <c r="C21" s="58">
        <v>2427.9166666666702</v>
      </c>
      <c r="D21" s="58">
        <v>2286.1666666666702</v>
      </c>
      <c r="E21" s="58">
        <v>141.75</v>
      </c>
      <c r="F21" s="58">
        <v>56</v>
      </c>
      <c r="G21" s="58">
        <v>1337.0833333333301</v>
      </c>
      <c r="H21" s="58">
        <v>1303.8333333333301</v>
      </c>
      <c r="I21" s="58">
        <v>1238.6666666666699</v>
      </c>
      <c r="J21" s="58">
        <v>65.1666666666667</v>
      </c>
      <c r="K21" s="58">
        <v>33.25</v>
      </c>
      <c r="L21" s="58">
        <v>1146.8333333333301</v>
      </c>
      <c r="M21" s="58">
        <v>1124.0833333333301</v>
      </c>
      <c r="N21" s="58">
        <v>1047.5</v>
      </c>
      <c r="O21" s="58">
        <v>76.5833333333333</v>
      </c>
      <c r="P21" s="58">
        <v>22.75</v>
      </c>
      <c r="Q21" s="58">
        <v>175.25</v>
      </c>
      <c r="R21" s="58">
        <v>164.25</v>
      </c>
      <c r="S21" s="58">
        <v>150.583333333333</v>
      </c>
      <c r="T21" s="58">
        <v>13.6666666666667</v>
      </c>
      <c r="U21" s="58">
        <v>11</v>
      </c>
      <c r="V21" s="58">
        <v>1239</v>
      </c>
      <c r="W21" s="58">
        <v>1202.5833333333301</v>
      </c>
      <c r="X21" s="58">
        <v>1088.1666666666699</v>
      </c>
      <c r="Y21" s="58">
        <v>114.416666666667</v>
      </c>
      <c r="Z21" s="58">
        <v>36.4166666666667</v>
      </c>
      <c r="AA21" s="58">
        <v>1069.6666666666699</v>
      </c>
      <c r="AB21" s="58">
        <v>1061.0833333333301</v>
      </c>
      <c r="AC21" s="58">
        <v>1047.4166666666699</v>
      </c>
      <c r="AD21" s="58">
        <v>13.6666666666667</v>
      </c>
      <c r="AE21" s="58">
        <v>8.5833333333333304</v>
      </c>
      <c r="AF21" s="58">
        <v>147</v>
      </c>
      <c r="AG21" s="58">
        <v>141</v>
      </c>
      <c r="AH21" s="58">
        <v>134.833333333333</v>
      </c>
      <c r="AI21" s="58">
        <v>6.1666666666666696</v>
      </c>
      <c r="AJ21" s="58">
        <v>6</v>
      </c>
    </row>
    <row r="22" spans="1:36" x14ac:dyDescent="0.25">
      <c r="A22" s="64" t="s">
        <v>171</v>
      </c>
      <c r="B22" s="58">
        <v>2502</v>
      </c>
      <c r="C22" s="58">
        <v>2445.25</v>
      </c>
      <c r="D22" s="58">
        <v>2299.75</v>
      </c>
      <c r="E22" s="58">
        <v>145.5</v>
      </c>
      <c r="F22" s="58">
        <v>56.75</v>
      </c>
      <c r="G22" s="58">
        <v>1387.4166666666699</v>
      </c>
      <c r="H22" s="58">
        <v>1350.3333333333301</v>
      </c>
      <c r="I22" s="58">
        <v>1288.3333333333301</v>
      </c>
      <c r="J22" s="58">
        <v>62</v>
      </c>
      <c r="K22" s="58">
        <v>37.0833333333333</v>
      </c>
      <c r="L22" s="58">
        <v>1114.5833333333301</v>
      </c>
      <c r="M22" s="58">
        <v>1094.9166666666699</v>
      </c>
      <c r="N22" s="58">
        <v>1011.41666666667</v>
      </c>
      <c r="O22" s="58">
        <v>83.5</v>
      </c>
      <c r="P22" s="58">
        <v>19.6666666666667</v>
      </c>
      <c r="Q22" s="58">
        <v>168.166666666667</v>
      </c>
      <c r="R22" s="58">
        <v>159</v>
      </c>
      <c r="S22" s="58">
        <v>149.583333333333</v>
      </c>
      <c r="T22" s="58">
        <v>9.4166666666666696</v>
      </c>
      <c r="U22" s="58">
        <v>9.1666666666666696</v>
      </c>
      <c r="V22" s="58">
        <v>1303.25</v>
      </c>
      <c r="W22" s="58">
        <v>1265.8333333333301</v>
      </c>
      <c r="X22" s="58">
        <v>1142.5</v>
      </c>
      <c r="Y22" s="58">
        <v>123.333333333333</v>
      </c>
      <c r="Z22" s="58">
        <v>37.4166666666667</v>
      </c>
      <c r="AA22" s="58">
        <v>1030.5833333333301</v>
      </c>
      <c r="AB22" s="58">
        <v>1020.41666666667</v>
      </c>
      <c r="AC22" s="58">
        <v>1007.66666666667</v>
      </c>
      <c r="AD22" s="58">
        <v>12.75</v>
      </c>
      <c r="AE22" s="58">
        <v>10.1666666666667</v>
      </c>
      <c r="AF22" s="58">
        <v>171.166666666667</v>
      </c>
      <c r="AG22" s="58">
        <v>165.583333333333</v>
      </c>
      <c r="AH22" s="58">
        <v>156.916666666667</v>
      </c>
      <c r="AI22" s="58">
        <v>8.6666666666666696</v>
      </c>
      <c r="AJ22" s="58">
        <v>5.5833333333333304</v>
      </c>
    </row>
    <row r="23" spans="1:36" x14ac:dyDescent="0.25">
      <c r="A23" s="64" t="s">
        <v>172</v>
      </c>
      <c r="B23" s="58">
        <v>11422</v>
      </c>
      <c r="C23" s="58">
        <v>11422</v>
      </c>
      <c r="D23" s="58">
        <v>10667</v>
      </c>
      <c r="E23" s="58">
        <v>755</v>
      </c>
      <c r="F23" s="58" t="s">
        <v>150</v>
      </c>
      <c r="G23" s="58">
        <v>7064</v>
      </c>
      <c r="H23" s="58">
        <v>7064</v>
      </c>
      <c r="I23" s="58">
        <v>6652</v>
      </c>
      <c r="J23" s="58">
        <v>412</v>
      </c>
      <c r="K23" s="58" t="s">
        <v>150</v>
      </c>
      <c r="L23" s="58">
        <v>4358</v>
      </c>
      <c r="M23" s="58">
        <v>4358</v>
      </c>
      <c r="N23" s="58">
        <v>4015</v>
      </c>
      <c r="O23" s="58">
        <v>343</v>
      </c>
      <c r="P23" s="58" t="s">
        <v>150</v>
      </c>
      <c r="Q23" s="58">
        <v>1903</v>
      </c>
      <c r="R23" s="58">
        <v>1903</v>
      </c>
      <c r="S23" s="58">
        <v>1785</v>
      </c>
      <c r="T23" s="58">
        <v>118</v>
      </c>
      <c r="U23" s="58" t="s">
        <v>150</v>
      </c>
      <c r="V23" s="58">
        <v>7558</v>
      </c>
      <c r="W23" s="58">
        <v>7558</v>
      </c>
      <c r="X23" s="58">
        <v>6923</v>
      </c>
      <c r="Y23" s="58">
        <v>635</v>
      </c>
      <c r="Z23" s="58" t="s">
        <v>150</v>
      </c>
      <c r="AA23" s="58">
        <v>1961</v>
      </c>
      <c r="AB23" s="58">
        <v>1961</v>
      </c>
      <c r="AC23" s="58">
        <v>1959</v>
      </c>
      <c r="AD23" s="58">
        <v>2</v>
      </c>
      <c r="AE23" s="58" t="s">
        <v>150</v>
      </c>
      <c r="AF23" s="58">
        <v>53</v>
      </c>
      <c r="AG23" s="58">
        <v>53</v>
      </c>
      <c r="AH23" s="58">
        <v>52</v>
      </c>
      <c r="AI23" s="58">
        <v>1</v>
      </c>
      <c r="AJ23" s="58" t="s">
        <v>150</v>
      </c>
    </row>
    <row r="24" spans="1:36" x14ac:dyDescent="0.25">
      <c r="A24" s="64" t="s">
        <v>173</v>
      </c>
      <c r="B24" s="58">
        <v>11439</v>
      </c>
      <c r="C24" s="58">
        <v>11439</v>
      </c>
      <c r="D24" s="58">
        <v>10750</v>
      </c>
      <c r="E24" s="58">
        <v>689</v>
      </c>
      <c r="F24" s="58" t="s">
        <v>150</v>
      </c>
      <c r="G24" s="58">
        <v>7184</v>
      </c>
      <c r="H24" s="58">
        <v>7184</v>
      </c>
      <c r="I24" s="58">
        <v>6809</v>
      </c>
      <c r="J24" s="58">
        <v>375</v>
      </c>
      <c r="K24" s="58" t="s">
        <v>150</v>
      </c>
      <c r="L24" s="58">
        <v>4255</v>
      </c>
      <c r="M24" s="58">
        <v>4255</v>
      </c>
      <c r="N24" s="58">
        <v>3941</v>
      </c>
      <c r="O24" s="58">
        <v>314</v>
      </c>
      <c r="P24" s="58" t="s">
        <v>150</v>
      </c>
      <c r="Q24" s="58" t="s">
        <v>153</v>
      </c>
      <c r="R24" s="58" t="s">
        <v>153</v>
      </c>
      <c r="S24" s="58">
        <v>1820</v>
      </c>
      <c r="T24" s="58" t="s">
        <v>153</v>
      </c>
      <c r="U24" s="58" t="s">
        <v>150</v>
      </c>
      <c r="V24" s="58">
        <v>7557</v>
      </c>
      <c r="W24" s="58">
        <v>7557</v>
      </c>
      <c r="X24" s="58">
        <v>6971</v>
      </c>
      <c r="Y24" s="58">
        <v>586</v>
      </c>
      <c r="Z24" s="58" t="s">
        <v>150</v>
      </c>
      <c r="AA24" s="58" t="s">
        <v>153</v>
      </c>
      <c r="AB24" s="58" t="s">
        <v>153</v>
      </c>
      <c r="AC24" s="58">
        <v>1959</v>
      </c>
      <c r="AD24" s="58" t="s">
        <v>153</v>
      </c>
      <c r="AE24" s="58" t="s">
        <v>150</v>
      </c>
      <c r="AF24" s="58" t="s">
        <v>153</v>
      </c>
      <c r="AG24" s="58" t="s">
        <v>153</v>
      </c>
      <c r="AH24" s="58">
        <v>47</v>
      </c>
      <c r="AI24" s="58" t="s">
        <v>153</v>
      </c>
      <c r="AJ24" s="58" t="s">
        <v>150</v>
      </c>
    </row>
    <row r="25" spans="1:36" x14ac:dyDescent="0.25">
      <c r="A25" s="64" t="s">
        <v>174</v>
      </c>
      <c r="B25" s="58">
        <v>10882</v>
      </c>
      <c r="C25" s="58">
        <v>10882</v>
      </c>
      <c r="D25" s="58">
        <v>10276</v>
      </c>
      <c r="E25" s="58">
        <v>606</v>
      </c>
      <c r="F25" s="58" t="s">
        <v>150</v>
      </c>
      <c r="G25" s="58">
        <v>6927</v>
      </c>
      <c r="H25" s="58">
        <v>6927</v>
      </c>
      <c r="I25" s="58">
        <v>6611</v>
      </c>
      <c r="J25" s="58">
        <v>316</v>
      </c>
      <c r="K25" s="58" t="s">
        <v>150</v>
      </c>
      <c r="L25" s="58">
        <v>3955</v>
      </c>
      <c r="M25" s="58">
        <v>3955</v>
      </c>
      <c r="N25" s="58">
        <v>3665</v>
      </c>
      <c r="O25" s="58">
        <v>290</v>
      </c>
      <c r="P25" s="58" t="s">
        <v>150</v>
      </c>
      <c r="Q25" s="58">
        <v>1855</v>
      </c>
      <c r="R25" s="58">
        <v>1855</v>
      </c>
      <c r="S25" s="58">
        <v>1785</v>
      </c>
      <c r="T25" s="58">
        <v>70</v>
      </c>
      <c r="U25" s="58" t="s">
        <v>150</v>
      </c>
      <c r="V25" s="58">
        <v>7113</v>
      </c>
      <c r="W25" s="58">
        <v>7113</v>
      </c>
      <c r="X25" s="58">
        <v>6580</v>
      </c>
      <c r="Y25" s="58">
        <v>533</v>
      </c>
      <c r="Z25" s="58" t="s">
        <v>150</v>
      </c>
      <c r="AA25" s="58">
        <v>1914</v>
      </c>
      <c r="AB25" s="58">
        <v>1914</v>
      </c>
      <c r="AC25" s="58">
        <v>1911</v>
      </c>
      <c r="AD25" s="58">
        <v>3</v>
      </c>
      <c r="AE25" s="58" t="s">
        <v>150</v>
      </c>
      <c r="AF25" s="58" t="s">
        <v>153</v>
      </c>
      <c r="AG25" s="58" t="s">
        <v>153</v>
      </c>
      <c r="AH25" s="58">
        <v>44</v>
      </c>
      <c r="AI25" s="58" t="s">
        <v>153</v>
      </c>
      <c r="AJ25" s="58" t="s">
        <v>150</v>
      </c>
    </row>
    <row r="26" spans="1:36" x14ac:dyDescent="0.25">
      <c r="A26" s="64" t="s">
        <v>175</v>
      </c>
      <c r="B26" s="58">
        <v>9122</v>
      </c>
      <c r="C26" s="58">
        <v>9122</v>
      </c>
      <c r="D26" s="58">
        <v>8521</v>
      </c>
      <c r="E26" s="58">
        <v>601</v>
      </c>
      <c r="F26" s="58" t="s">
        <v>150</v>
      </c>
      <c r="G26" s="58">
        <v>5487</v>
      </c>
      <c r="H26" s="58">
        <v>5487</v>
      </c>
      <c r="I26" s="58">
        <v>5174</v>
      </c>
      <c r="J26" s="58">
        <v>313</v>
      </c>
      <c r="K26" s="58" t="s">
        <v>150</v>
      </c>
      <c r="L26" s="58">
        <v>3635</v>
      </c>
      <c r="M26" s="58">
        <v>3635</v>
      </c>
      <c r="N26" s="58">
        <v>3347</v>
      </c>
      <c r="O26" s="58">
        <v>288</v>
      </c>
      <c r="P26" s="58" t="s">
        <v>150</v>
      </c>
      <c r="Q26" s="58" t="s">
        <v>153</v>
      </c>
      <c r="R26" s="58" t="s">
        <v>153</v>
      </c>
      <c r="S26" s="58">
        <v>1482</v>
      </c>
      <c r="T26" s="58" t="s">
        <v>153</v>
      </c>
      <c r="U26" s="58" t="s">
        <v>150</v>
      </c>
      <c r="V26" s="58">
        <v>5711</v>
      </c>
      <c r="W26" s="58">
        <v>5711</v>
      </c>
      <c r="X26" s="58">
        <v>5189</v>
      </c>
      <c r="Y26" s="58">
        <v>522</v>
      </c>
      <c r="Z26" s="58" t="s">
        <v>150</v>
      </c>
      <c r="AA26" s="58" t="s">
        <v>153</v>
      </c>
      <c r="AB26" s="58" t="s">
        <v>153</v>
      </c>
      <c r="AC26" s="58">
        <v>1850</v>
      </c>
      <c r="AD26" s="58" t="s">
        <v>153</v>
      </c>
      <c r="AE26" s="58" t="s">
        <v>150</v>
      </c>
      <c r="AF26" s="58" t="s">
        <v>153</v>
      </c>
      <c r="AG26" s="58" t="s">
        <v>153</v>
      </c>
      <c r="AH26" s="58">
        <v>33</v>
      </c>
      <c r="AI26" s="58" t="s">
        <v>153</v>
      </c>
      <c r="AJ26" s="58" t="s">
        <v>150</v>
      </c>
    </row>
    <row r="27" spans="1:36" x14ac:dyDescent="0.25">
      <c r="A27" s="64" t="s">
        <v>176</v>
      </c>
      <c r="B27" s="58">
        <v>8115</v>
      </c>
      <c r="C27" s="58">
        <v>8115</v>
      </c>
      <c r="D27" s="58">
        <v>7505</v>
      </c>
      <c r="E27" s="58">
        <v>610</v>
      </c>
      <c r="F27" s="58" t="s">
        <v>150</v>
      </c>
      <c r="G27" s="58">
        <v>4815</v>
      </c>
      <c r="H27" s="58">
        <v>4815</v>
      </c>
      <c r="I27" s="58">
        <v>4505</v>
      </c>
      <c r="J27" s="58">
        <v>310</v>
      </c>
      <c r="K27" s="58" t="s">
        <v>150</v>
      </c>
      <c r="L27" s="58">
        <v>3300</v>
      </c>
      <c r="M27" s="58">
        <v>3300</v>
      </c>
      <c r="N27" s="58">
        <v>3000</v>
      </c>
      <c r="O27" s="58">
        <v>300</v>
      </c>
      <c r="P27" s="58" t="s">
        <v>150</v>
      </c>
      <c r="Q27" s="58">
        <v>1366</v>
      </c>
      <c r="R27" s="58">
        <v>1366</v>
      </c>
      <c r="S27" s="58">
        <v>1282</v>
      </c>
      <c r="T27" s="58">
        <v>84</v>
      </c>
      <c r="U27" s="58" t="s">
        <v>150</v>
      </c>
      <c r="V27" s="58">
        <v>4955</v>
      </c>
      <c r="W27" s="58">
        <v>4955</v>
      </c>
      <c r="X27" s="58">
        <v>4434</v>
      </c>
      <c r="Y27" s="58">
        <v>521</v>
      </c>
      <c r="Z27" s="58" t="s">
        <v>150</v>
      </c>
      <c r="AA27" s="58">
        <v>1794</v>
      </c>
      <c r="AB27" s="58">
        <v>1794</v>
      </c>
      <c r="AC27" s="58">
        <v>1789</v>
      </c>
      <c r="AD27" s="58">
        <v>5</v>
      </c>
      <c r="AE27" s="58" t="s">
        <v>150</v>
      </c>
      <c r="AF27" s="58">
        <v>28</v>
      </c>
      <c r="AG27" s="58">
        <v>28</v>
      </c>
      <c r="AH27" s="58">
        <v>28</v>
      </c>
      <c r="AI27" s="58">
        <v>0</v>
      </c>
      <c r="AJ27" s="58" t="s">
        <v>150</v>
      </c>
    </row>
    <row r="28" spans="1:36" x14ac:dyDescent="0.25">
      <c r="A28" s="64" t="s">
        <v>177</v>
      </c>
      <c r="B28" s="58">
        <v>7502</v>
      </c>
      <c r="C28" s="58">
        <v>7502</v>
      </c>
      <c r="D28" s="58">
        <v>6894</v>
      </c>
      <c r="E28" s="58">
        <v>608</v>
      </c>
      <c r="F28" s="58" t="s">
        <v>150</v>
      </c>
      <c r="G28" s="58">
        <v>4394</v>
      </c>
      <c r="H28" s="58">
        <v>4394</v>
      </c>
      <c r="I28" s="58">
        <v>4091</v>
      </c>
      <c r="J28" s="58">
        <v>303</v>
      </c>
      <c r="K28" s="58" t="s">
        <v>150</v>
      </c>
      <c r="L28" s="58">
        <v>3108</v>
      </c>
      <c r="M28" s="58">
        <v>3108</v>
      </c>
      <c r="N28" s="58">
        <v>2803</v>
      </c>
      <c r="O28" s="58">
        <v>305</v>
      </c>
      <c r="P28" s="58" t="s">
        <v>150</v>
      </c>
      <c r="Q28" s="58">
        <v>1253</v>
      </c>
      <c r="R28" s="58">
        <v>1253</v>
      </c>
      <c r="S28" s="58">
        <v>1172</v>
      </c>
      <c r="T28" s="58">
        <v>81</v>
      </c>
      <c r="U28" s="58" t="s">
        <v>150</v>
      </c>
      <c r="V28" s="58">
        <v>4504</v>
      </c>
      <c r="W28" s="58">
        <v>4504</v>
      </c>
      <c r="X28" s="58">
        <v>3982</v>
      </c>
      <c r="Y28" s="58">
        <v>522</v>
      </c>
      <c r="Z28" s="58" t="s">
        <v>150</v>
      </c>
      <c r="AA28" s="58">
        <v>1745</v>
      </c>
      <c r="AB28" s="58">
        <v>1745</v>
      </c>
      <c r="AC28" s="58">
        <v>1740</v>
      </c>
      <c r="AD28" s="58">
        <v>5</v>
      </c>
      <c r="AE28" s="58" t="s">
        <v>150</v>
      </c>
      <c r="AF28" s="58">
        <v>28</v>
      </c>
      <c r="AG28" s="58">
        <v>28</v>
      </c>
      <c r="AH28" s="58">
        <v>28</v>
      </c>
      <c r="AI28" s="58">
        <v>0</v>
      </c>
      <c r="AJ28" s="58" t="s">
        <v>150</v>
      </c>
    </row>
    <row r="29" spans="1:36" x14ac:dyDescent="0.25">
      <c r="A29" s="64" t="s">
        <v>178</v>
      </c>
      <c r="B29" s="58">
        <v>7310</v>
      </c>
      <c r="C29" s="58">
        <v>7310</v>
      </c>
      <c r="D29" s="58">
        <v>6774</v>
      </c>
      <c r="E29" s="58">
        <v>536</v>
      </c>
      <c r="F29" s="58" t="s">
        <v>150</v>
      </c>
      <c r="G29" s="58">
        <v>4141</v>
      </c>
      <c r="H29" s="58">
        <v>4141</v>
      </c>
      <c r="I29" s="58">
        <v>3878</v>
      </c>
      <c r="J29" s="58">
        <v>263</v>
      </c>
      <c r="K29" s="58" t="s">
        <v>150</v>
      </c>
      <c r="L29" s="58">
        <v>3169</v>
      </c>
      <c r="M29" s="58">
        <v>3169</v>
      </c>
      <c r="N29" s="58">
        <v>2896</v>
      </c>
      <c r="O29" s="58">
        <v>273</v>
      </c>
      <c r="P29" s="58" t="s">
        <v>150</v>
      </c>
      <c r="Q29" s="58">
        <v>1438</v>
      </c>
      <c r="R29" s="58">
        <v>1438</v>
      </c>
      <c r="S29" s="58">
        <v>1381</v>
      </c>
      <c r="T29" s="58">
        <v>57</v>
      </c>
      <c r="U29" s="58" t="s">
        <v>150</v>
      </c>
      <c r="V29" s="58">
        <v>4181</v>
      </c>
      <c r="W29" s="58">
        <v>4181</v>
      </c>
      <c r="X29" s="58">
        <v>3705</v>
      </c>
      <c r="Y29" s="58">
        <v>476</v>
      </c>
      <c r="Z29" s="58" t="s">
        <v>150</v>
      </c>
      <c r="AA29" s="58">
        <v>1691</v>
      </c>
      <c r="AB29" s="58">
        <v>1691</v>
      </c>
      <c r="AC29" s="58">
        <v>1688</v>
      </c>
      <c r="AD29" s="58">
        <v>3</v>
      </c>
      <c r="AE29" s="58" t="s">
        <v>150</v>
      </c>
      <c r="AF29" s="58">
        <v>24</v>
      </c>
      <c r="AG29" s="58">
        <v>24</v>
      </c>
      <c r="AH29" s="58">
        <v>24</v>
      </c>
      <c r="AI29" s="58">
        <v>0</v>
      </c>
      <c r="AJ29" s="58" t="s">
        <v>150</v>
      </c>
    </row>
    <row r="30" spans="1:36" x14ac:dyDescent="0.25">
      <c r="A30" s="64" t="s">
        <v>179</v>
      </c>
      <c r="B30" s="58">
        <v>6898</v>
      </c>
      <c r="C30" s="58">
        <v>6898</v>
      </c>
      <c r="D30" s="58">
        <v>6402</v>
      </c>
      <c r="E30" s="58">
        <v>496</v>
      </c>
      <c r="F30" s="58" t="s">
        <v>150</v>
      </c>
      <c r="G30" s="58">
        <v>3907</v>
      </c>
      <c r="H30" s="58">
        <v>3907</v>
      </c>
      <c r="I30" s="58">
        <v>3657</v>
      </c>
      <c r="J30" s="58">
        <v>250</v>
      </c>
      <c r="K30" s="58" t="s">
        <v>150</v>
      </c>
      <c r="L30" s="58">
        <v>2991</v>
      </c>
      <c r="M30" s="58">
        <v>2991</v>
      </c>
      <c r="N30" s="58">
        <v>2745</v>
      </c>
      <c r="O30" s="58">
        <v>246</v>
      </c>
      <c r="P30" s="58" t="s">
        <v>150</v>
      </c>
      <c r="Q30" s="58">
        <v>1419</v>
      </c>
      <c r="R30" s="58">
        <v>1419</v>
      </c>
      <c r="S30" s="58">
        <v>1364</v>
      </c>
      <c r="T30" s="58">
        <v>55</v>
      </c>
      <c r="U30" s="58" t="s">
        <v>150</v>
      </c>
      <c r="V30" s="58">
        <v>3848</v>
      </c>
      <c r="W30" s="58">
        <v>3848</v>
      </c>
      <c r="X30" s="58">
        <v>3410</v>
      </c>
      <c r="Y30" s="58">
        <v>438</v>
      </c>
      <c r="Z30" s="58" t="s">
        <v>150</v>
      </c>
      <c r="AA30" s="58">
        <v>1631</v>
      </c>
      <c r="AB30" s="58">
        <v>1631</v>
      </c>
      <c r="AC30" s="58">
        <v>1628</v>
      </c>
      <c r="AD30" s="58">
        <v>3</v>
      </c>
      <c r="AE30" s="58" t="s">
        <v>150</v>
      </c>
      <c r="AF30" s="58">
        <v>23</v>
      </c>
      <c r="AG30" s="58">
        <v>23</v>
      </c>
      <c r="AH30" s="58">
        <v>23</v>
      </c>
      <c r="AI30" s="58">
        <v>0</v>
      </c>
      <c r="AJ30" s="58" t="s">
        <v>150</v>
      </c>
    </row>
    <row r="31" spans="1:36" x14ac:dyDescent="0.25">
      <c r="A31" s="64" t="s">
        <v>180</v>
      </c>
      <c r="B31" s="58">
        <v>6754</v>
      </c>
      <c r="C31" s="58">
        <v>6754</v>
      </c>
      <c r="D31" s="58">
        <v>6259</v>
      </c>
      <c r="E31" s="58">
        <v>495</v>
      </c>
      <c r="F31" s="58" t="s">
        <v>150</v>
      </c>
      <c r="G31" s="58">
        <v>3774</v>
      </c>
      <c r="H31" s="58">
        <v>3774</v>
      </c>
      <c r="I31" s="58">
        <v>3523</v>
      </c>
      <c r="J31" s="58">
        <v>251</v>
      </c>
      <c r="K31" s="58" t="s">
        <v>150</v>
      </c>
      <c r="L31" s="58">
        <v>2980</v>
      </c>
      <c r="M31" s="58">
        <v>2980</v>
      </c>
      <c r="N31" s="58">
        <v>2736</v>
      </c>
      <c r="O31" s="58">
        <v>244</v>
      </c>
      <c r="P31" s="58" t="s">
        <v>150</v>
      </c>
      <c r="Q31" s="58">
        <v>1484</v>
      </c>
      <c r="R31" s="58">
        <v>1484</v>
      </c>
      <c r="S31" s="58">
        <v>1421</v>
      </c>
      <c r="T31" s="58">
        <v>63</v>
      </c>
      <c r="U31" s="58" t="s">
        <v>150</v>
      </c>
      <c r="V31" s="58">
        <v>3704</v>
      </c>
      <c r="W31" s="58">
        <v>3704</v>
      </c>
      <c r="X31" s="58">
        <v>3275</v>
      </c>
      <c r="Y31" s="58">
        <v>429</v>
      </c>
      <c r="Z31" s="58" t="s">
        <v>150</v>
      </c>
      <c r="AA31" s="58">
        <v>1566</v>
      </c>
      <c r="AB31" s="58">
        <v>1566</v>
      </c>
      <c r="AC31" s="58">
        <v>1563</v>
      </c>
      <c r="AD31" s="58">
        <v>3</v>
      </c>
      <c r="AE31" s="58" t="s">
        <v>150</v>
      </c>
      <c r="AF31" s="58">
        <v>22</v>
      </c>
      <c r="AG31" s="58">
        <v>22</v>
      </c>
      <c r="AH31" s="58">
        <v>22</v>
      </c>
      <c r="AI31" s="58">
        <v>0</v>
      </c>
      <c r="AJ31" s="58" t="s">
        <v>150</v>
      </c>
    </row>
    <row r="32" spans="1:36" x14ac:dyDescent="0.25">
      <c r="A32" s="64" t="s">
        <v>181</v>
      </c>
      <c r="B32" s="58">
        <v>6638</v>
      </c>
      <c r="C32" s="58">
        <v>6633</v>
      </c>
      <c r="D32" s="58">
        <v>6162</v>
      </c>
      <c r="E32" s="58">
        <v>471</v>
      </c>
      <c r="F32" s="58" t="s">
        <v>150</v>
      </c>
      <c r="G32" s="58">
        <v>3658</v>
      </c>
      <c r="H32" s="58">
        <v>3655</v>
      </c>
      <c r="I32" s="58">
        <v>3414</v>
      </c>
      <c r="J32" s="58">
        <v>241</v>
      </c>
      <c r="K32" s="58" t="s">
        <v>150</v>
      </c>
      <c r="L32" s="58">
        <v>2980</v>
      </c>
      <c r="M32" s="58">
        <v>2978</v>
      </c>
      <c r="N32" s="58">
        <v>2748</v>
      </c>
      <c r="O32" s="58">
        <v>230</v>
      </c>
      <c r="P32" s="58" t="s">
        <v>150</v>
      </c>
      <c r="Q32" s="58" t="s">
        <v>153</v>
      </c>
      <c r="R32" s="58" t="s">
        <v>153</v>
      </c>
      <c r="S32" s="58">
        <v>1327</v>
      </c>
      <c r="T32" s="58" t="s">
        <v>153</v>
      </c>
      <c r="U32" s="58" t="s">
        <v>150</v>
      </c>
      <c r="V32" s="58">
        <v>3707</v>
      </c>
      <c r="W32" s="58">
        <v>3703</v>
      </c>
      <c r="X32" s="58">
        <v>3298</v>
      </c>
      <c r="Y32" s="58">
        <v>405</v>
      </c>
      <c r="Z32" s="58" t="s">
        <v>150</v>
      </c>
      <c r="AA32" s="58" t="s">
        <v>153</v>
      </c>
      <c r="AB32" s="58" t="s">
        <v>153</v>
      </c>
      <c r="AC32" s="58">
        <v>1537</v>
      </c>
      <c r="AD32" s="58" t="s">
        <v>153</v>
      </c>
      <c r="AE32" s="58" t="s">
        <v>150</v>
      </c>
      <c r="AF32" s="58">
        <v>28</v>
      </c>
      <c r="AG32" s="58">
        <v>28</v>
      </c>
      <c r="AH32" s="58">
        <v>28</v>
      </c>
      <c r="AI32" s="58">
        <v>0</v>
      </c>
      <c r="AJ32" s="58" t="s">
        <v>150</v>
      </c>
    </row>
    <row r="33" spans="1:36" x14ac:dyDescent="0.25">
      <c r="A33" s="64" t="s">
        <v>182</v>
      </c>
      <c r="B33" s="58">
        <v>6977</v>
      </c>
      <c r="C33" s="58">
        <v>6958</v>
      </c>
      <c r="D33" s="58">
        <v>6456</v>
      </c>
      <c r="E33" s="58">
        <v>502</v>
      </c>
      <c r="F33" s="58" t="s">
        <v>150</v>
      </c>
      <c r="G33" s="58">
        <v>3814</v>
      </c>
      <c r="H33" s="58">
        <v>3803</v>
      </c>
      <c r="I33" s="58">
        <v>3546</v>
      </c>
      <c r="J33" s="58">
        <v>257</v>
      </c>
      <c r="K33" s="58" t="s">
        <v>150</v>
      </c>
      <c r="L33" s="58">
        <v>3163</v>
      </c>
      <c r="M33" s="58">
        <v>3155</v>
      </c>
      <c r="N33" s="58">
        <v>2910</v>
      </c>
      <c r="O33" s="58">
        <v>245</v>
      </c>
      <c r="P33" s="58" t="s">
        <v>150</v>
      </c>
      <c r="Q33" s="58" t="s">
        <v>153</v>
      </c>
      <c r="R33" s="58" t="s">
        <v>153</v>
      </c>
      <c r="S33" s="58">
        <v>1292</v>
      </c>
      <c r="T33" s="58" t="s">
        <v>153</v>
      </c>
      <c r="U33" s="58" t="s">
        <v>150</v>
      </c>
      <c r="V33" s="58">
        <v>4016</v>
      </c>
      <c r="W33" s="58">
        <v>4004</v>
      </c>
      <c r="X33" s="58">
        <v>3595</v>
      </c>
      <c r="Y33" s="58">
        <v>409</v>
      </c>
      <c r="Z33" s="58" t="s">
        <v>150</v>
      </c>
      <c r="AA33" s="58" t="s">
        <v>153</v>
      </c>
      <c r="AB33" s="58" t="s">
        <v>153</v>
      </c>
      <c r="AC33" s="58">
        <v>1569</v>
      </c>
      <c r="AD33" s="58" t="s">
        <v>153</v>
      </c>
      <c r="AE33" s="58" t="s">
        <v>150</v>
      </c>
      <c r="AF33" s="58" t="s">
        <v>153</v>
      </c>
      <c r="AG33" s="58" t="s">
        <v>153</v>
      </c>
      <c r="AH33" s="58">
        <v>33</v>
      </c>
      <c r="AI33" s="58" t="s">
        <v>153</v>
      </c>
      <c r="AJ33" s="58" t="s">
        <v>150</v>
      </c>
    </row>
    <row r="34" spans="1:36" x14ac:dyDescent="0.25">
      <c r="A34" s="64" t="s">
        <v>183</v>
      </c>
      <c r="B34" s="58">
        <v>7504</v>
      </c>
      <c r="C34" s="58">
        <v>7464</v>
      </c>
      <c r="D34" s="58">
        <v>6975</v>
      </c>
      <c r="E34" s="58">
        <v>489</v>
      </c>
      <c r="F34" s="58" t="s">
        <v>150</v>
      </c>
      <c r="G34" s="58">
        <v>4316</v>
      </c>
      <c r="H34" s="58">
        <v>4289</v>
      </c>
      <c r="I34" s="58">
        <v>4037</v>
      </c>
      <c r="J34" s="58">
        <v>252</v>
      </c>
      <c r="K34" s="58" t="s">
        <v>150</v>
      </c>
      <c r="L34" s="58">
        <v>3188</v>
      </c>
      <c r="M34" s="58">
        <v>3175</v>
      </c>
      <c r="N34" s="58">
        <v>2938</v>
      </c>
      <c r="O34" s="58">
        <v>237</v>
      </c>
      <c r="P34" s="58" t="s">
        <v>150</v>
      </c>
      <c r="Q34" s="58" t="s">
        <v>153</v>
      </c>
      <c r="R34" s="58" t="s">
        <v>153</v>
      </c>
      <c r="S34" s="58">
        <v>1302</v>
      </c>
      <c r="T34" s="58" t="s">
        <v>153</v>
      </c>
      <c r="U34" s="58" t="s">
        <v>150</v>
      </c>
      <c r="V34" s="58">
        <v>4426</v>
      </c>
      <c r="W34" s="58">
        <v>4410</v>
      </c>
      <c r="X34" s="58">
        <v>4023</v>
      </c>
      <c r="Y34" s="58">
        <v>387</v>
      </c>
      <c r="Z34" s="58" t="s">
        <v>150</v>
      </c>
      <c r="AA34" s="58" t="s">
        <v>153</v>
      </c>
      <c r="AB34" s="58" t="s">
        <v>153</v>
      </c>
      <c r="AC34" s="58">
        <v>1650</v>
      </c>
      <c r="AD34" s="58" t="s">
        <v>153</v>
      </c>
      <c r="AE34" s="58" t="s">
        <v>150</v>
      </c>
      <c r="AF34" s="58" t="s">
        <v>153</v>
      </c>
      <c r="AG34" s="58" t="s">
        <v>153</v>
      </c>
      <c r="AH34" s="58">
        <v>37</v>
      </c>
      <c r="AI34" s="58" t="s">
        <v>153</v>
      </c>
      <c r="AJ34" s="58" t="s">
        <v>150</v>
      </c>
    </row>
    <row r="35" spans="1:36" x14ac:dyDescent="0.25">
      <c r="A35" s="64" t="s">
        <v>184</v>
      </c>
      <c r="B35" s="58">
        <v>9179</v>
      </c>
      <c r="C35" s="58">
        <v>9125</v>
      </c>
      <c r="D35" s="58">
        <v>8676</v>
      </c>
      <c r="E35" s="58">
        <v>449</v>
      </c>
      <c r="F35" s="58" t="s">
        <v>150</v>
      </c>
      <c r="G35" s="58">
        <v>5648</v>
      </c>
      <c r="H35" s="58">
        <v>5618</v>
      </c>
      <c r="I35" s="58">
        <v>5380</v>
      </c>
      <c r="J35" s="58">
        <v>238</v>
      </c>
      <c r="K35" s="58" t="s">
        <v>150</v>
      </c>
      <c r="L35" s="58">
        <v>3531</v>
      </c>
      <c r="M35" s="58">
        <v>3507</v>
      </c>
      <c r="N35" s="58">
        <v>3296</v>
      </c>
      <c r="O35" s="58">
        <v>211</v>
      </c>
      <c r="P35" s="58" t="s">
        <v>150</v>
      </c>
      <c r="Q35" s="58">
        <v>1519</v>
      </c>
      <c r="R35" s="58">
        <v>1495</v>
      </c>
      <c r="S35" s="58">
        <v>1407</v>
      </c>
      <c r="T35" s="58">
        <v>88</v>
      </c>
      <c r="U35" s="58" t="s">
        <v>150</v>
      </c>
      <c r="V35" s="58">
        <v>5690</v>
      </c>
      <c r="W35" s="58">
        <v>5669</v>
      </c>
      <c r="X35" s="58">
        <v>5308</v>
      </c>
      <c r="Y35" s="58">
        <v>361</v>
      </c>
      <c r="Z35" s="58" t="s">
        <v>150</v>
      </c>
      <c r="AA35" s="58">
        <v>1970</v>
      </c>
      <c r="AB35" s="58">
        <v>1961</v>
      </c>
      <c r="AC35" s="58">
        <v>1961</v>
      </c>
      <c r="AD35" s="58">
        <v>0</v>
      </c>
      <c r="AE35" s="58" t="s">
        <v>150</v>
      </c>
      <c r="AF35" s="58" t="s">
        <v>153</v>
      </c>
      <c r="AG35" s="58" t="s">
        <v>153</v>
      </c>
      <c r="AH35" s="58">
        <v>42</v>
      </c>
      <c r="AI35" s="58" t="s">
        <v>153</v>
      </c>
      <c r="AJ35" s="58" t="s">
        <v>150</v>
      </c>
    </row>
    <row r="36" spans="1:36" x14ac:dyDescent="0.25">
      <c r="A36" s="64" t="s">
        <v>185</v>
      </c>
      <c r="B36" s="58">
        <v>9529</v>
      </c>
      <c r="C36" s="58">
        <v>9474</v>
      </c>
      <c r="D36" s="58">
        <v>9045</v>
      </c>
      <c r="E36" s="58">
        <v>429</v>
      </c>
      <c r="F36" s="58" t="s">
        <v>150</v>
      </c>
      <c r="G36" s="58">
        <v>6058</v>
      </c>
      <c r="H36" s="58">
        <v>6029</v>
      </c>
      <c r="I36" s="58">
        <v>5803</v>
      </c>
      <c r="J36" s="58">
        <v>226</v>
      </c>
      <c r="K36" s="58" t="s">
        <v>150</v>
      </c>
      <c r="L36" s="58">
        <v>3470</v>
      </c>
      <c r="M36" s="58">
        <v>3444</v>
      </c>
      <c r="N36" s="58">
        <v>3241</v>
      </c>
      <c r="O36" s="58">
        <v>203</v>
      </c>
      <c r="P36" s="58" t="s">
        <v>150</v>
      </c>
      <c r="Q36" s="58">
        <v>1594</v>
      </c>
      <c r="R36" s="58">
        <v>1570</v>
      </c>
      <c r="S36" s="58">
        <v>1497</v>
      </c>
      <c r="T36" s="58">
        <v>73</v>
      </c>
      <c r="U36" s="58" t="s">
        <v>150</v>
      </c>
      <c r="V36" s="58">
        <v>5940</v>
      </c>
      <c r="W36" s="58">
        <v>5917</v>
      </c>
      <c r="X36" s="58">
        <v>5561</v>
      </c>
      <c r="Y36" s="58">
        <v>356</v>
      </c>
      <c r="Z36" s="58" t="s">
        <v>150</v>
      </c>
      <c r="AA36" s="58">
        <v>1995</v>
      </c>
      <c r="AB36" s="58">
        <v>1987</v>
      </c>
      <c r="AC36" s="58">
        <v>1987</v>
      </c>
      <c r="AD36" s="58">
        <v>0</v>
      </c>
      <c r="AE36" s="58" t="s">
        <v>150</v>
      </c>
      <c r="AF36" s="58" t="s">
        <v>153</v>
      </c>
      <c r="AG36" s="58" t="s">
        <v>153</v>
      </c>
      <c r="AH36" s="58">
        <v>41</v>
      </c>
      <c r="AI36" s="58" t="s">
        <v>153</v>
      </c>
      <c r="AJ36" s="58" t="s">
        <v>150</v>
      </c>
    </row>
    <row r="37" spans="1:36" x14ac:dyDescent="0.25">
      <c r="A37" s="64" t="s">
        <v>186</v>
      </c>
      <c r="B37" s="58">
        <v>8887</v>
      </c>
      <c r="C37" s="58">
        <v>8840</v>
      </c>
      <c r="D37" s="58">
        <v>8429</v>
      </c>
      <c r="E37" s="58">
        <v>411</v>
      </c>
      <c r="F37" s="58" t="s">
        <v>150</v>
      </c>
      <c r="G37" s="58">
        <v>5629</v>
      </c>
      <c r="H37" s="58">
        <v>5603</v>
      </c>
      <c r="I37" s="58">
        <v>5383</v>
      </c>
      <c r="J37" s="58">
        <v>220</v>
      </c>
      <c r="K37" s="58" t="s">
        <v>150</v>
      </c>
      <c r="L37" s="58">
        <v>3258</v>
      </c>
      <c r="M37" s="58">
        <v>3237</v>
      </c>
      <c r="N37" s="58">
        <v>3046</v>
      </c>
      <c r="O37" s="58">
        <v>191</v>
      </c>
      <c r="P37" s="58" t="s">
        <v>150</v>
      </c>
      <c r="Q37" s="58" t="s">
        <v>153</v>
      </c>
      <c r="R37" s="58" t="s">
        <v>153</v>
      </c>
      <c r="S37" s="58">
        <v>1470</v>
      </c>
      <c r="T37" s="58" t="s">
        <v>153</v>
      </c>
      <c r="U37" s="58" t="s">
        <v>150</v>
      </c>
      <c r="V37" s="58">
        <v>5438</v>
      </c>
      <c r="W37" s="58">
        <v>5420</v>
      </c>
      <c r="X37" s="58">
        <v>5072</v>
      </c>
      <c r="Y37" s="58">
        <v>348</v>
      </c>
      <c r="Z37" s="58" t="s">
        <v>150</v>
      </c>
      <c r="AA37" s="58" t="s">
        <v>153</v>
      </c>
      <c r="AB37" s="58" t="s">
        <v>153</v>
      </c>
      <c r="AC37" s="58">
        <v>1887</v>
      </c>
      <c r="AD37" s="58" t="s">
        <v>153</v>
      </c>
      <c r="AE37" s="58" t="s">
        <v>150</v>
      </c>
      <c r="AF37" s="58" t="s">
        <v>153</v>
      </c>
      <c r="AG37" s="58" t="s">
        <v>153</v>
      </c>
      <c r="AH37" s="58">
        <v>41</v>
      </c>
      <c r="AI37" s="58" t="s">
        <v>153</v>
      </c>
      <c r="AJ37" s="58" t="s">
        <v>150</v>
      </c>
    </row>
    <row r="38" spans="1:36" x14ac:dyDescent="0.25">
      <c r="A38" s="64" t="s">
        <v>187</v>
      </c>
      <c r="B38" s="58">
        <v>7422</v>
      </c>
      <c r="C38" s="58">
        <v>7375</v>
      </c>
      <c r="D38" s="58">
        <v>6964</v>
      </c>
      <c r="E38" s="58">
        <v>411</v>
      </c>
      <c r="F38" s="58" t="s">
        <v>150</v>
      </c>
      <c r="G38" s="58">
        <v>4433</v>
      </c>
      <c r="H38" s="58">
        <v>4404</v>
      </c>
      <c r="I38" s="58">
        <v>4180</v>
      </c>
      <c r="J38" s="58">
        <v>224</v>
      </c>
      <c r="K38" s="58" t="s">
        <v>150</v>
      </c>
      <c r="L38" s="58">
        <v>2989</v>
      </c>
      <c r="M38" s="58">
        <v>2971</v>
      </c>
      <c r="N38" s="58">
        <v>2784</v>
      </c>
      <c r="O38" s="58">
        <v>187</v>
      </c>
      <c r="P38" s="58" t="s">
        <v>150</v>
      </c>
      <c r="Q38" s="58" t="s">
        <v>153</v>
      </c>
      <c r="R38" s="58" t="s">
        <v>153</v>
      </c>
      <c r="S38" s="58">
        <v>1201</v>
      </c>
      <c r="T38" s="58" t="s">
        <v>153</v>
      </c>
      <c r="U38" s="58" t="s">
        <v>150</v>
      </c>
      <c r="V38" s="58">
        <v>4325</v>
      </c>
      <c r="W38" s="58">
        <v>4312</v>
      </c>
      <c r="X38" s="58">
        <v>3971</v>
      </c>
      <c r="Y38" s="58">
        <v>341</v>
      </c>
      <c r="Z38" s="58" t="s">
        <v>150</v>
      </c>
      <c r="AA38" s="58" t="s">
        <v>153</v>
      </c>
      <c r="AB38" s="58" t="s">
        <v>153</v>
      </c>
      <c r="AC38" s="58">
        <v>1792</v>
      </c>
      <c r="AD38" s="58" t="s">
        <v>153</v>
      </c>
      <c r="AE38" s="58" t="s">
        <v>150</v>
      </c>
      <c r="AF38" s="58" t="s">
        <v>153</v>
      </c>
      <c r="AG38" s="58" t="s">
        <v>153</v>
      </c>
      <c r="AH38" s="58">
        <v>36</v>
      </c>
      <c r="AI38" s="58" t="s">
        <v>153</v>
      </c>
      <c r="AJ38" s="58" t="s">
        <v>150</v>
      </c>
    </row>
    <row r="39" spans="1:36" x14ac:dyDescent="0.25">
      <c r="A39" s="64" t="s">
        <v>188</v>
      </c>
      <c r="B39" s="58">
        <v>6164</v>
      </c>
      <c r="C39" s="58">
        <v>6104</v>
      </c>
      <c r="D39" s="58">
        <v>5677</v>
      </c>
      <c r="E39" s="58">
        <v>427</v>
      </c>
      <c r="F39" s="58" t="s">
        <v>150</v>
      </c>
      <c r="G39" s="58">
        <v>3491</v>
      </c>
      <c r="H39" s="58">
        <v>3449</v>
      </c>
      <c r="I39" s="58">
        <v>3217</v>
      </c>
      <c r="J39" s="58">
        <v>232</v>
      </c>
      <c r="K39" s="58" t="s">
        <v>150</v>
      </c>
      <c r="L39" s="58">
        <v>2673</v>
      </c>
      <c r="M39" s="58">
        <v>2655</v>
      </c>
      <c r="N39" s="58">
        <v>2460</v>
      </c>
      <c r="O39" s="58">
        <v>195</v>
      </c>
      <c r="P39" s="58" t="s">
        <v>150</v>
      </c>
      <c r="Q39" s="58">
        <v>1055</v>
      </c>
      <c r="R39" s="58">
        <v>1021</v>
      </c>
      <c r="S39" s="58">
        <v>948</v>
      </c>
      <c r="T39" s="58">
        <v>73</v>
      </c>
      <c r="U39" s="58" t="s">
        <v>150</v>
      </c>
      <c r="V39" s="58">
        <v>3427</v>
      </c>
      <c r="W39" s="58">
        <v>3408</v>
      </c>
      <c r="X39" s="58">
        <v>3058</v>
      </c>
      <c r="Y39" s="58">
        <v>350</v>
      </c>
      <c r="Z39" s="58" t="s">
        <v>150</v>
      </c>
      <c r="AA39" s="58">
        <v>1682</v>
      </c>
      <c r="AB39" s="58">
        <v>1675</v>
      </c>
      <c r="AC39" s="58">
        <v>1671</v>
      </c>
      <c r="AD39" s="58">
        <v>4</v>
      </c>
      <c r="AE39" s="58" t="s">
        <v>150</v>
      </c>
      <c r="AF39" s="58">
        <v>33</v>
      </c>
      <c r="AG39" s="58">
        <v>33</v>
      </c>
      <c r="AH39" s="58">
        <v>33</v>
      </c>
      <c r="AI39" s="58">
        <v>0</v>
      </c>
      <c r="AJ39" s="58" t="s">
        <v>150</v>
      </c>
    </row>
    <row r="40" spans="1:36" x14ac:dyDescent="0.25">
      <c r="A40" s="64" t="s">
        <v>189</v>
      </c>
      <c r="B40" s="58">
        <v>5616</v>
      </c>
      <c r="C40" s="58">
        <v>5562</v>
      </c>
      <c r="D40" s="58">
        <v>5150</v>
      </c>
      <c r="E40" s="58">
        <v>412</v>
      </c>
      <c r="F40" s="58" t="s">
        <v>150</v>
      </c>
      <c r="G40" s="58">
        <v>3091</v>
      </c>
      <c r="H40" s="58">
        <v>3052</v>
      </c>
      <c r="I40" s="58">
        <v>2839</v>
      </c>
      <c r="J40" s="58">
        <v>213</v>
      </c>
      <c r="K40" s="58" t="s">
        <v>150</v>
      </c>
      <c r="L40" s="58">
        <v>2525</v>
      </c>
      <c r="M40" s="58">
        <v>2510</v>
      </c>
      <c r="N40" s="58">
        <v>2311</v>
      </c>
      <c r="O40" s="58">
        <v>199</v>
      </c>
      <c r="P40" s="58" t="s">
        <v>150</v>
      </c>
      <c r="Q40" s="58">
        <v>963</v>
      </c>
      <c r="R40" s="58">
        <v>934</v>
      </c>
      <c r="S40" s="58">
        <v>858</v>
      </c>
      <c r="T40" s="58">
        <v>76</v>
      </c>
      <c r="U40" s="58" t="s">
        <v>150</v>
      </c>
      <c r="V40" s="58">
        <v>3037</v>
      </c>
      <c r="W40" s="58">
        <v>3018</v>
      </c>
      <c r="X40" s="58">
        <v>2686</v>
      </c>
      <c r="Y40" s="58">
        <v>332</v>
      </c>
      <c r="Z40" s="58" t="s">
        <v>150</v>
      </c>
      <c r="AA40" s="58">
        <v>1616</v>
      </c>
      <c r="AB40" s="58">
        <v>1610</v>
      </c>
      <c r="AC40" s="58">
        <v>1606</v>
      </c>
      <c r="AD40" s="58">
        <v>4</v>
      </c>
      <c r="AE40" s="58" t="s">
        <v>150</v>
      </c>
      <c r="AF40" s="58">
        <v>29</v>
      </c>
      <c r="AG40" s="58">
        <v>29</v>
      </c>
      <c r="AH40" s="58">
        <v>29</v>
      </c>
      <c r="AI40" s="58">
        <v>0</v>
      </c>
      <c r="AJ40" s="58" t="s">
        <v>150</v>
      </c>
    </row>
    <row r="41" spans="1:36" x14ac:dyDescent="0.25">
      <c r="A41" s="64" t="s">
        <v>190</v>
      </c>
      <c r="B41" s="58">
        <v>5590</v>
      </c>
      <c r="C41" s="58">
        <v>5533</v>
      </c>
      <c r="D41" s="58">
        <v>5162</v>
      </c>
      <c r="E41" s="58">
        <v>371</v>
      </c>
      <c r="F41" s="58" t="s">
        <v>150</v>
      </c>
      <c r="G41" s="58">
        <v>2939</v>
      </c>
      <c r="H41" s="58">
        <v>2899</v>
      </c>
      <c r="I41" s="58">
        <v>2713</v>
      </c>
      <c r="J41" s="58">
        <v>186</v>
      </c>
      <c r="K41" s="58" t="s">
        <v>150</v>
      </c>
      <c r="L41" s="58">
        <v>2651</v>
      </c>
      <c r="M41" s="58">
        <v>2634</v>
      </c>
      <c r="N41" s="58">
        <v>2449</v>
      </c>
      <c r="O41" s="58">
        <v>185</v>
      </c>
      <c r="P41" s="58" t="s">
        <v>150</v>
      </c>
      <c r="Q41" s="58">
        <v>1130</v>
      </c>
      <c r="R41" s="58">
        <v>1105</v>
      </c>
      <c r="S41" s="58">
        <v>1036</v>
      </c>
      <c r="T41" s="58">
        <v>69</v>
      </c>
      <c r="U41" s="58" t="s">
        <v>150</v>
      </c>
      <c r="V41" s="58">
        <v>2871</v>
      </c>
      <c r="W41" s="58">
        <v>2845</v>
      </c>
      <c r="X41" s="58">
        <v>2548</v>
      </c>
      <c r="Y41" s="58">
        <v>297</v>
      </c>
      <c r="Z41" s="58" t="s">
        <v>150</v>
      </c>
      <c r="AA41" s="58">
        <v>1589</v>
      </c>
      <c r="AB41" s="58">
        <v>1583</v>
      </c>
      <c r="AC41" s="58">
        <v>1578</v>
      </c>
      <c r="AD41" s="58">
        <v>5</v>
      </c>
      <c r="AE41" s="58" t="s">
        <v>150</v>
      </c>
      <c r="AF41" s="58">
        <v>28</v>
      </c>
      <c r="AG41" s="58">
        <v>27</v>
      </c>
      <c r="AH41" s="58">
        <v>27</v>
      </c>
      <c r="AI41" s="58">
        <v>0</v>
      </c>
      <c r="AJ41" s="58" t="s">
        <v>150</v>
      </c>
    </row>
    <row r="42" spans="1:36" x14ac:dyDescent="0.25">
      <c r="A42" s="64" t="s">
        <v>191</v>
      </c>
      <c r="B42" s="58">
        <v>5459</v>
      </c>
      <c r="C42" s="58">
        <v>5417</v>
      </c>
      <c r="D42" s="58">
        <v>5042</v>
      </c>
      <c r="E42" s="58">
        <v>375</v>
      </c>
      <c r="F42" s="58" t="s">
        <v>150</v>
      </c>
      <c r="G42" s="58">
        <v>2840</v>
      </c>
      <c r="H42" s="58">
        <v>2812</v>
      </c>
      <c r="I42" s="58">
        <v>2632</v>
      </c>
      <c r="J42" s="58">
        <v>180</v>
      </c>
      <c r="K42" s="58" t="s">
        <v>150</v>
      </c>
      <c r="L42" s="58">
        <v>2619</v>
      </c>
      <c r="M42" s="58">
        <v>2605</v>
      </c>
      <c r="N42" s="58">
        <v>2410</v>
      </c>
      <c r="O42" s="58">
        <v>195</v>
      </c>
      <c r="P42" s="58" t="s">
        <v>150</v>
      </c>
      <c r="Q42" s="58">
        <v>1197</v>
      </c>
      <c r="R42" s="58">
        <v>1175</v>
      </c>
      <c r="S42" s="58">
        <v>1109</v>
      </c>
      <c r="T42" s="58">
        <v>66</v>
      </c>
      <c r="U42" s="58" t="s">
        <v>150</v>
      </c>
      <c r="V42" s="58">
        <v>2719</v>
      </c>
      <c r="W42" s="58">
        <v>2704</v>
      </c>
      <c r="X42" s="58">
        <v>2403</v>
      </c>
      <c r="Y42" s="58">
        <v>301</v>
      </c>
      <c r="Z42" s="58" t="s">
        <v>150</v>
      </c>
      <c r="AA42" s="58">
        <v>1543</v>
      </c>
      <c r="AB42" s="58">
        <v>1538</v>
      </c>
      <c r="AC42" s="58">
        <v>1530</v>
      </c>
      <c r="AD42" s="58">
        <v>8</v>
      </c>
      <c r="AE42" s="58" t="s">
        <v>150</v>
      </c>
      <c r="AF42" s="58" t="s">
        <v>153</v>
      </c>
      <c r="AG42" s="58" t="s">
        <v>153</v>
      </c>
      <c r="AH42" s="58">
        <v>23</v>
      </c>
      <c r="AI42" s="58" t="s">
        <v>153</v>
      </c>
      <c r="AJ42" s="58" t="s">
        <v>150</v>
      </c>
    </row>
    <row r="43" spans="1:36" x14ac:dyDescent="0.25">
      <c r="A43" s="64" t="s">
        <v>192</v>
      </c>
      <c r="B43" s="58">
        <v>5271</v>
      </c>
      <c r="C43" s="58">
        <v>5225</v>
      </c>
      <c r="D43" s="58">
        <v>4860</v>
      </c>
      <c r="E43" s="58">
        <v>365</v>
      </c>
      <c r="F43" s="58" t="s">
        <v>150</v>
      </c>
      <c r="G43" s="58">
        <v>2728</v>
      </c>
      <c r="H43" s="58">
        <v>2694</v>
      </c>
      <c r="I43" s="58">
        <v>2525</v>
      </c>
      <c r="J43" s="58">
        <v>169</v>
      </c>
      <c r="K43" s="58" t="s">
        <v>150</v>
      </c>
      <c r="L43" s="58">
        <v>2543</v>
      </c>
      <c r="M43" s="58">
        <v>2531</v>
      </c>
      <c r="N43" s="58">
        <v>2335</v>
      </c>
      <c r="O43" s="58">
        <v>196</v>
      </c>
      <c r="P43" s="58" t="s">
        <v>150</v>
      </c>
      <c r="Q43" s="58">
        <v>1270</v>
      </c>
      <c r="R43" s="58">
        <v>1242</v>
      </c>
      <c r="S43" s="58">
        <v>1171</v>
      </c>
      <c r="T43" s="58">
        <v>71</v>
      </c>
      <c r="U43" s="58" t="s">
        <v>150</v>
      </c>
      <c r="V43" s="58">
        <v>2550</v>
      </c>
      <c r="W43" s="58">
        <v>2536</v>
      </c>
      <c r="X43" s="58">
        <v>2248</v>
      </c>
      <c r="Y43" s="58">
        <v>288</v>
      </c>
      <c r="Z43" s="58" t="s">
        <v>150</v>
      </c>
      <c r="AA43" s="58">
        <v>1451</v>
      </c>
      <c r="AB43" s="58">
        <v>1447</v>
      </c>
      <c r="AC43" s="58">
        <v>1441</v>
      </c>
      <c r="AD43" s="58">
        <v>6</v>
      </c>
      <c r="AE43" s="58" t="s">
        <v>150</v>
      </c>
      <c r="AF43" s="58" t="s">
        <v>153</v>
      </c>
      <c r="AG43" s="58" t="s">
        <v>153</v>
      </c>
      <c r="AH43" s="58">
        <v>24</v>
      </c>
      <c r="AI43" s="58" t="s">
        <v>153</v>
      </c>
      <c r="AJ43" s="58" t="s">
        <v>150</v>
      </c>
    </row>
    <row r="44" spans="1:36" x14ac:dyDescent="0.25">
      <c r="A44" s="64" t="s">
        <v>193</v>
      </c>
      <c r="B44" s="58">
        <v>5094</v>
      </c>
      <c r="C44" s="58">
        <v>5035</v>
      </c>
      <c r="D44" s="58">
        <v>4678</v>
      </c>
      <c r="E44" s="58">
        <v>357</v>
      </c>
      <c r="F44" s="58" t="s">
        <v>150</v>
      </c>
      <c r="G44" s="58">
        <v>2608</v>
      </c>
      <c r="H44" s="58">
        <v>2563</v>
      </c>
      <c r="I44" s="58">
        <v>2394</v>
      </c>
      <c r="J44" s="58">
        <v>169</v>
      </c>
      <c r="K44" s="58" t="s">
        <v>150</v>
      </c>
      <c r="L44" s="58">
        <v>2486</v>
      </c>
      <c r="M44" s="58">
        <v>2472</v>
      </c>
      <c r="N44" s="58">
        <v>2284</v>
      </c>
      <c r="O44" s="58">
        <v>188</v>
      </c>
      <c r="P44" s="58" t="s">
        <v>150</v>
      </c>
      <c r="Q44" s="58">
        <v>1118</v>
      </c>
      <c r="R44" s="58">
        <v>1084</v>
      </c>
      <c r="S44" s="58">
        <v>996</v>
      </c>
      <c r="T44" s="58">
        <v>88</v>
      </c>
      <c r="U44" s="58" t="s">
        <v>150</v>
      </c>
      <c r="V44" s="58">
        <v>2536</v>
      </c>
      <c r="W44" s="58">
        <v>2513</v>
      </c>
      <c r="X44" s="58">
        <v>2250</v>
      </c>
      <c r="Y44" s="58">
        <v>263</v>
      </c>
      <c r="Z44" s="58" t="s">
        <v>150</v>
      </c>
      <c r="AA44" s="58">
        <v>1440</v>
      </c>
      <c r="AB44" s="58">
        <v>1438</v>
      </c>
      <c r="AC44" s="58">
        <v>1432</v>
      </c>
      <c r="AD44" s="58">
        <v>6</v>
      </c>
      <c r="AE44" s="58" t="s">
        <v>150</v>
      </c>
      <c r="AF44" s="58" t="s">
        <v>153</v>
      </c>
      <c r="AG44" s="58" t="s">
        <v>153</v>
      </c>
      <c r="AH44" s="58">
        <v>20</v>
      </c>
      <c r="AI44" s="58" t="s">
        <v>153</v>
      </c>
      <c r="AJ44" s="58" t="s">
        <v>150</v>
      </c>
    </row>
    <row r="45" spans="1:36" x14ac:dyDescent="0.25">
      <c r="A45" s="64" t="s">
        <v>194</v>
      </c>
      <c r="B45" s="58">
        <v>5282</v>
      </c>
      <c r="C45" s="58">
        <v>5225</v>
      </c>
      <c r="D45" s="58">
        <v>4859</v>
      </c>
      <c r="E45" s="58">
        <v>366</v>
      </c>
      <c r="F45" s="58" t="s">
        <v>150</v>
      </c>
      <c r="G45" s="58">
        <v>2689</v>
      </c>
      <c r="H45" s="58">
        <v>2647</v>
      </c>
      <c r="I45" s="58">
        <v>2467</v>
      </c>
      <c r="J45" s="58">
        <v>180</v>
      </c>
      <c r="K45" s="58" t="s">
        <v>150</v>
      </c>
      <c r="L45" s="58">
        <v>2593</v>
      </c>
      <c r="M45" s="58">
        <v>2578</v>
      </c>
      <c r="N45" s="58">
        <v>2392</v>
      </c>
      <c r="O45" s="58">
        <v>186</v>
      </c>
      <c r="P45" s="58" t="s">
        <v>150</v>
      </c>
      <c r="Q45" s="58">
        <v>1104</v>
      </c>
      <c r="R45" s="58">
        <v>1073</v>
      </c>
      <c r="S45" s="58">
        <v>970</v>
      </c>
      <c r="T45" s="58">
        <v>103</v>
      </c>
      <c r="U45" s="58" t="s">
        <v>150</v>
      </c>
      <c r="V45" s="58">
        <v>2719</v>
      </c>
      <c r="W45" s="58">
        <v>2699</v>
      </c>
      <c r="X45" s="58">
        <v>2443</v>
      </c>
      <c r="Y45" s="58">
        <v>256</v>
      </c>
      <c r="Z45" s="58" t="s">
        <v>150</v>
      </c>
      <c r="AA45" s="58">
        <v>1459</v>
      </c>
      <c r="AB45" s="58">
        <v>1453</v>
      </c>
      <c r="AC45" s="58">
        <v>1446</v>
      </c>
      <c r="AD45" s="58">
        <v>7</v>
      </c>
      <c r="AE45" s="58" t="s">
        <v>150</v>
      </c>
      <c r="AF45" s="58" t="s">
        <v>153</v>
      </c>
      <c r="AG45" s="58" t="s">
        <v>153</v>
      </c>
      <c r="AH45" s="58">
        <v>24</v>
      </c>
      <c r="AI45" s="58" t="s">
        <v>153</v>
      </c>
      <c r="AJ45" s="58" t="s">
        <v>150</v>
      </c>
    </row>
    <row r="46" spans="1:36" x14ac:dyDescent="0.25">
      <c r="A46" s="64" t="s">
        <v>195</v>
      </c>
      <c r="B46" s="58">
        <v>5624</v>
      </c>
      <c r="C46" s="58">
        <v>5554</v>
      </c>
      <c r="D46" s="58">
        <v>5181</v>
      </c>
      <c r="E46" s="58">
        <v>373</v>
      </c>
      <c r="F46" s="58" t="s">
        <v>150</v>
      </c>
      <c r="G46" s="58">
        <v>2999</v>
      </c>
      <c r="H46" s="58">
        <v>2957</v>
      </c>
      <c r="I46" s="58">
        <v>2776</v>
      </c>
      <c r="J46" s="58">
        <v>181</v>
      </c>
      <c r="K46" s="58" t="s">
        <v>150</v>
      </c>
      <c r="L46" s="58">
        <v>2625</v>
      </c>
      <c r="M46" s="58">
        <v>2597</v>
      </c>
      <c r="N46" s="58">
        <v>2405</v>
      </c>
      <c r="O46" s="58">
        <v>192</v>
      </c>
      <c r="P46" s="58" t="s">
        <v>150</v>
      </c>
      <c r="Q46" s="58">
        <v>1102</v>
      </c>
      <c r="R46" s="58">
        <v>1065</v>
      </c>
      <c r="S46" s="58">
        <v>957</v>
      </c>
      <c r="T46" s="58">
        <v>108</v>
      </c>
      <c r="U46" s="58" t="s">
        <v>150</v>
      </c>
      <c r="V46" s="58">
        <v>3009</v>
      </c>
      <c r="W46" s="58">
        <v>2982</v>
      </c>
      <c r="X46" s="58">
        <v>2725</v>
      </c>
      <c r="Y46" s="58">
        <v>257</v>
      </c>
      <c r="Z46" s="58" t="s">
        <v>150</v>
      </c>
      <c r="AA46" s="58">
        <v>1513</v>
      </c>
      <c r="AB46" s="58">
        <v>1507</v>
      </c>
      <c r="AC46" s="58">
        <v>1499</v>
      </c>
      <c r="AD46" s="58">
        <v>8</v>
      </c>
      <c r="AE46" s="58" t="s">
        <v>150</v>
      </c>
      <c r="AF46" s="58" t="s">
        <v>153</v>
      </c>
      <c r="AG46" s="58" t="s">
        <v>153</v>
      </c>
      <c r="AH46" s="58">
        <v>29</v>
      </c>
      <c r="AI46" s="58" t="s">
        <v>153</v>
      </c>
      <c r="AJ46" s="58" t="s">
        <v>150</v>
      </c>
    </row>
    <row r="47" spans="1:36" x14ac:dyDescent="0.25">
      <c r="A47" s="64" t="s">
        <v>196</v>
      </c>
      <c r="B47" s="58">
        <v>6602</v>
      </c>
      <c r="C47" s="58">
        <v>6526</v>
      </c>
      <c r="D47" s="58">
        <v>6183</v>
      </c>
      <c r="E47" s="58">
        <v>343</v>
      </c>
      <c r="F47" s="58">
        <v>76</v>
      </c>
      <c r="G47" s="58">
        <v>3755</v>
      </c>
      <c r="H47" s="58">
        <v>3708</v>
      </c>
      <c r="I47" s="58">
        <v>3539</v>
      </c>
      <c r="J47" s="58">
        <v>169</v>
      </c>
      <c r="K47" s="58">
        <v>47</v>
      </c>
      <c r="L47" s="58">
        <v>2847</v>
      </c>
      <c r="M47" s="58">
        <v>2818</v>
      </c>
      <c r="N47" s="58">
        <v>2644</v>
      </c>
      <c r="O47" s="58">
        <v>174</v>
      </c>
      <c r="P47" s="58">
        <v>29</v>
      </c>
      <c r="Q47" s="58">
        <v>1139</v>
      </c>
      <c r="R47" s="58">
        <v>1102</v>
      </c>
      <c r="S47" s="58">
        <v>1001</v>
      </c>
      <c r="T47" s="58">
        <v>101</v>
      </c>
      <c r="U47" s="58">
        <v>37</v>
      </c>
      <c r="V47" s="58">
        <v>3864</v>
      </c>
      <c r="W47" s="58">
        <v>3835</v>
      </c>
      <c r="X47" s="58">
        <v>3603</v>
      </c>
      <c r="Y47" s="58">
        <v>232</v>
      </c>
      <c r="Z47" s="58">
        <v>29</v>
      </c>
      <c r="AA47" s="58">
        <v>1599</v>
      </c>
      <c r="AB47" s="58">
        <v>1589</v>
      </c>
      <c r="AC47" s="58">
        <v>1579</v>
      </c>
      <c r="AD47" s="58">
        <v>10</v>
      </c>
      <c r="AE47" s="58">
        <v>10</v>
      </c>
      <c r="AF47" s="58" t="s">
        <v>153</v>
      </c>
      <c r="AG47" s="58">
        <v>36</v>
      </c>
      <c r="AH47" s="58">
        <v>36</v>
      </c>
      <c r="AI47" s="58">
        <v>0</v>
      </c>
      <c r="AJ47" s="58" t="s">
        <v>153</v>
      </c>
    </row>
    <row r="48" spans="1:36" x14ac:dyDescent="0.25">
      <c r="A48" s="64" t="s">
        <v>197</v>
      </c>
      <c r="B48" s="58">
        <v>6613</v>
      </c>
      <c r="C48" s="58">
        <v>6534</v>
      </c>
      <c r="D48" s="58">
        <v>6187</v>
      </c>
      <c r="E48" s="58">
        <v>347</v>
      </c>
      <c r="F48" s="58">
        <v>79</v>
      </c>
      <c r="G48" s="58">
        <v>3829</v>
      </c>
      <c r="H48" s="58">
        <v>3777</v>
      </c>
      <c r="I48" s="58">
        <v>3604</v>
      </c>
      <c r="J48" s="58">
        <v>173</v>
      </c>
      <c r="K48" s="58">
        <v>52</v>
      </c>
      <c r="L48" s="58">
        <v>2784</v>
      </c>
      <c r="M48" s="58">
        <v>2757</v>
      </c>
      <c r="N48" s="58">
        <v>2583</v>
      </c>
      <c r="O48" s="58">
        <v>174</v>
      </c>
      <c r="P48" s="58">
        <v>27</v>
      </c>
      <c r="Q48" s="58">
        <v>1164</v>
      </c>
      <c r="R48" s="58">
        <v>1128</v>
      </c>
      <c r="S48" s="58">
        <v>1034</v>
      </c>
      <c r="T48" s="58">
        <v>94</v>
      </c>
      <c r="U48" s="58">
        <v>36</v>
      </c>
      <c r="V48" s="58">
        <v>3858</v>
      </c>
      <c r="W48" s="58">
        <v>3824</v>
      </c>
      <c r="X48" s="58">
        <v>3580</v>
      </c>
      <c r="Y48" s="58">
        <v>244</v>
      </c>
      <c r="Z48" s="58">
        <v>34</v>
      </c>
      <c r="AA48" s="58">
        <v>1591</v>
      </c>
      <c r="AB48" s="58">
        <v>1582</v>
      </c>
      <c r="AC48" s="58">
        <v>1573</v>
      </c>
      <c r="AD48" s="58">
        <v>9</v>
      </c>
      <c r="AE48" s="58">
        <v>9</v>
      </c>
      <c r="AF48" s="58">
        <v>33</v>
      </c>
      <c r="AG48" s="58">
        <v>33</v>
      </c>
      <c r="AH48" s="58">
        <v>33</v>
      </c>
      <c r="AI48" s="58">
        <v>0</v>
      </c>
      <c r="AJ48" s="58">
        <v>0</v>
      </c>
    </row>
    <row r="49" spans="1:36" x14ac:dyDescent="0.25">
      <c r="A49" s="64" t="s">
        <v>198</v>
      </c>
      <c r="B49" s="58">
        <v>6016</v>
      </c>
      <c r="C49" s="58">
        <v>5939</v>
      </c>
      <c r="D49" s="58">
        <v>5613</v>
      </c>
      <c r="E49" s="58">
        <v>326</v>
      </c>
      <c r="F49" s="58">
        <v>77</v>
      </c>
      <c r="G49" s="58">
        <v>3496</v>
      </c>
      <c r="H49" s="58">
        <v>3440</v>
      </c>
      <c r="I49" s="58">
        <v>3273</v>
      </c>
      <c r="J49" s="58">
        <v>167</v>
      </c>
      <c r="K49" s="58">
        <v>56</v>
      </c>
      <c r="L49" s="58">
        <v>2520</v>
      </c>
      <c r="M49" s="58">
        <v>2499</v>
      </c>
      <c r="N49" s="58">
        <v>2340</v>
      </c>
      <c r="O49" s="58">
        <v>159</v>
      </c>
      <c r="P49" s="58">
        <v>21</v>
      </c>
      <c r="Q49" s="58">
        <v>1137</v>
      </c>
      <c r="R49" s="58">
        <v>1099</v>
      </c>
      <c r="S49" s="58">
        <v>1004</v>
      </c>
      <c r="T49" s="58">
        <v>95</v>
      </c>
      <c r="U49" s="58">
        <v>38</v>
      </c>
      <c r="V49" s="58">
        <v>3405</v>
      </c>
      <c r="W49" s="58">
        <v>3374</v>
      </c>
      <c r="X49" s="58">
        <v>3153</v>
      </c>
      <c r="Y49" s="58">
        <v>221</v>
      </c>
      <c r="Z49" s="58">
        <v>31</v>
      </c>
      <c r="AA49" s="58">
        <v>1474</v>
      </c>
      <c r="AB49" s="58">
        <v>1466</v>
      </c>
      <c r="AC49" s="58">
        <v>1456</v>
      </c>
      <c r="AD49" s="58">
        <v>10</v>
      </c>
      <c r="AE49" s="58">
        <v>8</v>
      </c>
      <c r="AF49" s="58">
        <v>30</v>
      </c>
      <c r="AG49" s="58">
        <v>30</v>
      </c>
      <c r="AH49" s="58">
        <v>30</v>
      </c>
      <c r="AI49" s="58">
        <v>0</v>
      </c>
      <c r="AJ49" s="58">
        <v>0</v>
      </c>
    </row>
    <row r="50" spans="1:36" x14ac:dyDescent="0.25">
      <c r="A50" s="64" t="s">
        <v>199</v>
      </c>
      <c r="B50" s="58">
        <v>5005</v>
      </c>
      <c r="C50" s="58">
        <v>4952</v>
      </c>
      <c r="D50" s="58">
        <v>4626</v>
      </c>
      <c r="E50" s="58">
        <v>326</v>
      </c>
      <c r="F50" s="58">
        <v>53</v>
      </c>
      <c r="G50" s="58">
        <v>2836</v>
      </c>
      <c r="H50" s="58">
        <v>2792</v>
      </c>
      <c r="I50" s="58">
        <v>2624</v>
      </c>
      <c r="J50" s="58">
        <v>168</v>
      </c>
      <c r="K50" s="58">
        <v>44</v>
      </c>
      <c r="L50" s="58">
        <v>2169</v>
      </c>
      <c r="M50" s="58">
        <v>2160</v>
      </c>
      <c r="N50" s="58">
        <v>2002</v>
      </c>
      <c r="O50" s="58">
        <v>158</v>
      </c>
      <c r="P50" s="58">
        <v>9</v>
      </c>
      <c r="Q50" s="58">
        <v>956</v>
      </c>
      <c r="R50" s="58">
        <v>923</v>
      </c>
      <c r="S50" s="58">
        <v>822</v>
      </c>
      <c r="T50" s="58">
        <v>101</v>
      </c>
      <c r="U50" s="58">
        <v>33</v>
      </c>
      <c r="V50" s="58" t="s">
        <v>153</v>
      </c>
      <c r="W50" s="58">
        <v>2678</v>
      </c>
      <c r="X50" s="58">
        <v>2463</v>
      </c>
      <c r="Y50" s="58">
        <v>215</v>
      </c>
      <c r="Z50" s="58" t="s">
        <v>153</v>
      </c>
      <c r="AA50" s="58" t="s">
        <v>153</v>
      </c>
      <c r="AB50" s="58">
        <v>1351</v>
      </c>
      <c r="AC50" s="58">
        <v>1341</v>
      </c>
      <c r="AD50" s="58">
        <v>10</v>
      </c>
      <c r="AE50" s="58" t="s">
        <v>153</v>
      </c>
      <c r="AF50" s="58">
        <v>19</v>
      </c>
      <c r="AG50" s="58">
        <v>19</v>
      </c>
      <c r="AH50" s="58">
        <v>19</v>
      </c>
      <c r="AI50" s="58">
        <v>0</v>
      </c>
      <c r="AJ50" s="58">
        <v>0</v>
      </c>
    </row>
    <row r="51" spans="1:36" x14ac:dyDescent="0.25">
      <c r="A51" s="64" t="s">
        <v>200</v>
      </c>
      <c r="B51" s="58">
        <v>4545</v>
      </c>
      <c r="C51" s="58">
        <v>4490</v>
      </c>
      <c r="D51" s="58">
        <v>4154</v>
      </c>
      <c r="E51" s="58">
        <v>336</v>
      </c>
      <c r="F51" s="58">
        <v>55</v>
      </c>
      <c r="G51" s="58">
        <v>2518</v>
      </c>
      <c r="H51" s="58">
        <v>2479</v>
      </c>
      <c r="I51" s="58">
        <v>2311</v>
      </c>
      <c r="J51" s="58">
        <v>168</v>
      </c>
      <c r="K51" s="58">
        <v>39</v>
      </c>
      <c r="L51" s="58">
        <v>2027</v>
      </c>
      <c r="M51" s="58">
        <v>2011</v>
      </c>
      <c r="N51" s="58">
        <v>1843</v>
      </c>
      <c r="O51" s="58">
        <v>168</v>
      </c>
      <c r="P51" s="58">
        <v>16</v>
      </c>
      <c r="Q51" s="58" t="s">
        <v>153</v>
      </c>
      <c r="R51" s="58">
        <v>811</v>
      </c>
      <c r="S51" s="58">
        <v>720</v>
      </c>
      <c r="T51" s="58">
        <v>91</v>
      </c>
      <c r="U51" s="58" t="s">
        <v>153</v>
      </c>
      <c r="V51" s="58">
        <v>2420</v>
      </c>
      <c r="W51" s="58">
        <v>2395</v>
      </c>
      <c r="X51" s="58">
        <v>2162</v>
      </c>
      <c r="Y51" s="58">
        <v>233</v>
      </c>
      <c r="Z51" s="58">
        <v>25</v>
      </c>
      <c r="AA51" s="58" t="s">
        <v>153</v>
      </c>
      <c r="AB51" s="58">
        <v>1284</v>
      </c>
      <c r="AC51" s="58">
        <v>1272</v>
      </c>
      <c r="AD51" s="58">
        <v>12</v>
      </c>
      <c r="AE51" s="58" t="s">
        <v>153</v>
      </c>
      <c r="AF51" s="58">
        <v>21</v>
      </c>
      <c r="AG51" s="58">
        <v>21</v>
      </c>
      <c r="AH51" s="58">
        <v>21</v>
      </c>
      <c r="AI51" s="58">
        <v>0</v>
      </c>
      <c r="AJ51" s="58">
        <v>0</v>
      </c>
    </row>
    <row r="52" spans="1:36" x14ac:dyDescent="0.25">
      <c r="A52" s="64" t="s">
        <v>201</v>
      </c>
      <c r="B52" s="58">
        <v>4189</v>
      </c>
      <c r="C52" s="58">
        <v>4132</v>
      </c>
      <c r="D52" s="58">
        <v>3844</v>
      </c>
      <c r="E52" s="58">
        <v>288</v>
      </c>
      <c r="F52" s="58">
        <v>57</v>
      </c>
      <c r="G52" s="58">
        <v>2267</v>
      </c>
      <c r="H52" s="58">
        <v>2234</v>
      </c>
      <c r="I52" s="58">
        <v>2102</v>
      </c>
      <c r="J52" s="58">
        <v>132</v>
      </c>
      <c r="K52" s="58">
        <v>33</v>
      </c>
      <c r="L52" s="58">
        <v>1922</v>
      </c>
      <c r="M52" s="58">
        <v>1898</v>
      </c>
      <c r="N52" s="58">
        <v>1742</v>
      </c>
      <c r="O52" s="58">
        <v>156</v>
      </c>
      <c r="P52" s="58">
        <v>24</v>
      </c>
      <c r="Q52" s="58" t="s">
        <v>153</v>
      </c>
      <c r="R52" s="58">
        <v>696</v>
      </c>
      <c r="S52" s="58">
        <v>629</v>
      </c>
      <c r="T52" s="58">
        <v>67</v>
      </c>
      <c r="U52" s="58" t="s">
        <v>153</v>
      </c>
      <c r="V52" s="58" t="s">
        <v>153</v>
      </c>
      <c r="W52" s="58">
        <v>2187</v>
      </c>
      <c r="X52" s="58">
        <v>1978</v>
      </c>
      <c r="Y52" s="58">
        <v>209</v>
      </c>
      <c r="Z52" s="58" t="s">
        <v>153</v>
      </c>
      <c r="AA52" s="58" t="s">
        <v>153</v>
      </c>
      <c r="AB52" s="58">
        <v>1249</v>
      </c>
      <c r="AC52" s="58">
        <v>1237</v>
      </c>
      <c r="AD52" s="58">
        <v>12</v>
      </c>
      <c r="AE52" s="58" t="s">
        <v>153</v>
      </c>
      <c r="AF52" s="58">
        <v>20</v>
      </c>
      <c r="AG52" s="58">
        <v>20</v>
      </c>
      <c r="AH52" s="58">
        <v>20</v>
      </c>
      <c r="AI52" s="58">
        <v>0</v>
      </c>
      <c r="AJ52" s="58">
        <v>0</v>
      </c>
    </row>
    <row r="53" spans="1:36" x14ac:dyDescent="0.25">
      <c r="A53" s="64" t="s">
        <v>202</v>
      </c>
      <c r="B53" s="58">
        <v>4258</v>
      </c>
      <c r="C53" s="58">
        <v>4200</v>
      </c>
      <c r="D53" s="58">
        <v>3951</v>
      </c>
      <c r="E53" s="58">
        <v>249</v>
      </c>
      <c r="F53" s="58">
        <v>58</v>
      </c>
      <c r="G53" s="58">
        <v>2237</v>
      </c>
      <c r="H53" s="58">
        <v>2197</v>
      </c>
      <c r="I53" s="58">
        <v>2077</v>
      </c>
      <c r="J53" s="58">
        <v>120</v>
      </c>
      <c r="K53" s="58">
        <v>40</v>
      </c>
      <c r="L53" s="58">
        <v>2021</v>
      </c>
      <c r="M53" s="58">
        <v>2003</v>
      </c>
      <c r="N53" s="58">
        <v>1874</v>
      </c>
      <c r="O53" s="58">
        <v>129</v>
      </c>
      <c r="P53" s="58">
        <v>18</v>
      </c>
      <c r="Q53" s="58">
        <v>845</v>
      </c>
      <c r="R53" s="58">
        <v>813</v>
      </c>
      <c r="S53" s="58">
        <v>764</v>
      </c>
      <c r="T53" s="58">
        <v>49</v>
      </c>
      <c r="U53" s="58">
        <v>32</v>
      </c>
      <c r="V53" s="58" t="s">
        <v>153</v>
      </c>
      <c r="W53" s="58">
        <v>2169</v>
      </c>
      <c r="X53" s="58">
        <v>1980</v>
      </c>
      <c r="Y53" s="58">
        <v>189</v>
      </c>
      <c r="Z53" s="58" t="s">
        <v>153</v>
      </c>
      <c r="AA53" s="58" t="s">
        <v>153</v>
      </c>
      <c r="AB53" s="58">
        <v>1218</v>
      </c>
      <c r="AC53" s="58">
        <v>1207</v>
      </c>
      <c r="AD53" s="58">
        <v>11</v>
      </c>
      <c r="AE53" s="58" t="s">
        <v>153</v>
      </c>
      <c r="AF53" s="58">
        <v>17</v>
      </c>
      <c r="AG53" s="58">
        <v>17</v>
      </c>
      <c r="AH53" s="58">
        <v>17</v>
      </c>
      <c r="AI53" s="58">
        <v>0</v>
      </c>
      <c r="AJ53" s="58">
        <v>0</v>
      </c>
    </row>
    <row r="54" spans="1:36" x14ac:dyDescent="0.25">
      <c r="A54" s="64" t="s">
        <v>203</v>
      </c>
      <c r="B54" s="58">
        <v>4250</v>
      </c>
      <c r="C54" s="58">
        <v>4188</v>
      </c>
      <c r="D54" s="58">
        <v>3958</v>
      </c>
      <c r="E54" s="58">
        <v>230</v>
      </c>
      <c r="F54" s="58">
        <v>62</v>
      </c>
      <c r="G54" s="58">
        <v>2221</v>
      </c>
      <c r="H54" s="58">
        <v>2176</v>
      </c>
      <c r="I54" s="58">
        <v>2060</v>
      </c>
      <c r="J54" s="58">
        <v>116</v>
      </c>
      <c r="K54" s="58">
        <v>45</v>
      </c>
      <c r="L54" s="58">
        <v>2029</v>
      </c>
      <c r="M54" s="58">
        <v>2012</v>
      </c>
      <c r="N54" s="58">
        <v>1898</v>
      </c>
      <c r="O54" s="58">
        <v>114</v>
      </c>
      <c r="P54" s="58">
        <v>17</v>
      </c>
      <c r="Q54" s="58">
        <v>923</v>
      </c>
      <c r="R54" s="58">
        <v>887</v>
      </c>
      <c r="S54" s="58">
        <v>838</v>
      </c>
      <c r="T54" s="58">
        <v>49</v>
      </c>
      <c r="U54" s="58">
        <v>36</v>
      </c>
      <c r="V54" s="58" t="s">
        <v>153</v>
      </c>
      <c r="W54" s="58">
        <v>2136</v>
      </c>
      <c r="X54" s="58">
        <v>1968</v>
      </c>
      <c r="Y54" s="58">
        <v>168</v>
      </c>
      <c r="Z54" s="58" t="s">
        <v>153</v>
      </c>
      <c r="AA54" s="58" t="s">
        <v>153</v>
      </c>
      <c r="AB54" s="58">
        <v>1165</v>
      </c>
      <c r="AC54" s="58">
        <v>1152</v>
      </c>
      <c r="AD54" s="58">
        <v>13</v>
      </c>
      <c r="AE54" s="58" t="s">
        <v>153</v>
      </c>
      <c r="AF54" s="58">
        <v>16</v>
      </c>
      <c r="AG54" s="58">
        <v>16</v>
      </c>
      <c r="AH54" s="58">
        <v>16</v>
      </c>
      <c r="AI54" s="58">
        <v>0</v>
      </c>
      <c r="AJ54" s="58">
        <v>0</v>
      </c>
    </row>
    <row r="55" spans="1:36" x14ac:dyDescent="0.25">
      <c r="A55" s="64" t="s">
        <v>204</v>
      </c>
      <c r="B55" s="58">
        <v>4119</v>
      </c>
      <c r="C55" s="58">
        <v>4048</v>
      </c>
      <c r="D55" s="58">
        <v>3730</v>
      </c>
      <c r="E55" s="58">
        <v>318</v>
      </c>
      <c r="F55" s="58">
        <v>71</v>
      </c>
      <c r="G55" s="58">
        <v>2179</v>
      </c>
      <c r="H55" s="58">
        <v>2126</v>
      </c>
      <c r="I55" s="58">
        <v>1982</v>
      </c>
      <c r="J55" s="58">
        <v>144</v>
      </c>
      <c r="K55" s="58">
        <v>53</v>
      </c>
      <c r="L55" s="58">
        <v>1940</v>
      </c>
      <c r="M55" s="58">
        <v>1922</v>
      </c>
      <c r="N55" s="58">
        <v>1748</v>
      </c>
      <c r="O55" s="58">
        <v>174</v>
      </c>
      <c r="P55" s="58">
        <v>18</v>
      </c>
      <c r="Q55" s="58">
        <v>982</v>
      </c>
      <c r="R55" s="58">
        <v>936</v>
      </c>
      <c r="S55" s="58">
        <v>884</v>
      </c>
      <c r="T55" s="58">
        <v>52</v>
      </c>
      <c r="U55" s="58">
        <v>46</v>
      </c>
      <c r="V55" s="58" t="s">
        <v>153</v>
      </c>
      <c r="W55" s="58">
        <v>2004</v>
      </c>
      <c r="X55" s="58">
        <v>1768</v>
      </c>
      <c r="Y55" s="58">
        <v>236</v>
      </c>
      <c r="Z55" s="58" t="s">
        <v>153</v>
      </c>
      <c r="AA55" s="58" t="s">
        <v>153</v>
      </c>
      <c r="AB55" s="58">
        <v>1108</v>
      </c>
      <c r="AC55" s="58">
        <v>1078</v>
      </c>
      <c r="AD55" s="58">
        <v>30</v>
      </c>
      <c r="AE55" s="58" t="s">
        <v>153</v>
      </c>
      <c r="AF55" s="58" t="s">
        <v>153</v>
      </c>
      <c r="AG55" s="58">
        <v>15</v>
      </c>
      <c r="AH55" s="58">
        <v>15</v>
      </c>
      <c r="AI55" s="58">
        <v>0</v>
      </c>
      <c r="AJ55" s="58">
        <v>0</v>
      </c>
    </row>
    <row r="56" spans="1:36" x14ac:dyDescent="0.25">
      <c r="A56" s="64" t="s">
        <v>205</v>
      </c>
      <c r="B56" s="58">
        <v>3979</v>
      </c>
      <c r="C56" s="58">
        <v>3914</v>
      </c>
      <c r="D56" s="58">
        <v>3556</v>
      </c>
      <c r="E56" s="58">
        <v>358</v>
      </c>
      <c r="F56" s="58">
        <v>65</v>
      </c>
      <c r="G56" s="58">
        <v>2046</v>
      </c>
      <c r="H56" s="58">
        <v>1999</v>
      </c>
      <c r="I56" s="58">
        <v>1832</v>
      </c>
      <c r="J56" s="58">
        <v>167</v>
      </c>
      <c r="K56" s="58">
        <v>47</v>
      </c>
      <c r="L56" s="58">
        <v>1933</v>
      </c>
      <c r="M56" s="58">
        <v>1915</v>
      </c>
      <c r="N56" s="58">
        <v>1724</v>
      </c>
      <c r="O56" s="58">
        <v>191</v>
      </c>
      <c r="P56" s="58">
        <v>18</v>
      </c>
      <c r="Q56" s="58">
        <v>865</v>
      </c>
      <c r="R56" s="58">
        <v>831</v>
      </c>
      <c r="S56" s="58">
        <v>750</v>
      </c>
      <c r="T56" s="58">
        <v>81</v>
      </c>
      <c r="U56" s="58">
        <v>34</v>
      </c>
      <c r="V56" s="58" t="s">
        <v>153</v>
      </c>
      <c r="W56" s="58">
        <v>2013</v>
      </c>
      <c r="X56" s="58">
        <v>1778</v>
      </c>
      <c r="Y56" s="58">
        <v>235</v>
      </c>
      <c r="Z56" s="58" t="s">
        <v>153</v>
      </c>
      <c r="AA56" s="58" t="s">
        <v>153</v>
      </c>
      <c r="AB56" s="58">
        <v>1070</v>
      </c>
      <c r="AC56" s="58">
        <v>1028</v>
      </c>
      <c r="AD56" s="58">
        <v>42</v>
      </c>
      <c r="AE56" s="58" t="s">
        <v>153</v>
      </c>
      <c r="AF56" s="58">
        <v>24</v>
      </c>
      <c r="AG56" s="58">
        <v>24</v>
      </c>
      <c r="AH56" s="58">
        <v>24</v>
      </c>
      <c r="AI56" s="58">
        <v>0</v>
      </c>
      <c r="AJ56" s="58">
        <v>0</v>
      </c>
    </row>
    <row r="57" spans="1:36" x14ac:dyDescent="0.25">
      <c r="A57" s="64" t="s">
        <v>206</v>
      </c>
      <c r="B57" s="58">
        <v>4266</v>
      </c>
      <c r="C57" s="58">
        <v>4178</v>
      </c>
      <c r="D57" s="58">
        <v>3808</v>
      </c>
      <c r="E57" s="58">
        <v>370</v>
      </c>
      <c r="F57" s="58">
        <v>88</v>
      </c>
      <c r="G57" s="58">
        <v>2170</v>
      </c>
      <c r="H57" s="58">
        <v>2110</v>
      </c>
      <c r="I57" s="58">
        <v>1940</v>
      </c>
      <c r="J57" s="58">
        <v>170</v>
      </c>
      <c r="K57" s="58">
        <v>60</v>
      </c>
      <c r="L57" s="58">
        <v>2096</v>
      </c>
      <c r="M57" s="58">
        <v>2068</v>
      </c>
      <c r="N57" s="58">
        <v>1868</v>
      </c>
      <c r="O57" s="58">
        <v>200</v>
      </c>
      <c r="P57" s="58">
        <v>28</v>
      </c>
      <c r="Q57" s="58">
        <v>874</v>
      </c>
      <c r="R57" s="58">
        <v>834</v>
      </c>
      <c r="S57" s="58">
        <v>743</v>
      </c>
      <c r="T57" s="58">
        <v>91</v>
      </c>
      <c r="U57" s="58">
        <v>40</v>
      </c>
      <c r="V57" s="58">
        <v>2310</v>
      </c>
      <c r="W57" s="58">
        <v>2267</v>
      </c>
      <c r="X57" s="58">
        <v>2030</v>
      </c>
      <c r="Y57" s="58">
        <v>237</v>
      </c>
      <c r="Z57" s="58">
        <v>43</v>
      </c>
      <c r="AA57" s="58">
        <v>1082</v>
      </c>
      <c r="AB57" s="58">
        <v>1077</v>
      </c>
      <c r="AC57" s="58">
        <v>1035</v>
      </c>
      <c r="AD57" s="58">
        <v>42</v>
      </c>
      <c r="AE57" s="58">
        <v>5</v>
      </c>
      <c r="AF57" s="58">
        <v>35</v>
      </c>
      <c r="AG57" s="58">
        <v>35</v>
      </c>
      <c r="AH57" s="58">
        <v>35</v>
      </c>
      <c r="AI57" s="58">
        <v>0</v>
      </c>
      <c r="AJ57" s="58">
        <v>0</v>
      </c>
    </row>
    <row r="58" spans="1:36" x14ac:dyDescent="0.25">
      <c r="A58" s="64" t="s">
        <v>207</v>
      </c>
      <c r="B58" s="58">
        <v>4704</v>
      </c>
      <c r="C58" s="58">
        <v>4621</v>
      </c>
      <c r="D58" s="58">
        <v>4240</v>
      </c>
      <c r="E58" s="58">
        <v>381</v>
      </c>
      <c r="F58" s="58">
        <v>83</v>
      </c>
      <c r="G58" s="58">
        <v>2529</v>
      </c>
      <c r="H58" s="58">
        <v>2476</v>
      </c>
      <c r="I58" s="58">
        <v>2289</v>
      </c>
      <c r="J58" s="58">
        <v>187</v>
      </c>
      <c r="K58" s="58">
        <v>53</v>
      </c>
      <c r="L58" s="58">
        <v>2175</v>
      </c>
      <c r="M58" s="58">
        <v>2145</v>
      </c>
      <c r="N58" s="58">
        <v>1951</v>
      </c>
      <c r="O58" s="58">
        <v>194</v>
      </c>
      <c r="P58" s="58">
        <v>30</v>
      </c>
      <c r="Q58" s="58" t="s">
        <v>153</v>
      </c>
      <c r="R58" s="58">
        <v>832</v>
      </c>
      <c r="S58" s="58">
        <v>734</v>
      </c>
      <c r="T58" s="58">
        <v>98</v>
      </c>
      <c r="U58" s="58" t="s">
        <v>153</v>
      </c>
      <c r="V58" s="58">
        <v>2684</v>
      </c>
      <c r="W58" s="58">
        <v>2636</v>
      </c>
      <c r="X58" s="58">
        <v>2395</v>
      </c>
      <c r="Y58" s="58">
        <v>241</v>
      </c>
      <c r="Z58" s="58">
        <v>48</v>
      </c>
      <c r="AA58" s="58" t="s">
        <v>153</v>
      </c>
      <c r="AB58" s="58">
        <v>1153</v>
      </c>
      <c r="AC58" s="58">
        <v>1111</v>
      </c>
      <c r="AD58" s="58">
        <v>42</v>
      </c>
      <c r="AE58" s="58" t="s">
        <v>153</v>
      </c>
      <c r="AF58" s="58">
        <v>34</v>
      </c>
      <c r="AG58" s="58">
        <v>34</v>
      </c>
      <c r="AH58" s="58">
        <v>34</v>
      </c>
      <c r="AI58" s="58">
        <v>0</v>
      </c>
      <c r="AJ58" s="58">
        <v>0</v>
      </c>
    </row>
    <row r="59" spans="1:36" x14ac:dyDescent="0.25">
      <c r="A59" s="64" t="s">
        <v>208</v>
      </c>
      <c r="B59" s="58">
        <v>5710</v>
      </c>
      <c r="C59" s="58">
        <v>5637</v>
      </c>
      <c r="D59" s="58">
        <v>5273</v>
      </c>
      <c r="E59" s="58">
        <v>364</v>
      </c>
      <c r="F59" s="58">
        <v>73</v>
      </c>
      <c r="G59" s="58">
        <v>3363</v>
      </c>
      <c r="H59" s="58">
        <v>3319</v>
      </c>
      <c r="I59" s="58">
        <v>3131</v>
      </c>
      <c r="J59" s="58">
        <v>188</v>
      </c>
      <c r="K59" s="58">
        <v>44</v>
      </c>
      <c r="L59" s="58">
        <v>2347</v>
      </c>
      <c r="M59" s="58">
        <v>2318</v>
      </c>
      <c r="N59" s="58">
        <v>2142</v>
      </c>
      <c r="O59" s="58">
        <v>176</v>
      </c>
      <c r="P59" s="58">
        <v>29</v>
      </c>
      <c r="Q59" s="58">
        <v>939</v>
      </c>
      <c r="R59" s="58">
        <v>905</v>
      </c>
      <c r="S59" s="58">
        <v>811</v>
      </c>
      <c r="T59" s="58">
        <v>94</v>
      </c>
      <c r="U59" s="58">
        <v>34</v>
      </c>
      <c r="V59" s="58">
        <v>3466</v>
      </c>
      <c r="W59" s="58">
        <v>3430</v>
      </c>
      <c r="X59" s="58">
        <v>3200</v>
      </c>
      <c r="Y59" s="58">
        <v>230</v>
      </c>
      <c r="Z59" s="58">
        <v>36</v>
      </c>
      <c r="AA59" s="58">
        <v>1305</v>
      </c>
      <c r="AB59" s="58">
        <v>1302</v>
      </c>
      <c r="AC59" s="58">
        <v>1262</v>
      </c>
      <c r="AD59" s="58">
        <v>40</v>
      </c>
      <c r="AE59" s="58">
        <v>3</v>
      </c>
      <c r="AF59" s="58" t="s">
        <v>153</v>
      </c>
      <c r="AG59" s="58" t="s">
        <v>153</v>
      </c>
      <c r="AH59" s="58">
        <v>45</v>
      </c>
      <c r="AI59" s="58" t="s">
        <v>153</v>
      </c>
      <c r="AJ59" s="58">
        <v>0</v>
      </c>
    </row>
    <row r="60" spans="1:36" x14ac:dyDescent="0.25">
      <c r="A60" s="64" t="s">
        <v>209</v>
      </c>
      <c r="B60" s="58">
        <v>5698</v>
      </c>
      <c r="C60" s="58">
        <v>5626</v>
      </c>
      <c r="D60" s="58">
        <v>5277</v>
      </c>
      <c r="E60" s="58">
        <v>349</v>
      </c>
      <c r="F60" s="58">
        <v>72</v>
      </c>
      <c r="G60" s="58">
        <v>3375</v>
      </c>
      <c r="H60" s="58">
        <v>3326</v>
      </c>
      <c r="I60" s="58">
        <v>3133</v>
      </c>
      <c r="J60" s="58">
        <v>193</v>
      </c>
      <c r="K60" s="58">
        <v>49</v>
      </c>
      <c r="L60" s="58">
        <v>2323</v>
      </c>
      <c r="M60" s="58">
        <v>2300</v>
      </c>
      <c r="N60" s="58">
        <v>2144</v>
      </c>
      <c r="O60" s="58">
        <v>156</v>
      </c>
      <c r="P60" s="58">
        <v>23</v>
      </c>
      <c r="Q60" s="58">
        <v>969</v>
      </c>
      <c r="R60" s="58">
        <v>936</v>
      </c>
      <c r="S60" s="58">
        <v>846</v>
      </c>
      <c r="T60" s="58">
        <v>90</v>
      </c>
      <c r="U60" s="58">
        <v>33</v>
      </c>
      <c r="V60" s="58">
        <v>3439</v>
      </c>
      <c r="W60" s="58">
        <v>3407</v>
      </c>
      <c r="X60" s="58">
        <v>3182</v>
      </c>
      <c r="Y60" s="58">
        <v>225</v>
      </c>
      <c r="Z60" s="58">
        <v>32</v>
      </c>
      <c r="AA60" s="58">
        <v>1290</v>
      </c>
      <c r="AB60" s="58">
        <v>1283</v>
      </c>
      <c r="AC60" s="58">
        <v>1249</v>
      </c>
      <c r="AD60" s="58">
        <v>34</v>
      </c>
      <c r="AE60" s="58">
        <v>7</v>
      </c>
      <c r="AF60" s="58" t="s">
        <v>153</v>
      </c>
      <c r="AG60" s="58" t="s">
        <v>153</v>
      </c>
      <c r="AH60" s="58">
        <v>40</v>
      </c>
      <c r="AI60" s="58" t="s">
        <v>153</v>
      </c>
      <c r="AJ60" s="58">
        <v>0</v>
      </c>
    </row>
    <row r="61" spans="1:36" x14ac:dyDescent="0.25">
      <c r="A61" s="64" t="s">
        <v>210</v>
      </c>
      <c r="B61" s="58">
        <v>5227</v>
      </c>
      <c r="C61" s="58">
        <v>5138</v>
      </c>
      <c r="D61" s="58">
        <v>4797</v>
      </c>
      <c r="E61" s="58">
        <v>341</v>
      </c>
      <c r="F61" s="58">
        <v>89</v>
      </c>
      <c r="G61" s="58">
        <v>3062</v>
      </c>
      <c r="H61" s="58">
        <v>3005</v>
      </c>
      <c r="I61" s="58">
        <v>2812</v>
      </c>
      <c r="J61" s="58">
        <v>193</v>
      </c>
      <c r="K61" s="58">
        <v>57</v>
      </c>
      <c r="L61" s="58">
        <v>2165</v>
      </c>
      <c r="M61" s="58">
        <v>2133</v>
      </c>
      <c r="N61" s="58">
        <v>1985</v>
      </c>
      <c r="O61" s="58">
        <v>148</v>
      </c>
      <c r="P61" s="58">
        <v>32</v>
      </c>
      <c r="Q61" s="58">
        <v>960</v>
      </c>
      <c r="R61" s="58">
        <v>915</v>
      </c>
      <c r="S61" s="58">
        <v>820</v>
      </c>
      <c r="T61" s="58">
        <v>95</v>
      </c>
      <c r="U61" s="58">
        <v>45</v>
      </c>
      <c r="V61" s="58">
        <v>3046</v>
      </c>
      <c r="W61" s="58">
        <v>3009</v>
      </c>
      <c r="X61" s="58">
        <v>2795</v>
      </c>
      <c r="Y61" s="58">
        <v>214</v>
      </c>
      <c r="Z61" s="58">
        <v>37</v>
      </c>
      <c r="AA61" s="58">
        <v>1221</v>
      </c>
      <c r="AB61" s="58">
        <v>1214</v>
      </c>
      <c r="AC61" s="58">
        <v>1182</v>
      </c>
      <c r="AD61" s="58">
        <v>32</v>
      </c>
      <c r="AE61" s="58">
        <v>7</v>
      </c>
      <c r="AF61" s="58" t="s">
        <v>153</v>
      </c>
      <c r="AG61" s="58" t="s">
        <v>153</v>
      </c>
      <c r="AH61" s="58">
        <v>39</v>
      </c>
      <c r="AI61" s="58" t="s">
        <v>153</v>
      </c>
      <c r="AJ61" s="58">
        <v>0</v>
      </c>
    </row>
    <row r="62" spans="1:36" x14ac:dyDescent="0.25">
      <c r="A62" s="64" t="s">
        <v>211</v>
      </c>
      <c r="B62" s="58">
        <v>4569</v>
      </c>
      <c r="C62" s="58">
        <v>4495</v>
      </c>
      <c r="D62" s="58">
        <v>4163</v>
      </c>
      <c r="E62" s="58">
        <v>332</v>
      </c>
      <c r="F62" s="58">
        <v>74</v>
      </c>
      <c r="G62" s="58">
        <v>2624</v>
      </c>
      <c r="H62" s="58">
        <v>2575</v>
      </c>
      <c r="I62" s="58">
        <v>2396</v>
      </c>
      <c r="J62" s="58">
        <v>179</v>
      </c>
      <c r="K62" s="58">
        <v>49</v>
      </c>
      <c r="L62" s="58">
        <v>1945</v>
      </c>
      <c r="M62" s="58">
        <v>1920</v>
      </c>
      <c r="N62" s="58">
        <v>1767</v>
      </c>
      <c r="O62" s="58">
        <v>153</v>
      </c>
      <c r="P62" s="58">
        <v>25</v>
      </c>
      <c r="Q62" s="58">
        <v>834</v>
      </c>
      <c r="R62" s="58">
        <v>795</v>
      </c>
      <c r="S62" s="58">
        <v>714</v>
      </c>
      <c r="T62" s="58">
        <v>81</v>
      </c>
      <c r="U62" s="58">
        <v>39</v>
      </c>
      <c r="V62" s="58">
        <v>2579</v>
      </c>
      <c r="W62" s="58">
        <v>2549</v>
      </c>
      <c r="X62" s="58">
        <v>2323</v>
      </c>
      <c r="Y62" s="58">
        <v>226</v>
      </c>
      <c r="Z62" s="58">
        <v>30</v>
      </c>
      <c r="AA62" s="58">
        <v>1156</v>
      </c>
      <c r="AB62" s="58">
        <v>1151</v>
      </c>
      <c r="AC62" s="58">
        <v>1126</v>
      </c>
      <c r="AD62" s="58">
        <v>25</v>
      </c>
      <c r="AE62" s="58">
        <v>5</v>
      </c>
      <c r="AF62" s="58" t="s">
        <v>153</v>
      </c>
      <c r="AG62" s="58">
        <v>34</v>
      </c>
      <c r="AH62" s="58">
        <v>34</v>
      </c>
      <c r="AI62" s="58">
        <v>0</v>
      </c>
      <c r="AJ62" s="58" t="s">
        <v>153</v>
      </c>
    </row>
    <row r="63" spans="1:36" x14ac:dyDescent="0.25">
      <c r="A63" s="64" t="s">
        <v>212</v>
      </c>
      <c r="B63" s="58">
        <v>4063</v>
      </c>
      <c r="C63" s="58">
        <v>3987</v>
      </c>
      <c r="D63" s="58">
        <v>3642</v>
      </c>
      <c r="E63" s="58">
        <v>345</v>
      </c>
      <c r="F63" s="58">
        <v>76</v>
      </c>
      <c r="G63" s="58">
        <v>2321</v>
      </c>
      <c r="H63" s="58">
        <v>2273</v>
      </c>
      <c r="I63" s="58">
        <v>2086</v>
      </c>
      <c r="J63" s="58">
        <v>187</v>
      </c>
      <c r="K63" s="58">
        <v>48</v>
      </c>
      <c r="L63" s="58">
        <v>1742</v>
      </c>
      <c r="M63" s="58">
        <v>1714</v>
      </c>
      <c r="N63" s="58">
        <v>1556</v>
      </c>
      <c r="O63" s="58">
        <v>158</v>
      </c>
      <c r="P63" s="58">
        <v>28</v>
      </c>
      <c r="Q63" s="58">
        <v>775</v>
      </c>
      <c r="R63" s="58">
        <v>737</v>
      </c>
      <c r="S63" s="58">
        <v>657</v>
      </c>
      <c r="T63" s="58">
        <v>80</v>
      </c>
      <c r="U63" s="58">
        <v>38</v>
      </c>
      <c r="V63" s="58">
        <v>2204</v>
      </c>
      <c r="W63" s="58">
        <v>2166</v>
      </c>
      <c r="X63" s="58">
        <v>1931</v>
      </c>
      <c r="Y63" s="58">
        <v>235</v>
      </c>
      <c r="Z63" s="58">
        <v>38</v>
      </c>
      <c r="AA63" s="58">
        <v>1084</v>
      </c>
      <c r="AB63" s="58">
        <v>1084</v>
      </c>
      <c r="AC63" s="58">
        <v>1054</v>
      </c>
      <c r="AD63" s="58">
        <v>30</v>
      </c>
      <c r="AE63" s="58">
        <v>0</v>
      </c>
      <c r="AF63" s="58">
        <v>28</v>
      </c>
      <c r="AG63" s="58">
        <v>28</v>
      </c>
      <c r="AH63" s="58">
        <v>28</v>
      </c>
      <c r="AI63" s="58">
        <v>0</v>
      </c>
      <c r="AJ63" s="58">
        <v>0</v>
      </c>
    </row>
    <row r="64" spans="1:36" x14ac:dyDescent="0.25">
      <c r="A64" s="64" t="s">
        <v>213</v>
      </c>
      <c r="B64" s="58">
        <v>3747</v>
      </c>
      <c r="C64" s="58">
        <v>3682</v>
      </c>
      <c r="D64" s="58">
        <v>3311</v>
      </c>
      <c r="E64" s="58">
        <v>371</v>
      </c>
      <c r="F64" s="58">
        <v>65</v>
      </c>
      <c r="G64" s="58">
        <v>2099</v>
      </c>
      <c r="H64" s="58">
        <v>2052</v>
      </c>
      <c r="I64" s="58">
        <v>1854</v>
      </c>
      <c r="J64" s="58">
        <v>198</v>
      </c>
      <c r="K64" s="58">
        <v>47</v>
      </c>
      <c r="L64" s="58">
        <v>1648</v>
      </c>
      <c r="M64" s="58">
        <v>1630</v>
      </c>
      <c r="N64" s="58">
        <v>1457</v>
      </c>
      <c r="O64" s="58">
        <v>173</v>
      </c>
      <c r="P64" s="58">
        <v>18</v>
      </c>
      <c r="Q64" s="58">
        <v>703</v>
      </c>
      <c r="R64" s="58">
        <v>678</v>
      </c>
      <c r="S64" s="58">
        <v>588</v>
      </c>
      <c r="T64" s="58">
        <v>90</v>
      </c>
      <c r="U64" s="58">
        <v>25</v>
      </c>
      <c r="V64" s="58">
        <v>2019</v>
      </c>
      <c r="W64" s="58">
        <v>1982</v>
      </c>
      <c r="X64" s="58">
        <v>1731</v>
      </c>
      <c r="Y64" s="58">
        <v>251</v>
      </c>
      <c r="Z64" s="58">
        <v>37</v>
      </c>
      <c r="AA64" s="58">
        <v>1025</v>
      </c>
      <c r="AB64" s="58">
        <v>1022</v>
      </c>
      <c r="AC64" s="58">
        <v>992</v>
      </c>
      <c r="AD64" s="58">
        <v>30</v>
      </c>
      <c r="AE64" s="58">
        <v>3</v>
      </c>
      <c r="AF64" s="58" t="s">
        <v>153</v>
      </c>
      <c r="AG64" s="58" t="s">
        <v>153</v>
      </c>
      <c r="AH64" s="58">
        <v>27</v>
      </c>
      <c r="AI64" s="58" t="s">
        <v>153</v>
      </c>
      <c r="AJ64" s="58" t="s">
        <v>153</v>
      </c>
    </row>
    <row r="65" spans="1:36" x14ac:dyDescent="0.25">
      <c r="A65" s="64" t="s">
        <v>214</v>
      </c>
      <c r="B65" s="58">
        <v>3760</v>
      </c>
      <c r="C65" s="58">
        <v>3685</v>
      </c>
      <c r="D65" s="58">
        <v>3361</v>
      </c>
      <c r="E65" s="58">
        <v>324</v>
      </c>
      <c r="F65" s="58">
        <v>75</v>
      </c>
      <c r="G65" s="58">
        <v>2025</v>
      </c>
      <c r="H65" s="58">
        <v>1973</v>
      </c>
      <c r="I65" s="58">
        <v>1806</v>
      </c>
      <c r="J65" s="58">
        <v>167</v>
      </c>
      <c r="K65" s="58">
        <v>52</v>
      </c>
      <c r="L65" s="58">
        <v>1735</v>
      </c>
      <c r="M65" s="58">
        <v>1712</v>
      </c>
      <c r="N65" s="58">
        <v>1555</v>
      </c>
      <c r="O65" s="58">
        <v>157</v>
      </c>
      <c r="P65" s="58">
        <v>23</v>
      </c>
      <c r="Q65" s="58">
        <v>814</v>
      </c>
      <c r="R65" s="58">
        <v>778</v>
      </c>
      <c r="S65" s="58">
        <v>704</v>
      </c>
      <c r="T65" s="58">
        <v>74</v>
      </c>
      <c r="U65" s="58">
        <v>36</v>
      </c>
      <c r="V65" s="58">
        <v>1961</v>
      </c>
      <c r="W65" s="58">
        <v>1927</v>
      </c>
      <c r="X65" s="58">
        <v>1707</v>
      </c>
      <c r="Y65" s="58">
        <v>220</v>
      </c>
      <c r="Z65" s="58">
        <v>34</v>
      </c>
      <c r="AA65" s="58">
        <v>985</v>
      </c>
      <c r="AB65" s="58">
        <v>980</v>
      </c>
      <c r="AC65" s="58">
        <v>950</v>
      </c>
      <c r="AD65" s="58">
        <v>30</v>
      </c>
      <c r="AE65" s="58">
        <v>5</v>
      </c>
      <c r="AF65" s="58">
        <v>26</v>
      </c>
      <c r="AG65" s="58">
        <v>26</v>
      </c>
      <c r="AH65" s="58">
        <v>26</v>
      </c>
      <c r="AI65" s="58">
        <v>0</v>
      </c>
      <c r="AJ65" s="58">
        <v>0</v>
      </c>
    </row>
    <row r="66" spans="1:36" x14ac:dyDescent="0.25">
      <c r="A66" s="64" t="s">
        <v>215</v>
      </c>
      <c r="B66" s="58">
        <v>3904</v>
      </c>
      <c r="C66" s="58">
        <v>3822</v>
      </c>
      <c r="D66" s="58">
        <v>3534</v>
      </c>
      <c r="E66" s="58">
        <v>288</v>
      </c>
      <c r="F66" s="58">
        <v>82</v>
      </c>
      <c r="G66" s="58">
        <v>2053</v>
      </c>
      <c r="H66" s="58">
        <v>1994</v>
      </c>
      <c r="I66" s="58">
        <v>1848</v>
      </c>
      <c r="J66" s="58">
        <v>146</v>
      </c>
      <c r="K66" s="58">
        <v>59</v>
      </c>
      <c r="L66" s="58">
        <v>1851</v>
      </c>
      <c r="M66" s="58">
        <v>1828</v>
      </c>
      <c r="N66" s="58">
        <v>1686</v>
      </c>
      <c r="O66" s="58">
        <v>142</v>
      </c>
      <c r="P66" s="58">
        <v>23</v>
      </c>
      <c r="Q66" s="58">
        <v>875</v>
      </c>
      <c r="R66" s="58">
        <v>848</v>
      </c>
      <c r="S66" s="58">
        <v>785</v>
      </c>
      <c r="T66" s="58">
        <v>63</v>
      </c>
      <c r="U66" s="58">
        <v>27</v>
      </c>
      <c r="V66" s="58">
        <v>2035</v>
      </c>
      <c r="W66" s="58">
        <v>1987</v>
      </c>
      <c r="X66" s="58">
        <v>1788</v>
      </c>
      <c r="Y66" s="58">
        <v>199</v>
      </c>
      <c r="Z66" s="58">
        <v>48</v>
      </c>
      <c r="AA66" s="58">
        <v>994</v>
      </c>
      <c r="AB66" s="58">
        <v>987</v>
      </c>
      <c r="AC66" s="58">
        <v>961</v>
      </c>
      <c r="AD66" s="58">
        <v>26</v>
      </c>
      <c r="AE66" s="58">
        <v>7</v>
      </c>
      <c r="AF66" s="58">
        <v>27</v>
      </c>
      <c r="AG66" s="58">
        <v>27</v>
      </c>
      <c r="AH66" s="58">
        <v>27</v>
      </c>
      <c r="AI66" s="58">
        <v>0</v>
      </c>
      <c r="AJ66" s="58">
        <v>0</v>
      </c>
    </row>
    <row r="67" spans="1:36" x14ac:dyDescent="0.25">
      <c r="A67" s="64" t="s">
        <v>216</v>
      </c>
      <c r="B67" s="58">
        <v>3711</v>
      </c>
      <c r="C67" s="58">
        <v>3625</v>
      </c>
      <c r="D67" s="58">
        <v>3316</v>
      </c>
      <c r="E67" s="58">
        <v>309</v>
      </c>
      <c r="F67" s="58">
        <v>86</v>
      </c>
      <c r="G67" s="58">
        <v>1924</v>
      </c>
      <c r="H67" s="58">
        <v>1862</v>
      </c>
      <c r="I67" s="58">
        <v>1697</v>
      </c>
      <c r="J67" s="58">
        <v>165</v>
      </c>
      <c r="K67" s="58">
        <v>62</v>
      </c>
      <c r="L67" s="58">
        <v>1787</v>
      </c>
      <c r="M67" s="58">
        <v>1763</v>
      </c>
      <c r="N67" s="58">
        <v>1619</v>
      </c>
      <c r="O67" s="58">
        <v>144</v>
      </c>
      <c r="P67" s="58">
        <v>24</v>
      </c>
      <c r="Q67" s="58">
        <v>919</v>
      </c>
      <c r="R67" s="58">
        <v>877</v>
      </c>
      <c r="S67" s="58">
        <v>806</v>
      </c>
      <c r="T67" s="58">
        <v>71</v>
      </c>
      <c r="U67" s="58">
        <v>42</v>
      </c>
      <c r="V67" s="58">
        <v>1886</v>
      </c>
      <c r="W67" s="58">
        <v>1846</v>
      </c>
      <c r="X67" s="58">
        <v>1636</v>
      </c>
      <c r="Y67" s="58">
        <v>210</v>
      </c>
      <c r="Z67" s="58">
        <v>40</v>
      </c>
      <c r="AA67" s="58">
        <v>906</v>
      </c>
      <c r="AB67" s="58">
        <v>902</v>
      </c>
      <c r="AC67" s="58">
        <v>874</v>
      </c>
      <c r="AD67" s="58">
        <v>28</v>
      </c>
      <c r="AE67" s="58">
        <v>4</v>
      </c>
      <c r="AF67" s="58" t="s">
        <v>153</v>
      </c>
      <c r="AG67" s="58" t="s">
        <v>153</v>
      </c>
      <c r="AH67" s="58">
        <v>29</v>
      </c>
      <c r="AI67" s="58" t="s">
        <v>153</v>
      </c>
      <c r="AJ67" s="58">
        <v>0</v>
      </c>
    </row>
    <row r="68" spans="1:36" x14ac:dyDescent="0.25">
      <c r="A68" s="64" t="s">
        <v>217</v>
      </c>
      <c r="B68" s="58">
        <v>3629</v>
      </c>
      <c r="C68" s="58">
        <v>3548</v>
      </c>
      <c r="D68" s="58">
        <v>3168</v>
      </c>
      <c r="E68" s="58">
        <v>380</v>
      </c>
      <c r="F68" s="58">
        <v>81</v>
      </c>
      <c r="G68" s="58">
        <v>1868</v>
      </c>
      <c r="H68" s="58">
        <v>1808</v>
      </c>
      <c r="I68" s="58">
        <v>1599</v>
      </c>
      <c r="J68" s="58">
        <v>209</v>
      </c>
      <c r="K68" s="58">
        <v>60</v>
      </c>
      <c r="L68" s="58">
        <v>1761</v>
      </c>
      <c r="M68" s="58">
        <v>1740</v>
      </c>
      <c r="N68" s="58">
        <v>1569</v>
      </c>
      <c r="O68" s="58">
        <v>171</v>
      </c>
      <c r="P68" s="58">
        <v>21</v>
      </c>
      <c r="Q68" s="58">
        <v>824</v>
      </c>
      <c r="R68" s="58">
        <v>778</v>
      </c>
      <c r="S68" s="58">
        <v>681</v>
      </c>
      <c r="T68" s="58">
        <v>97</v>
      </c>
      <c r="U68" s="58">
        <v>46</v>
      </c>
      <c r="V68" s="58">
        <v>1888</v>
      </c>
      <c r="W68" s="58">
        <v>1859</v>
      </c>
      <c r="X68" s="58">
        <v>1611</v>
      </c>
      <c r="Y68" s="58">
        <v>248</v>
      </c>
      <c r="Z68" s="58">
        <v>29</v>
      </c>
      <c r="AA68" s="58">
        <v>917</v>
      </c>
      <c r="AB68" s="58">
        <v>911</v>
      </c>
      <c r="AC68" s="58">
        <v>876</v>
      </c>
      <c r="AD68" s="58">
        <v>35</v>
      </c>
      <c r="AE68" s="58">
        <v>6</v>
      </c>
      <c r="AF68" s="58">
        <v>35</v>
      </c>
      <c r="AG68" s="58">
        <v>35</v>
      </c>
      <c r="AH68" s="58">
        <v>35</v>
      </c>
      <c r="AI68" s="58">
        <v>0</v>
      </c>
      <c r="AJ68" s="58">
        <v>0</v>
      </c>
    </row>
    <row r="69" spans="1:36" x14ac:dyDescent="0.25">
      <c r="A69" s="64" t="s">
        <v>218</v>
      </c>
      <c r="B69" s="58">
        <v>4091</v>
      </c>
      <c r="C69" s="58">
        <v>4016</v>
      </c>
      <c r="D69" s="58">
        <v>3642</v>
      </c>
      <c r="E69" s="58">
        <v>374</v>
      </c>
      <c r="F69" s="58">
        <v>75</v>
      </c>
      <c r="G69" s="58">
        <v>2117</v>
      </c>
      <c r="H69" s="58">
        <v>2067</v>
      </c>
      <c r="I69" s="58">
        <v>1876</v>
      </c>
      <c r="J69" s="58">
        <v>191</v>
      </c>
      <c r="K69" s="58">
        <v>50</v>
      </c>
      <c r="L69" s="58">
        <v>1974</v>
      </c>
      <c r="M69" s="58">
        <v>1949</v>
      </c>
      <c r="N69" s="58">
        <v>1766</v>
      </c>
      <c r="O69" s="58">
        <v>183</v>
      </c>
      <c r="P69" s="58">
        <v>25</v>
      </c>
      <c r="Q69" s="58">
        <v>843</v>
      </c>
      <c r="R69" s="58">
        <v>801</v>
      </c>
      <c r="S69" s="58">
        <v>706</v>
      </c>
      <c r="T69" s="58">
        <v>95</v>
      </c>
      <c r="U69" s="58">
        <v>42</v>
      </c>
      <c r="V69" s="58">
        <v>2265</v>
      </c>
      <c r="W69" s="58">
        <v>2236</v>
      </c>
      <c r="X69" s="58">
        <v>1995</v>
      </c>
      <c r="Y69" s="58">
        <v>241</v>
      </c>
      <c r="Z69" s="58">
        <v>29</v>
      </c>
      <c r="AA69" s="58">
        <v>983</v>
      </c>
      <c r="AB69" s="58">
        <v>979</v>
      </c>
      <c r="AC69" s="58">
        <v>941</v>
      </c>
      <c r="AD69" s="58">
        <v>38</v>
      </c>
      <c r="AE69" s="58">
        <v>4</v>
      </c>
      <c r="AF69" s="58" t="s">
        <v>153</v>
      </c>
      <c r="AG69" s="58" t="s">
        <v>153</v>
      </c>
      <c r="AH69" s="58">
        <v>34</v>
      </c>
      <c r="AI69" s="58" t="s">
        <v>153</v>
      </c>
      <c r="AJ69" s="58">
        <v>0</v>
      </c>
    </row>
    <row r="70" spans="1:36" x14ac:dyDescent="0.25">
      <c r="A70" s="64" t="s">
        <v>219</v>
      </c>
      <c r="B70" s="58">
        <v>4679</v>
      </c>
      <c r="C70" s="58">
        <v>4596</v>
      </c>
      <c r="D70" s="58">
        <v>4240</v>
      </c>
      <c r="E70" s="58">
        <v>356</v>
      </c>
      <c r="F70" s="58">
        <v>83</v>
      </c>
      <c r="G70" s="58">
        <v>2586</v>
      </c>
      <c r="H70" s="58">
        <v>2527</v>
      </c>
      <c r="I70" s="58">
        <v>2353</v>
      </c>
      <c r="J70" s="58">
        <v>174</v>
      </c>
      <c r="K70" s="58">
        <v>59</v>
      </c>
      <c r="L70" s="58">
        <v>2093</v>
      </c>
      <c r="M70" s="58">
        <v>2069</v>
      </c>
      <c r="N70" s="58">
        <v>1887</v>
      </c>
      <c r="O70" s="58">
        <v>182</v>
      </c>
      <c r="P70" s="58">
        <v>24</v>
      </c>
      <c r="Q70" s="58">
        <v>899</v>
      </c>
      <c r="R70" s="58">
        <v>857</v>
      </c>
      <c r="S70" s="58">
        <v>768</v>
      </c>
      <c r="T70" s="58">
        <v>89</v>
      </c>
      <c r="U70" s="58">
        <v>42</v>
      </c>
      <c r="V70" s="58">
        <v>2708</v>
      </c>
      <c r="W70" s="58">
        <v>2672</v>
      </c>
      <c r="X70" s="58">
        <v>2443</v>
      </c>
      <c r="Y70" s="58">
        <v>229</v>
      </c>
      <c r="Z70" s="58">
        <v>36</v>
      </c>
      <c r="AA70" s="58">
        <v>1072</v>
      </c>
      <c r="AB70" s="58">
        <v>1067</v>
      </c>
      <c r="AC70" s="58">
        <v>1029</v>
      </c>
      <c r="AD70" s="58">
        <v>38</v>
      </c>
      <c r="AE70" s="58">
        <v>5</v>
      </c>
      <c r="AF70" s="58" t="s">
        <v>153</v>
      </c>
      <c r="AG70" s="58" t="s">
        <v>153</v>
      </c>
      <c r="AH70" s="58">
        <v>31</v>
      </c>
      <c r="AI70" s="58" t="s">
        <v>153</v>
      </c>
      <c r="AJ70" s="58">
        <v>0</v>
      </c>
    </row>
    <row r="71" spans="1:36" x14ac:dyDescent="0.25">
      <c r="A71" s="64" t="s">
        <v>220</v>
      </c>
      <c r="B71" s="58">
        <v>5867</v>
      </c>
      <c r="C71" s="58">
        <v>5786</v>
      </c>
      <c r="D71" s="58">
        <v>5442</v>
      </c>
      <c r="E71" s="58">
        <v>344</v>
      </c>
      <c r="F71" s="58">
        <v>81</v>
      </c>
      <c r="G71" s="58">
        <v>3585</v>
      </c>
      <c r="H71" s="58">
        <v>3534</v>
      </c>
      <c r="I71" s="58">
        <v>3360</v>
      </c>
      <c r="J71" s="58">
        <v>174</v>
      </c>
      <c r="K71" s="58">
        <v>51</v>
      </c>
      <c r="L71" s="58">
        <v>2282</v>
      </c>
      <c r="M71" s="58">
        <v>2252</v>
      </c>
      <c r="N71" s="58">
        <v>2082</v>
      </c>
      <c r="O71" s="58">
        <v>170</v>
      </c>
      <c r="P71" s="58">
        <v>30</v>
      </c>
      <c r="Q71" s="58" t="s">
        <v>153</v>
      </c>
      <c r="R71" s="58">
        <v>943</v>
      </c>
      <c r="S71" s="58">
        <v>844</v>
      </c>
      <c r="T71" s="58">
        <v>99</v>
      </c>
      <c r="U71" s="58" t="s">
        <v>153</v>
      </c>
      <c r="V71" s="58">
        <v>3699</v>
      </c>
      <c r="W71" s="58">
        <v>3648</v>
      </c>
      <c r="X71" s="58">
        <v>3443</v>
      </c>
      <c r="Y71" s="58">
        <v>205</v>
      </c>
      <c r="Z71" s="58">
        <v>51</v>
      </c>
      <c r="AA71" s="58" t="s">
        <v>153</v>
      </c>
      <c r="AB71" s="58">
        <v>1195</v>
      </c>
      <c r="AC71" s="58">
        <v>1155</v>
      </c>
      <c r="AD71" s="58">
        <v>40</v>
      </c>
      <c r="AE71" s="58" t="s">
        <v>153</v>
      </c>
      <c r="AF71" s="58" t="s">
        <v>153</v>
      </c>
      <c r="AG71" s="58" t="s">
        <v>153</v>
      </c>
      <c r="AH71" s="58">
        <v>36</v>
      </c>
      <c r="AI71" s="58" t="s">
        <v>153</v>
      </c>
      <c r="AJ71" s="58">
        <v>0</v>
      </c>
    </row>
    <row r="72" spans="1:36" x14ac:dyDescent="0.25">
      <c r="A72" s="64" t="s">
        <v>221</v>
      </c>
      <c r="B72" s="58">
        <v>6133</v>
      </c>
      <c r="C72" s="58">
        <v>6063</v>
      </c>
      <c r="D72" s="58">
        <v>5681</v>
      </c>
      <c r="E72" s="58">
        <v>382</v>
      </c>
      <c r="F72" s="58">
        <v>70</v>
      </c>
      <c r="G72" s="58">
        <v>3821</v>
      </c>
      <c r="H72" s="58">
        <v>3774</v>
      </c>
      <c r="I72" s="58">
        <v>3567</v>
      </c>
      <c r="J72" s="58">
        <v>207</v>
      </c>
      <c r="K72" s="58">
        <v>47</v>
      </c>
      <c r="L72" s="58">
        <v>2312</v>
      </c>
      <c r="M72" s="58">
        <v>2289</v>
      </c>
      <c r="N72" s="58">
        <v>2114</v>
      </c>
      <c r="O72" s="58">
        <v>175</v>
      </c>
      <c r="P72" s="58">
        <v>23</v>
      </c>
      <c r="Q72" s="58">
        <v>1059</v>
      </c>
      <c r="R72" s="58">
        <v>1029</v>
      </c>
      <c r="S72" s="58">
        <v>914</v>
      </c>
      <c r="T72" s="58">
        <v>115</v>
      </c>
      <c r="U72" s="58">
        <v>30</v>
      </c>
      <c r="V72" s="58">
        <v>3877</v>
      </c>
      <c r="W72" s="58">
        <v>3840</v>
      </c>
      <c r="X72" s="58">
        <v>3619</v>
      </c>
      <c r="Y72" s="58">
        <v>221</v>
      </c>
      <c r="Z72" s="58">
        <v>37</v>
      </c>
      <c r="AA72" s="58">
        <v>1197</v>
      </c>
      <c r="AB72" s="58">
        <v>1194</v>
      </c>
      <c r="AC72" s="58">
        <v>1148</v>
      </c>
      <c r="AD72" s="58">
        <v>46</v>
      </c>
      <c r="AE72" s="58">
        <v>3</v>
      </c>
      <c r="AF72" s="58" t="s">
        <v>153</v>
      </c>
      <c r="AG72" s="58" t="s">
        <v>153</v>
      </c>
      <c r="AH72" s="58">
        <v>31</v>
      </c>
      <c r="AI72" s="58" t="s">
        <v>153</v>
      </c>
      <c r="AJ72" s="58">
        <v>0</v>
      </c>
    </row>
    <row r="73" spans="1:36" x14ac:dyDescent="0.25">
      <c r="A73" s="64" t="s">
        <v>222</v>
      </c>
      <c r="B73" s="58">
        <v>5838</v>
      </c>
      <c r="C73" s="58">
        <v>5779</v>
      </c>
      <c r="D73" s="58">
        <v>5344</v>
      </c>
      <c r="E73" s="58">
        <v>435</v>
      </c>
      <c r="F73" s="58">
        <v>59</v>
      </c>
      <c r="G73" s="58">
        <v>3679</v>
      </c>
      <c r="H73" s="58">
        <v>3636</v>
      </c>
      <c r="I73" s="58">
        <v>3380</v>
      </c>
      <c r="J73" s="58">
        <v>256</v>
      </c>
      <c r="K73" s="58">
        <v>43</v>
      </c>
      <c r="L73" s="58">
        <v>2159</v>
      </c>
      <c r="M73" s="58">
        <v>2143</v>
      </c>
      <c r="N73" s="58">
        <v>1964</v>
      </c>
      <c r="O73" s="58">
        <v>179</v>
      </c>
      <c r="P73" s="58">
        <v>16</v>
      </c>
      <c r="Q73" s="58">
        <v>1068</v>
      </c>
      <c r="R73" s="58">
        <v>1043</v>
      </c>
      <c r="S73" s="58">
        <v>898</v>
      </c>
      <c r="T73" s="58">
        <v>145</v>
      </c>
      <c r="U73" s="58">
        <v>25</v>
      </c>
      <c r="V73" s="58">
        <v>3620</v>
      </c>
      <c r="W73" s="58">
        <v>3590</v>
      </c>
      <c r="X73" s="58">
        <v>3339</v>
      </c>
      <c r="Y73" s="58">
        <v>251</v>
      </c>
      <c r="Z73" s="58">
        <v>30</v>
      </c>
      <c r="AA73" s="58">
        <v>1150</v>
      </c>
      <c r="AB73" s="58">
        <v>1146</v>
      </c>
      <c r="AC73" s="58">
        <v>1107</v>
      </c>
      <c r="AD73" s="58">
        <v>39</v>
      </c>
      <c r="AE73" s="58">
        <v>4</v>
      </c>
      <c r="AF73" s="58" t="s">
        <v>153</v>
      </c>
      <c r="AG73" s="58" t="s">
        <v>153</v>
      </c>
      <c r="AH73" s="58">
        <v>34</v>
      </c>
      <c r="AI73" s="58" t="s">
        <v>153</v>
      </c>
      <c r="AJ73" s="58">
        <v>0</v>
      </c>
    </row>
    <row r="74" spans="1:36" x14ac:dyDescent="0.25">
      <c r="A74" s="64" t="s">
        <v>223</v>
      </c>
      <c r="B74" s="58">
        <v>4954</v>
      </c>
      <c r="C74" s="58">
        <v>4896</v>
      </c>
      <c r="D74" s="58">
        <v>4495</v>
      </c>
      <c r="E74" s="58">
        <v>401</v>
      </c>
      <c r="F74" s="58">
        <v>58</v>
      </c>
      <c r="G74" s="58">
        <v>3097</v>
      </c>
      <c r="H74" s="58">
        <v>3049</v>
      </c>
      <c r="I74" s="58">
        <v>2795</v>
      </c>
      <c r="J74" s="58">
        <v>254</v>
      </c>
      <c r="K74" s="58">
        <v>48</v>
      </c>
      <c r="L74" s="58">
        <v>1857</v>
      </c>
      <c r="M74" s="58">
        <v>1847</v>
      </c>
      <c r="N74" s="58">
        <v>1700</v>
      </c>
      <c r="O74" s="58">
        <v>147</v>
      </c>
      <c r="P74" s="58">
        <v>10</v>
      </c>
      <c r="Q74" s="58">
        <v>900</v>
      </c>
      <c r="R74" s="58">
        <v>880</v>
      </c>
      <c r="S74" s="58">
        <v>753</v>
      </c>
      <c r="T74" s="58">
        <v>127</v>
      </c>
      <c r="U74" s="58">
        <v>20</v>
      </c>
      <c r="V74" s="58">
        <v>3004</v>
      </c>
      <c r="W74" s="58">
        <v>2971</v>
      </c>
      <c r="X74" s="58">
        <v>2732</v>
      </c>
      <c r="Y74" s="58">
        <v>239</v>
      </c>
      <c r="Z74" s="58">
        <v>33</v>
      </c>
      <c r="AA74" s="58">
        <v>1050</v>
      </c>
      <c r="AB74" s="58">
        <v>1045</v>
      </c>
      <c r="AC74" s="58">
        <v>1010</v>
      </c>
      <c r="AD74" s="58">
        <v>35</v>
      </c>
      <c r="AE74" s="58">
        <v>5</v>
      </c>
      <c r="AF74" s="58">
        <v>28</v>
      </c>
      <c r="AG74" s="58">
        <v>28</v>
      </c>
      <c r="AH74" s="58">
        <v>28</v>
      </c>
      <c r="AI74" s="58">
        <v>0</v>
      </c>
      <c r="AJ74" s="58">
        <v>0</v>
      </c>
    </row>
    <row r="75" spans="1:36" x14ac:dyDescent="0.25">
      <c r="A75" s="64" t="s">
        <v>224</v>
      </c>
      <c r="B75" s="58">
        <v>4464</v>
      </c>
      <c r="C75" s="58">
        <v>4408</v>
      </c>
      <c r="D75" s="58">
        <v>3987</v>
      </c>
      <c r="E75" s="58">
        <v>421</v>
      </c>
      <c r="F75" s="58">
        <v>56</v>
      </c>
      <c r="G75" s="58">
        <v>2753</v>
      </c>
      <c r="H75" s="58">
        <v>2709</v>
      </c>
      <c r="I75" s="58">
        <v>2444</v>
      </c>
      <c r="J75" s="58">
        <v>265</v>
      </c>
      <c r="K75" s="58">
        <v>44</v>
      </c>
      <c r="L75" s="58">
        <v>1711</v>
      </c>
      <c r="M75" s="58">
        <v>1699</v>
      </c>
      <c r="N75" s="58">
        <v>1543</v>
      </c>
      <c r="O75" s="58">
        <v>156</v>
      </c>
      <c r="P75" s="58">
        <v>12</v>
      </c>
      <c r="Q75" s="58">
        <v>820</v>
      </c>
      <c r="R75" s="58">
        <v>798</v>
      </c>
      <c r="S75" s="58">
        <v>668</v>
      </c>
      <c r="T75" s="58">
        <v>130</v>
      </c>
      <c r="U75" s="58">
        <v>22</v>
      </c>
      <c r="V75" s="58">
        <v>2673</v>
      </c>
      <c r="W75" s="58">
        <v>2644</v>
      </c>
      <c r="X75" s="58">
        <v>2387</v>
      </c>
      <c r="Y75" s="58">
        <v>257</v>
      </c>
      <c r="Z75" s="58">
        <v>29</v>
      </c>
      <c r="AA75" s="58">
        <v>971</v>
      </c>
      <c r="AB75" s="58">
        <v>966</v>
      </c>
      <c r="AC75" s="58">
        <v>932</v>
      </c>
      <c r="AD75" s="58">
        <v>34</v>
      </c>
      <c r="AE75" s="58">
        <v>5</v>
      </c>
      <c r="AF75" s="58">
        <v>22</v>
      </c>
      <c r="AG75" s="58">
        <v>22</v>
      </c>
      <c r="AH75" s="58">
        <v>22</v>
      </c>
      <c r="AI75" s="58">
        <v>0</v>
      </c>
      <c r="AJ75" s="58">
        <v>0</v>
      </c>
    </row>
    <row r="76" spans="1:36" x14ac:dyDescent="0.25">
      <c r="A76" s="64" t="s">
        <v>225</v>
      </c>
      <c r="B76" s="58">
        <v>4177</v>
      </c>
      <c r="C76" s="58">
        <v>4120</v>
      </c>
      <c r="D76" s="58">
        <v>3744</v>
      </c>
      <c r="E76" s="58">
        <v>376</v>
      </c>
      <c r="F76" s="58">
        <v>57</v>
      </c>
      <c r="G76" s="58">
        <v>2617</v>
      </c>
      <c r="H76" s="58">
        <v>2574</v>
      </c>
      <c r="I76" s="58">
        <v>2339</v>
      </c>
      <c r="J76" s="58">
        <v>235</v>
      </c>
      <c r="K76" s="58">
        <v>43</v>
      </c>
      <c r="L76" s="58">
        <v>1560</v>
      </c>
      <c r="M76" s="58">
        <v>1546</v>
      </c>
      <c r="N76" s="58">
        <v>1405</v>
      </c>
      <c r="O76" s="58">
        <v>141</v>
      </c>
      <c r="P76" s="58">
        <v>14</v>
      </c>
      <c r="Q76" s="58">
        <v>760</v>
      </c>
      <c r="R76" s="58">
        <v>735</v>
      </c>
      <c r="S76" s="58">
        <v>630</v>
      </c>
      <c r="T76" s="58">
        <v>105</v>
      </c>
      <c r="U76" s="58">
        <v>25</v>
      </c>
      <c r="V76" s="58" t="s">
        <v>153</v>
      </c>
      <c r="W76" s="58">
        <v>2454</v>
      </c>
      <c r="X76" s="58">
        <v>2214</v>
      </c>
      <c r="Y76" s="58">
        <v>240</v>
      </c>
      <c r="Z76" s="58" t="s">
        <v>153</v>
      </c>
      <c r="AA76" s="58" t="s">
        <v>153</v>
      </c>
      <c r="AB76" s="58">
        <v>931</v>
      </c>
      <c r="AC76" s="58">
        <v>900</v>
      </c>
      <c r="AD76" s="58">
        <v>31</v>
      </c>
      <c r="AE76" s="58" t="s">
        <v>153</v>
      </c>
      <c r="AF76" s="58" t="s">
        <v>153</v>
      </c>
      <c r="AG76" s="58" t="s">
        <v>153</v>
      </c>
      <c r="AH76" s="58">
        <v>14</v>
      </c>
      <c r="AI76" s="58" t="s">
        <v>153</v>
      </c>
      <c r="AJ76" s="58">
        <v>0</v>
      </c>
    </row>
    <row r="77" spans="1:36" x14ac:dyDescent="0.25">
      <c r="A77" s="64" t="s">
        <v>226</v>
      </c>
      <c r="B77" s="58">
        <v>4150</v>
      </c>
      <c r="C77" s="58">
        <v>4086</v>
      </c>
      <c r="D77" s="58">
        <v>3731</v>
      </c>
      <c r="E77" s="58">
        <v>355</v>
      </c>
      <c r="F77" s="58">
        <v>64</v>
      </c>
      <c r="G77" s="58">
        <v>2548</v>
      </c>
      <c r="H77" s="58">
        <v>2505</v>
      </c>
      <c r="I77" s="58">
        <v>2276</v>
      </c>
      <c r="J77" s="58">
        <v>229</v>
      </c>
      <c r="K77" s="58">
        <v>43</v>
      </c>
      <c r="L77" s="58">
        <v>1602</v>
      </c>
      <c r="M77" s="58">
        <v>1581</v>
      </c>
      <c r="N77" s="58">
        <v>1455</v>
      </c>
      <c r="O77" s="58">
        <v>126</v>
      </c>
      <c r="P77" s="58">
        <v>21</v>
      </c>
      <c r="Q77" s="58" t="s">
        <v>153</v>
      </c>
      <c r="R77" s="58">
        <v>806</v>
      </c>
      <c r="S77" s="58">
        <v>705</v>
      </c>
      <c r="T77" s="58">
        <v>101</v>
      </c>
      <c r="U77" s="58" t="s">
        <v>153</v>
      </c>
      <c r="V77" s="58">
        <v>2408</v>
      </c>
      <c r="W77" s="58">
        <v>2375</v>
      </c>
      <c r="X77" s="58">
        <v>2148</v>
      </c>
      <c r="Y77" s="58">
        <v>227</v>
      </c>
      <c r="Z77" s="58">
        <v>33</v>
      </c>
      <c r="AA77" s="58" t="s">
        <v>153</v>
      </c>
      <c r="AB77" s="58">
        <v>905</v>
      </c>
      <c r="AC77" s="58">
        <v>878</v>
      </c>
      <c r="AD77" s="58">
        <v>27</v>
      </c>
      <c r="AE77" s="58" t="s">
        <v>153</v>
      </c>
      <c r="AF77" s="58" t="s">
        <v>153</v>
      </c>
      <c r="AG77" s="58" t="s">
        <v>153</v>
      </c>
      <c r="AH77" s="58">
        <v>16</v>
      </c>
      <c r="AI77" s="58" t="s">
        <v>153</v>
      </c>
      <c r="AJ77" s="58" t="s">
        <v>153</v>
      </c>
    </row>
    <row r="78" spans="1:36" x14ac:dyDescent="0.25">
      <c r="A78" s="64" t="s">
        <v>227</v>
      </c>
      <c r="B78" s="58">
        <v>4330</v>
      </c>
      <c r="C78" s="58">
        <v>4270</v>
      </c>
      <c r="D78" s="58">
        <v>3940</v>
      </c>
      <c r="E78" s="58">
        <v>330</v>
      </c>
      <c r="F78" s="58">
        <v>60</v>
      </c>
      <c r="G78" s="58">
        <v>2622</v>
      </c>
      <c r="H78" s="58">
        <v>2572</v>
      </c>
      <c r="I78" s="58">
        <v>2357</v>
      </c>
      <c r="J78" s="58">
        <v>215</v>
      </c>
      <c r="K78" s="58">
        <v>50</v>
      </c>
      <c r="L78" s="58">
        <v>1708</v>
      </c>
      <c r="M78" s="58">
        <v>1698</v>
      </c>
      <c r="N78" s="58">
        <v>1583</v>
      </c>
      <c r="O78" s="58">
        <v>115</v>
      </c>
      <c r="P78" s="58">
        <v>10</v>
      </c>
      <c r="Q78" s="58">
        <v>951</v>
      </c>
      <c r="R78" s="58">
        <v>921</v>
      </c>
      <c r="S78" s="58">
        <v>842</v>
      </c>
      <c r="T78" s="58">
        <v>79</v>
      </c>
      <c r="U78" s="58">
        <v>30</v>
      </c>
      <c r="V78" s="58">
        <v>2477</v>
      </c>
      <c r="W78" s="58">
        <v>2452</v>
      </c>
      <c r="X78" s="58">
        <v>2225</v>
      </c>
      <c r="Y78" s="58">
        <v>227</v>
      </c>
      <c r="Z78" s="58">
        <v>25</v>
      </c>
      <c r="AA78" s="58">
        <v>902</v>
      </c>
      <c r="AB78" s="58">
        <v>897</v>
      </c>
      <c r="AC78" s="58">
        <v>873</v>
      </c>
      <c r="AD78" s="58">
        <v>24</v>
      </c>
      <c r="AE78" s="58">
        <v>5</v>
      </c>
      <c r="AF78" s="58" t="s">
        <v>153</v>
      </c>
      <c r="AG78" s="58" t="s">
        <v>153</v>
      </c>
      <c r="AH78" s="58">
        <v>16</v>
      </c>
      <c r="AI78" s="58" t="s">
        <v>153</v>
      </c>
      <c r="AJ78" s="58">
        <v>0</v>
      </c>
    </row>
    <row r="79" spans="1:36" x14ac:dyDescent="0.25">
      <c r="A79" s="64" t="s">
        <v>228</v>
      </c>
      <c r="B79" s="58">
        <v>4146</v>
      </c>
      <c r="C79" s="58">
        <v>4088</v>
      </c>
      <c r="D79" s="58">
        <v>3697</v>
      </c>
      <c r="E79" s="58">
        <v>391</v>
      </c>
      <c r="F79" s="58">
        <v>58</v>
      </c>
      <c r="G79" s="58">
        <v>2508</v>
      </c>
      <c r="H79" s="58">
        <v>2470</v>
      </c>
      <c r="I79" s="58">
        <v>2230</v>
      </c>
      <c r="J79" s="58">
        <v>240</v>
      </c>
      <c r="K79" s="58">
        <v>38</v>
      </c>
      <c r="L79" s="58">
        <v>1638</v>
      </c>
      <c r="M79" s="58">
        <v>1618</v>
      </c>
      <c r="N79" s="58">
        <v>1467</v>
      </c>
      <c r="O79" s="58">
        <v>151</v>
      </c>
      <c r="P79" s="58">
        <v>20</v>
      </c>
      <c r="Q79" s="58">
        <v>954</v>
      </c>
      <c r="R79" s="58">
        <v>935</v>
      </c>
      <c r="S79" s="58">
        <v>840</v>
      </c>
      <c r="T79" s="58">
        <v>95</v>
      </c>
      <c r="U79" s="58">
        <v>19</v>
      </c>
      <c r="V79" s="58">
        <v>2314</v>
      </c>
      <c r="W79" s="58">
        <v>2279</v>
      </c>
      <c r="X79" s="58">
        <v>2015</v>
      </c>
      <c r="Y79" s="58">
        <v>264</v>
      </c>
      <c r="Z79" s="58">
        <v>35</v>
      </c>
      <c r="AA79" s="58">
        <v>878</v>
      </c>
      <c r="AB79" s="58">
        <v>874</v>
      </c>
      <c r="AC79" s="58">
        <v>842</v>
      </c>
      <c r="AD79" s="58">
        <v>32</v>
      </c>
      <c r="AE79" s="58">
        <v>4</v>
      </c>
      <c r="AF79" s="58" t="s">
        <v>153</v>
      </c>
      <c r="AG79" s="58" t="s">
        <v>153</v>
      </c>
      <c r="AH79" s="58">
        <v>20</v>
      </c>
      <c r="AI79" s="58" t="s">
        <v>153</v>
      </c>
      <c r="AJ79" s="58" t="s">
        <v>153</v>
      </c>
    </row>
    <row r="80" spans="1:36" x14ac:dyDescent="0.25">
      <c r="A80" s="64" t="s">
        <v>229</v>
      </c>
      <c r="B80" s="58">
        <v>4050</v>
      </c>
      <c r="C80" s="58">
        <v>3987</v>
      </c>
      <c r="D80" s="58">
        <v>3546</v>
      </c>
      <c r="E80" s="58">
        <v>441</v>
      </c>
      <c r="F80" s="58">
        <v>63</v>
      </c>
      <c r="G80" s="58">
        <v>2401</v>
      </c>
      <c r="H80" s="58">
        <v>2360</v>
      </c>
      <c r="I80" s="58">
        <v>2101</v>
      </c>
      <c r="J80" s="58">
        <v>259</v>
      </c>
      <c r="K80" s="58">
        <v>41</v>
      </c>
      <c r="L80" s="58">
        <v>1649</v>
      </c>
      <c r="M80" s="58">
        <v>1627</v>
      </c>
      <c r="N80" s="58">
        <v>1445</v>
      </c>
      <c r="O80" s="58">
        <v>182</v>
      </c>
      <c r="P80" s="58">
        <v>22</v>
      </c>
      <c r="Q80" s="58" t="s">
        <v>153</v>
      </c>
      <c r="R80" s="58">
        <v>841</v>
      </c>
      <c r="S80" s="58">
        <v>732</v>
      </c>
      <c r="T80" s="58">
        <v>109</v>
      </c>
      <c r="U80" s="58" t="s">
        <v>153</v>
      </c>
      <c r="V80" s="58" t="s">
        <v>153</v>
      </c>
      <c r="W80" s="58">
        <v>2275</v>
      </c>
      <c r="X80" s="58">
        <v>1986</v>
      </c>
      <c r="Y80" s="58">
        <v>289</v>
      </c>
      <c r="Z80" s="58" t="s">
        <v>153</v>
      </c>
      <c r="AA80" s="58">
        <v>875</v>
      </c>
      <c r="AB80" s="58">
        <v>871</v>
      </c>
      <c r="AC80" s="58">
        <v>828</v>
      </c>
      <c r="AD80" s="58">
        <v>43</v>
      </c>
      <c r="AE80" s="58">
        <v>4</v>
      </c>
      <c r="AF80" s="58" t="s">
        <v>153</v>
      </c>
      <c r="AG80" s="58" t="s">
        <v>153</v>
      </c>
      <c r="AH80" s="58">
        <v>21</v>
      </c>
      <c r="AI80" s="58" t="s">
        <v>153</v>
      </c>
      <c r="AJ80" s="58">
        <v>0</v>
      </c>
    </row>
    <row r="81" spans="1:36" x14ac:dyDescent="0.25">
      <c r="A81" s="64" t="s">
        <v>230</v>
      </c>
      <c r="B81" s="58">
        <v>4428</v>
      </c>
      <c r="C81" s="58">
        <v>4362</v>
      </c>
      <c r="D81" s="58">
        <v>3985</v>
      </c>
      <c r="E81" s="58">
        <v>377</v>
      </c>
      <c r="F81" s="58">
        <v>66</v>
      </c>
      <c r="G81" s="58">
        <v>2571</v>
      </c>
      <c r="H81" s="58">
        <v>2524</v>
      </c>
      <c r="I81" s="58">
        <v>2313</v>
      </c>
      <c r="J81" s="58">
        <v>211</v>
      </c>
      <c r="K81" s="58">
        <v>47</v>
      </c>
      <c r="L81" s="58">
        <v>1857</v>
      </c>
      <c r="M81" s="58">
        <v>1838</v>
      </c>
      <c r="N81" s="58">
        <v>1672</v>
      </c>
      <c r="O81" s="58">
        <v>166</v>
      </c>
      <c r="P81" s="58">
        <v>19</v>
      </c>
      <c r="Q81" s="58" t="s">
        <v>153</v>
      </c>
      <c r="R81" s="58">
        <v>832</v>
      </c>
      <c r="S81" s="58">
        <v>736</v>
      </c>
      <c r="T81" s="58">
        <v>96</v>
      </c>
      <c r="U81" s="58" t="s">
        <v>153</v>
      </c>
      <c r="V81" s="58">
        <v>2633</v>
      </c>
      <c r="W81" s="58">
        <v>2601</v>
      </c>
      <c r="X81" s="58">
        <v>2355</v>
      </c>
      <c r="Y81" s="58">
        <v>246</v>
      </c>
      <c r="Z81" s="58">
        <v>32</v>
      </c>
      <c r="AA81" s="58" t="s">
        <v>153</v>
      </c>
      <c r="AB81" s="58">
        <v>929</v>
      </c>
      <c r="AC81" s="58">
        <v>894</v>
      </c>
      <c r="AD81" s="58">
        <v>35</v>
      </c>
      <c r="AE81" s="58" t="s">
        <v>153</v>
      </c>
      <c r="AF81" s="58" t="s">
        <v>153</v>
      </c>
      <c r="AG81" s="58" t="s">
        <v>153</v>
      </c>
      <c r="AH81" s="58">
        <v>26</v>
      </c>
      <c r="AI81" s="58" t="s">
        <v>153</v>
      </c>
      <c r="AJ81" s="58">
        <v>0</v>
      </c>
    </row>
    <row r="82" spans="1:36" x14ac:dyDescent="0.25">
      <c r="A82" s="64" t="s">
        <v>231</v>
      </c>
      <c r="B82" s="58">
        <v>4880</v>
      </c>
      <c r="C82" s="58">
        <v>4813</v>
      </c>
      <c r="D82" s="58">
        <v>4438</v>
      </c>
      <c r="E82" s="58">
        <v>375</v>
      </c>
      <c r="F82" s="58">
        <v>67</v>
      </c>
      <c r="G82" s="58">
        <v>2953</v>
      </c>
      <c r="H82" s="58">
        <v>2900</v>
      </c>
      <c r="I82" s="58">
        <v>2703</v>
      </c>
      <c r="J82" s="58">
        <v>197</v>
      </c>
      <c r="K82" s="58">
        <v>53</v>
      </c>
      <c r="L82" s="58">
        <v>1927</v>
      </c>
      <c r="M82" s="58">
        <v>1913</v>
      </c>
      <c r="N82" s="58">
        <v>1735</v>
      </c>
      <c r="O82" s="58">
        <v>178</v>
      </c>
      <c r="P82" s="58">
        <v>14</v>
      </c>
      <c r="Q82" s="58">
        <v>883</v>
      </c>
      <c r="R82" s="58">
        <v>849</v>
      </c>
      <c r="S82" s="58">
        <v>759</v>
      </c>
      <c r="T82" s="58">
        <v>90</v>
      </c>
      <c r="U82" s="58">
        <v>34</v>
      </c>
      <c r="V82" s="58" t="s">
        <v>153</v>
      </c>
      <c r="W82" s="58">
        <v>2954</v>
      </c>
      <c r="X82" s="58">
        <v>2706</v>
      </c>
      <c r="Y82" s="58">
        <v>248</v>
      </c>
      <c r="Z82" s="58" t="s">
        <v>153</v>
      </c>
      <c r="AA82" s="58" t="s">
        <v>153</v>
      </c>
      <c r="AB82" s="58">
        <v>1010</v>
      </c>
      <c r="AC82" s="58">
        <v>973</v>
      </c>
      <c r="AD82" s="58">
        <v>37</v>
      </c>
      <c r="AE82" s="58" t="s">
        <v>153</v>
      </c>
      <c r="AF82" s="58">
        <v>29</v>
      </c>
      <c r="AG82" s="58">
        <v>29</v>
      </c>
      <c r="AH82" s="58">
        <v>29</v>
      </c>
      <c r="AI82" s="58">
        <v>0</v>
      </c>
      <c r="AJ82" s="58">
        <v>0</v>
      </c>
    </row>
    <row r="83" spans="1:36" x14ac:dyDescent="0.25">
      <c r="A83" s="64" t="s">
        <v>232</v>
      </c>
      <c r="B83" s="58">
        <v>6070</v>
      </c>
      <c r="C83" s="58">
        <v>6005</v>
      </c>
      <c r="D83" s="58">
        <v>5681</v>
      </c>
      <c r="E83" s="58">
        <v>324</v>
      </c>
      <c r="F83" s="58">
        <v>65</v>
      </c>
      <c r="G83" s="58">
        <v>3888</v>
      </c>
      <c r="H83" s="58">
        <v>3845</v>
      </c>
      <c r="I83" s="58">
        <v>3666</v>
      </c>
      <c r="J83" s="58">
        <v>179</v>
      </c>
      <c r="K83" s="58">
        <v>43</v>
      </c>
      <c r="L83" s="58">
        <v>2182</v>
      </c>
      <c r="M83" s="58">
        <v>2160</v>
      </c>
      <c r="N83" s="58">
        <v>2015</v>
      </c>
      <c r="O83" s="58">
        <v>145</v>
      </c>
      <c r="P83" s="58">
        <v>22</v>
      </c>
      <c r="Q83" s="58" t="s">
        <v>153</v>
      </c>
      <c r="R83" s="58">
        <v>955</v>
      </c>
      <c r="S83" s="58">
        <v>877</v>
      </c>
      <c r="T83" s="58">
        <v>78</v>
      </c>
      <c r="U83" s="58" t="s">
        <v>153</v>
      </c>
      <c r="V83" s="58">
        <v>3894</v>
      </c>
      <c r="W83" s="58">
        <v>3859</v>
      </c>
      <c r="X83" s="58">
        <v>3641</v>
      </c>
      <c r="Y83" s="58">
        <v>218</v>
      </c>
      <c r="Z83" s="58">
        <v>35</v>
      </c>
      <c r="AA83" s="58" t="s">
        <v>153</v>
      </c>
      <c r="AB83" s="58">
        <v>1191</v>
      </c>
      <c r="AC83" s="58">
        <v>1163</v>
      </c>
      <c r="AD83" s="58">
        <v>28</v>
      </c>
      <c r="AE83" s="58" t="s">
        <v>153</v>
      </c>
      <c r="AF83" s="58">
        <v>32</v>
      </c>
      <c r="AG83" s="58">
        <v>32</v>
      </c>
      <c r="AH83" s="58">
        <v>32</v>
      </c>
      <c r="AI83" s="58">
        <v>0</v>
      </c>
      <c r="AJ83" s="58">
        <v>0</v>
      </c>
    </row>
    <row r="84" spans="1:36" x14ac:dyDescent="0.25">
      <c r="A84" s="64" t="s">
        <v>233</v>
      </c>
      <c r="B84" s="58">
        <v>6420</v>
      </c>
      <c r="C84" s="58">
        <v>6370</v>
      </c>
      <c r="D84" s="58">
        <v>6102</v>
      </c>
      <c r="E84" s="58">
        <v>268</v>
      </c>
      <c r="F84" s="58">
        <v>50</v>
      </c>
      <c r="G84" s="58">
        <v>4235</v>
      </c>
      <c r="H84" s="58">
        <v>4197</v>
      </c>
      <c r="I84" s="58">
        <v>4038</v>
      </c>
      <c r="J84" s="58">
        <v>159</v>
      </c>
      <c r="K84" s="58">
        <v>38</v>
      </c>
      <c r="L84" s="58">
        <v>2185</v>
      </c>
      <c r="M84" s="58">
        <v>2173</v>
      </c>
      <c r="N84" s="58">
        <v>2064</v>
      </c>
      <c r="O84" s="58">
        <v>109</v>
      </c>
      <c r="P84" s="58">
        <v>12</v>
      </c>
      <c r="Q84" s="58">
        <v>1070</v>
      </c>
      <c r="R84" s="58">
        <v>1048</v>
      </c>
      <c r="S84" s="58">
        <v>989</v>
      </c>
      <c r="T84" s="58">
        <v>59</v>
      </c>
      <c r="U84" s="58">
        <v>22</v>
      </c>
      <c r="V84" s="58">
        <v>4139</v>
      </c>
      <c r="W84" s="58">
        <v>4115</v>
      </c>
      <c r="X84" s="58">
        <v>3928</v>
      </c>
      <c r="Y84" s="58">
        <v>187</v>
      </c>
      <c r="Z84" s="58">
        <v>24</v>
      </c>
      <c r="AA84" s="58">
        <v>1211</v>
      </c>
      <c r="AB84" s="58">
        <v>1207</v>
      </c>
      <c r="AC84" s="58">
        <v>1185</v>
      </c>
      <c r="AD84" s="58">
        <v>22</v>
      </c>
      <c r="AE84" s="58">
        <v>4</v>
      </c>
      <c r="AF84" s="58">
        <v>33</v>
      </c>
      <c r="AG84" s="58">
        <v>33</v>
      </c>
      <c r="AH84" s="58">
        <v>33</v>
      </c>
      <c r="AI84" s="58">
        <v>0</v>
      </c>
      <c r="AJ84" s="58">
        <v>0</v>
      </c>
    </row>
    <row r="85" spans="1:36" x14ac:dyDescent="0.25">
      <c r="A85" s="64" t="s">
        <v>234</v>
      </c>
      <c r="B85" s="58">
        <v>6002</v>
      </c>
      <c r="C85" s="58">
        <v>5929</v>
      </c>
      <c r="D85" s="58">
        <v>5665</v>
      </c>
      <c r="E85" s="58">
        <v>264</v>
      </c>
      <c r="F85" s="58">
        <v>73</v>
      </c>
      <c r="G85" s="58">
        <v>3957</v>
      </c>
      <c r="H85" s="58">
        <v>3902</v>
      </c>
      <c r="I85" s="58">
        <v>3738</v>
      </c>
      <c r="J85" s="58">
        <v>164</v>
      </c>
      <c r="K85" s="58">
        <v>55</v>
      </c>
      <c r="L85" s="58">
        <v>2045</v>
      </c>
      <c r="M85" s="58">
        <v>2027</v>
      </c>
      <c r="N85" s="58">
        <v>1927</v>
      </c>
      <c r="O85" s="58">
        <v>100</v>
      </c>
      <c r="P85" s="58">
        <v>18</v>
      </c>
      <c r="Q85" s="58">
        <v>1055</v>
      </c>
      <c r="R85" s="58">
        <v>1023</v>
      </c>
      <c r="S85" s="58">
        <v>963</v>
      </c>
      <c r="T85" s="58">
        <v>60</v>
      </c>
      <c r="U85" s="58">
        <v>32</v>
      </c>
      <c r="V85" s="58">
        <v>3799</v>
      </c>
      <c r="W85" s="58">
        <v>3763</v>
      </c>
      <c r="X85" s="58">
        <v>3583</v>
      </c>
      <c r="Y85" s="58">
        <v>180</v>
      </c>
      <c r="Z85" s="58">
        <v>36</v>
      </c>
      <c r="AA85" s="58">
        <v>1148</v>
      </c>
      <c r="AB85" s="58">
        <v>1143</v>
      </c>
      <c r="AC85" s="58">
        <v>1119</v>
      </c>
      <c r="AD85" s="58">
        <v>24</v>
      </c>
      <c r="AE85" s="58">
        <v>5</v>
      </c>
      <c r="AF85" s="58" t="s">
        <v>153</v>
      </c>
      <c r="AG85" s="58">
        <v>33</v>
      </c>
      <c r="AH85" s="58">
        <v>33</v>
      </c>
      <c r="AI85" s="58">
        <v>0</v>
      </c>
      <c r="AJ85" s="58" t="s">
        <v>153</v>
      </c>
    </row>
    <row r="86" spans="1:36" x14ac:dyDescent="0.25">
      <c r="A86" s="64" t="s">
        <v>235</v>
      </c>
      <c r="B86" s="58">
        <v>4418</v>
      </c>
      <c r="C86" s="58">
        <v>4355</v>
      </c>
      <c r="D86" s="58">
        <v>4103</v>
      </c>
      <c r="E86" s="58">
        <v>252</v>
      </c>
      <c r="F86" s="58">
        <v>63</v>
      </c>
      <c r="G86" s="58">
        <v>2753</v>
      </c>
      <c r="H86" s="58">
        <v>2701</v>
      </c>
      <c r="I86" s="58">
        <v>2546</v>
      </c>
      <c r="J86" s="58">
        <v>155</v>
      </c>
      <c r="K86" s="58">
        <v>52</v>
      </c>
      <c r="L86" s="58">
        <v>1665</v>
      </c>
      <c r="M86" s="58">
        <v>1654</v>
      </c>
      <c r="N86" s="58">
        <v>1557</v>
      </c>
      <c r="O86" s="58">
        <v>97</v>
      </c>
      <c r="P86" s="58">
        <v>11</v>
      </c>
      <c r="Q86" s="58">
        <v>806</v>
      </c>
      <c r="R86" s="58">
        <v>779</v>
      </c>
      <c r="S86" s="58">
        <v>726</v>
      </c>
      <c r="T86" s="58">
        <v>53</v>
      </c>
      <c r="U86" s="58">
        <v>27</v>
      </c>
      <c r="V86" s="58">
        <v>2651</v>
      </c>
      <c r="W86" s="58">
        <v>2620</v>
      </c>
      <c r="X86" s="58">
        <v>2443</v>
      </c>
      <c r="Y86" s="58">
        <v>177</v>
      </c>
      <c r="Z86" s="58">
        <v>31</v>
      </c>
      <c r="AA86" s="58">
        <v>961</v>
      </c>
      <c r="AB86" s="58">
        <v>956</v>
      </c>
      <c r="AC86" s="58">
        <v>934</v>
      </c>
      <c r="AD86" s="58">
        <v>22</v>
      </c>
      <c r="AE86" s="58">
        <v>5</v>
      </c>
      <c r="AF86" s="58" t="s">
        <v>153</v>
      </c>
      <c r="AG86" s="58" t="s">
        <v>153</v>
      </c>
      <c r="AH86" s="58">
        <v>19</v>
      </c>
      <c r="AI86" s="58" t="s">
        <v>153</v>
      </c>
      <c r="AJ86" s="58">
        <v>0</v>
      </c>
    </row>
    <row r="87" spans="1:36" x14ac:dyDescent="0.25">
      <c r="A87" s="64" t="s">
        <v>236</v>
      </c>
      <c r="B87" s="58">
        <v>3866</v>
      </c>
      <c r="C87" s="58">
        <v>3810</v>
      </c>
      <c r="D87" s="58">
        <v>3577</v>
      </c>
      <c r="E87" s="58">
        <v>233</v>
      </c>
      <c r="F87" s="58">
        <v>56</v>
      </c>
      <c r="G87" s="58">
        <v>2329</v>
      </c>
      <c r="H87" s="58">
        <v>2293</v>
      </c>
      <c r="I87" s="58">
        <v>2157</v>
      </c>
      <c r="J87" s="58">
        <v>136</v>
      </c>
      <c r="K87" s="58">
        <v>36</v>
      </c>
      <c r="L87" s="58">
        <v>1537</v>
      </c>
      <c r="M87" s="58">
        <v>1517</v>
      </c>
      <c r="N87" s="58">
        <v>1420</v>
      </c>
      <c r="O87" s="58">
        <v>97</v>
      </c>
      <c r="P87" s="58">
        <v>20</v>
      </c>
      <c r="Q87" s="58">
        <v>720</v>
      </c>
      <c r="R87" s="58">
        <v>696</v>
      </c>
      <c r="S87" s="58">
        <v>643</v>
      </c>
      <c r="T87" s="58">
        <v>53</v>
      </c>
      <c r="U87" s="58">
        <v>24</v>
      </c>
      <c r="V87" s="58">
        <v>2249</v>
      </c>
      <c r="W87" s="58">
        <v>2220</v>
      </c>
      <c r="X87" s="58">
        <v>2062</v>
      </c>
      <c r="Y87" s="58">
        <v>158</v>
      </c>
      <c r="Z87" s="58">
        <v>29</v>
      </c>
      <c r="AA87" s="58">
        <v>897</v>
      </c>
      <c r="AB87" s="58">
        <v>894</v>
      </c>
      <c r="AC87" s="58">
        <v>872</v>
      </c>
      <c r="AD87" s="58">
        <v>22</v>
      </c>
      <c r="AE87" s="58">
        <v>3</v>
      </c>
      <c r="AF87" s="58">
        <v>16</v>
      </c>
      <c r="AG87" s="58">
        <v>16</v>
      </c>
      <c r="AH87" s="58">
        <v>16</v>
      </c>
      <c r="AI87" s="58">
        <v>0</v>
      </c>
      <c r="AJ87" s="58">
        <v>0</v>
      </c>
    </row>
    <row r="88" spans="1:36" x14ac:dyDescent="0.25">
      <c r="A88" s="64" t="s">
        <v>237</v>
      </c>
      <c r="B88" s="58">
        <v>3378</v>
      </c>
      <c r="C88" s="58">
        <v>3324</v>
      </c>
      <c r="D88" s="58">
        <v>3118</v>
      </c>
      <c r="E88" s="58">
        <v>206</v>
      </c>
      <c r="F88" s="58">
        <v>54</v>
      </c>
      <c r="G88" s="58">
        <v>1992</v>
      </c>
      <c r="H88" s="58">
        <v>1951</v>
      </c>
      <c r="I88" s="58">
        <v>1827</v>
      </c>
      <c r="J88" s="58">
        <v>124</v>
      </c>
      <c r="K88" s="58">
        <v>41</v>
      </c>
      <c r="L88" s="58">
        <v>1386</v>
      </c>
      <c r="M88" s="58">
        <v>1373</v>
      </c>
      <c r="N88" s="58">
        <v>1291</v>
      </c>
      <c r="O88" s="58">
        <v>82</v>
      </c>
      <c r="P88" s="58">
        <v>13</v>
      </c>
      <c r="Q88" s="58" t="s">
        <v>153</v>
      </c>
      <c r="R88" s="58">
        <v>578</v>
      </c>
      <c r="S88" s="58">
        <v>528</v>
      </c>
      <c r="T88" s="58">
        <v>50</v>
      </c>
      <c r="U88" s="58" t="s">
        <v>153</v>
      </c>
      <c r="V88" s="58">
        <v>1918</v>
      </c>
      <c r="W88" s="58">
        <v>1892</v>
      </c>
      <c r="X88" s="58">
        <v>1752</v>
      </c>
      <c r="Y88" s="58">
        <v>140</v>
      </c>
      <c r="Z88" s="58">
        <v>26</v>
      </c>
      <c r="AA88" s="58" t="s">
        <v>153</v>
      </c>
      <c r="AB88" s="58">
        <v>854</v>
      </c>
      <c r="AC88" s="58">
        <v>838</v>
      </c>
      <c r="AD88" s="58">
        <v>16</v>
      </c>
      <c r="AE88" s="58" t="s">
        <v>153</v>
      </c>
      <c r="AF88" s="58" t="s">
        <v>153</v>
      </c>
      <c r="AG88" s="58">
        <v>11</v>
      </c>
      <c r="AH88" s="58">
        <v>11</v>
      </c>
      <c r="AI88" s="58">
        <v>0</v>
      </c>
      <c r="AJ88" s="58" t="s">
        <v>153</v>
      </c>
    </row>
    <row r="89" spans="1:36" x14ac:dyDescent="0.25">
      <c r="A89" s="64" t="s">
        <v>238</v>
      </c>
      <c r="B89" s="58">
        <v>3414</v>
      </c>
      <c r="C89" s="58">
        <v>3367</v>
      </c>
      <c r="D89" s="58">
        <v>3168</v>
      </c>
      <c r="E89" s="58">
        <v>199</v>
      </c>
      <c r="F89" s="58">
        <v>47</v>
      </c>
      <c r="G89" s="58">
        <v>1931</v>
      </c>
      <c r="H89" s="58">
        <v>1897</v>
      </c>
      <c r="I89" s="58">
        <v>1782</v>
      </c>
      <c r="J89" s="58">
        <v>115</v>
      </c>
      <c r="K89" s="58">
        <v>34</v>
      </c>
      <c r="L89" s="58">
        <v>1483</v>
      </c>
      <c r="M89" s="58">
        <v>1470</v>
      </c>
      <c r="N89" s="58">
        <v>1386</v>
      </c>
      <c r="O89" s="58">
        <v>84</v>
      </c>
      <c r="P89" s="58">
        <v>13</v>
      </c>
      <c r="Q89" s="58">
        <v>689</v>
      </c>
      <c r="R89" s="58">
        <v>664</v>
      </c>
      <c r="S89" s="58">
        <v>614</v>
      </c>
      <c r="T89" s="58">
        <v>50</v>
      </c>
      <c r="U89" s="58">
        <v>25</v>
      </c>
      <c r="V89" s="58" t="s">
        <v>153</v>
      </c>
      <c r="W89" s="58">
        <v>1835</v>
      </c>
      <c r="X89" s="58">
        <v>1701</v>
      </c>
      <c r="Y89" s="58">
        <v>134</v>
      </c>
      <c r="Z89" s="58" t="s">
        <v>153</v>
      </c>
      <c r="AA89" s="58" t="s">
        <v>153</v>
      </c>
      <c r="AB89" s="58">
        <v>868</v>
      </c>
      <c r="AC89" s="58">
        <v>853</v>
      </c>
      <c r="AD89" s="58">
        <v>15</v>
      </c>
      <c r="AE89" s="58" t="s">
        <v>153</v>
      </c>
      <c r="AF89" s="58" t="s">
        <v>153</v>
      </c>
      <c r="AG89" s="58">
        <v>14</v>
      </c>
      <c r="AH89" s="58">
        <v>14</v>
      </c>
      <c r="AI89" s="58">
        <v>0</v>
      </c>
      <c r="AJ89" s="58" t="s">
        <v>153</v>
      </c>
    </row>
    <row r="90" spans="1:36" x14ac:dyDescent="0.25">
      <c r="A90" s="64" t="s">
        <v>239</v>
      </c>
      <c r="B90" s="58">
        <v>3534</v>
      </c>
      <c r="C90" s="58">
        <v>3480</v>
      </c>
      <c r="D90" s="58">
        <v>3282</v>
      </c>
      <c r="E90" s="58">
        <v>198</v>
      </c>
      <c r="F90" s="58">
        <v>54</v>
      </c>
      <c r="G90" s="58">
        <v>2027</v>
      </c>
      <c r="H90" s="58">
        <v>1988</v>
      </c>
      <c r="I90" s="58">
        <v>1874</v>
      </c>
      <c r="J90" s="58">
        <v>114</v>
      </c>
      <c r="K90" s="58">
        <v>39</v>
      </c>
      <c r="L90" s="58">
        <v>1507</v>
      </c>
      <c r="M90" s="58">
        <v>1492</v>
      </c>
      <c r="N90" s="58">
        <v>1408</v>
      </c>
      <c r="O90" s="58">
        <v>84</v>
      </c>
      <c r="P90" s="58">
        <v>15</v>
      </c>
      <c r="Q90" s="58">
        <v>750</v>
      </c>
      <c r="R90" s="58">
        <v>721</v>
      </c>
      <c r="S90" s="58">
        <v>675</v>
      </c>
      <c r="T90" s="58">
        <v>46</v>
      </c>
      <c r="U90" s="58">
        <v>29</v>
      </c>
      <c r="V90" s="58" t="s">
        <v>153</v>
      </c>
      <c r="W90" s="58">
        <v>1884</v>
      </c>
      <c r="X90" s="58">
        <v>1746</v>
      </c>
      <c r="Y90" s="58">
        <v>138</v>
      </c>
      <c r="Z90" s="58" t="s">
        <v>153</v>
      </c>
      <c r="AA90" s="58" t="s">
        <v>153</v>
      </c>
      <c r="AB90" s="58">
        <v>875</v>
      </c>
      <c r="AC90" s="58">
        <v>861</v>
      </c>
      <c r="AD90" s="58">
        <v>14</v>
      </c>
      <c r="AE90" s="58" t="s">
        <v>153</v>
      </c>
      <c r="AF90" s="58">
        <v>17</v>
      </c>
      <c r="AG90" s="58">
        <v>17</v>
      </c>
      <c r="AH90" s="58">
        <v>17</v>
      </c>
      <c r="AI90" s="58">
        <v>0</v>
      </c>
      <c r="AJ90" s="58">
        <v>0</v>
      </c>
    </row>
    <row r="91" spans="1:36" x14ac:dyDescent="0.25">
      <c r="A91" s="64" t="s">
        <v>240</v>
      </c>
      <c r="B91" s="58">
        <v>3418</v>
      </c>
      <c r="C91" s="58">
        <v>3364</v>
      </c>
      <c r="D91" s="58">
        <v>3155</v>
      </c>
      <c r="E91" s="58">
        <v>209</v>
      </c>
      <c r="F91" s="58">
        <v>54</v>
      </c>
      <c r="G91" s="58">
        <v>1948</v>
      </c>
      <c r="H91" s="58">
        <v>1906</v>
      </c>
      <c r="I91" s="58">
        <v>1790</v>
      </c>
      <c r="J91" s="58">
        <v>116</v>
      </c>
      <c r="K91" s="58">
        <v>42</v>
      </c>
      <c r="L91" s="58">
        <v>1470</v>
      </c>
      <c r="M91" s="58">
        <v>1458</v>
      </c>
      <c r="N91" s="58">
        <v>1365</v>
      </c>
      <c r="O91" s="58">
        <v>93</v>
      </c>
      <c r="P91" s="58">
        <v>12</v>
      </c>
      <c r="Q91" s="58">
        <v>746</v>
      </c>
      <c r="R91" s="58">
        <v>715</v>
      </c>
      <c r="S91" s="58">
        <v>657</v>
      </c>
      <c r="T91" s="58">
        <v>58</v>
      </c>
      <c r="U91" s="58">
        <v>31</v>
      </c>
      <c r="V91" s="58">
        <v>1799</v>
      </c>
      <c r="W91" s="58">
        <v>1776</v>
      </c>
      <c r="X91" s="58">
        <v>1632</v>
      </c>
      <c r="Y91" s="58">
        <v>144</v>
      </c>
      <c r="Z91" s="58">
        <v>23</v>
      </c>
      <c r="AA91" s="58">
        <v>873</v>
      </c>
      <c r="AB91" s="58">
        <v>873</v>
      </c>
      <c r="AC91" s="58">
        <v>866</v>
      </c>
      <c r="AD91" s="58">
        <v>7</v>
      </c>
      <c r="AE91" s="58">
        <v>0</v>
      </c>
      <c r="AF91" s="58" t="s">
        <v>153</v>
      </c>
      <c r="AG91" s="58">
        <v>21</v>
      </c>
      <c r="AH91" s="58">
        <v>21</v>
      </c>
      <c r="AI91" s="58">
        <v>0</v>
      </c>
      <c r="AJ91" s="58" t="s">
        <v>153</v>
      </c>
    </row>
    <row r="92" spans="1:36" x14ac:dyDescent="0.25">
      <c r="A92" s="64" t="s">
        <v>241</v>
      </c>
      <c r="B92" s="58">
        <v>3380</v>
      </c>
      <c r="C92" s="58">
        <v>3315</v>
      </c>
      <c r="D92" s="58">
        <v>3061</v>
      </c>
      <c r="E92" s="58">
        <v>254</v>
      </c>
      <c r="F92" s="58">
        <v>65</v>
      </c>
      <c r="G92" s="58">
        <v>1884</v>
      </c>
      <c r="H92" s="58">
        <v>1833</v>
      </c>
      <c r="I92" s="58">
        <v>1688</v>
      </c>
      <c r="J92" s="58">
        <v>145</v>
      </c>
      <c r="K92" s="58">
        <v>51</v>
      </c>
      <c r="L92" s="58">
        <v>1496</v>
      </c>
      <c r="M92" s="58">
        <v>1482</v>
      </c>
      <c r="N92" s="58">
        <v>1373</v>
      </c>
      <c r="O92" s="58">
        <v>109</v>
      </c>
      <c r="P92" s="58">
        <v>14</v>
      </c>
      <c r="Q92" s="58">
        <v>660</v>
      </c>
      <c r="R92" s="58">
        <v>627</v>
      </c>
      <c r="S92" s="58">
        <v>534</v>
      </c>
      <c r="T92" s="58">
        <v>93</v>
      </c>
      <c r="U92" s="58">
        <v>33</v>
      </c>
      <c r="V92" s="58" t="s">
        <v>153</v>
      </c>
      <c r="W92" s="58">
        <v>1832</v>
      </c>
      <c r="X92" s="58">
        <v>1676</v>
      </c>
      <c r="Y92" s="58">
        <v>156</v>
      </c>
      <c r="Z92" s="58" t="s">
        <v>153</v>
      </c>
      <c r="AA92" s="58" t="s">
        <v>153</v>
      </c>
      <c r="AB92" s="58">
        <v>856</v>
      </c>
      <c r="AC92" s="58">
        <v>851</v>
      </c>
      <c r="AD92" s="58">
        <v>5</v>
      </c>
      <c r="AE92" s="58" t="s">
        <v>153</v>
      </c>
      <c r="AF92" s="58" t="s">
        <v>153</v>
      </c>
      <c r="AG92" s="58" t="s">
        <v>153</v>
      </c>
      <c r="AH92" s="58">
        <v>23</v>
      </c>
      <c r="AI92" s="58" t="s">
        <v>153</v>
      </c>
      <c r="AJ92" s="58" t="s">
        <v>153</v>
      </c>
    </row>
    <row r="93" spans="1:36" x14ac:dyDescent="0.25">
      <c r="A93" s="64" t="s">
        <v>242</v>
      </c>
      <c r="B93" s="58">
        <v>3706</v>
      </c>
      <c r="C93" s="58">
        <v>3642</v>
      </c>
      <c r="D93" s="58">
        <v>3370</v>
      </c>
      <c r="E93" s="58">
        <v>272</v>
      </c>
      <c r="F93" s="58">
        <v>64</v>
      </c>
      <c r="G93" s="58">
        <v>1995</v>
      </c>
      <c r="H93" s="58">
        <v>1950</v>
      </c>
      <c r="I93" s="58">
        <v>1806</v>
      </c>
      <c r="J93" s="58">
        <v>144</v>
      </c>
      <c r="K93" s="58">
        <v>45</v>
      </c>
      <c r="L93" s="58">
        <v>1711</v>
      </c>
      <c r="M93" s="58">
        <v>1692</v>
      </c>
      <c r="N93" s="58">
        <v>1564</v>
      </c>
      <c r="O93" s="58">
        <v>128</v>
      </c>
      <c r="P93" s="58">
        <v>19</v>
      </c>
      <c r="Q93" s="58">
        <v>663</v>
      </c>
      <c r="R93" s="58">
        <v>629</v>
      </c>
      <c r="S93" s="58">
        <v>536</v>
      </c>
      <c r="T93" s="58">
        <v>93</v>
      </c>
      <c r="U93" s="58">
        <v>34</v>
      </c>
      <c r="V93" s="58" t="s">
        <v>153</v>
      </c>
      <c r="W93" s="58">
        <v>2087</v>
      </c>
      <c r="X93" s="58">
        <v>1916</v>
      </c>
      <c r="Y93" s="58">
        <v>171</v>
      </c>
      <c r="Z93" s="58" t="s">
        <v>153</v>
      </c>
      <c r="AA93" s="58" t="s">
        <v>153</v>
      </c>
      <c r="AB93" s="58">
        <v>926</v>
      </c>
      <c r="AC93" s="58">
        <v>918</v>
      </c>
      <c r="AD93" s="58">
        <v>8</v>
      </c>
      <c r="AE93" s="58" t="s">
        <v>153</v>
      </c>
      <c r="AF93" s="58" t="s">
        <v>153</v>
      </c>
      <c r="AG93" s="58" t="s">
        <v>153</v>
      </c>
      <c r="AH93" s="58">
        <v>23</v>
      </c>
      <c r="AI93" s="58" t="s">
        <v>153</v>
      </c>
      <c r="AJ93" s="58">
        <v>0</v>
      </c>
    </row>
    <row r="94" spans="1:36" x14ac:dyDescent="0.25">
      <c r="A94" s="64" t="s">
        <v>243</v>
      </c>
      <c r="B94" s="58">
        <v>4268</v>
      </c>
      <c r="C94" s="58">
        <v>4195</v>
      </c>
      <c r="D94" s="58">
        <v>3861</v>
      </c>
      <c r="E94" s="58">
        <v>334</v>
      </c>
      <c r="F94" s="58">
        <v>73</v>
      </c>
      <c r="G94" s="58">
        <v>2463</v>
      </c>
      <c r="H94" s="58">
        <v>2408</v>
      </c>
      <c r="I94" s="58">
        <v>2244</v>
      </c>
      <c r="J94" s="58">
        <v>164</v>
      </c>
      <c r="K94" s="58">
        <v>55</v>
      </c>
      <c r="L94" s="58">
        <v>1805</v>
      </c>
      <c r="M94" s="58">
        <v>1787</v>
      </c>
      <c r="N94" s="58">
        <v>1617</v>
      </c>
      <c r="O94" s="58">
        <v>170</v>
      </c>
      <c r="P94" s="58">
        <v>18</v>
      </c>
      <c r="Q94" s="58">
        <v>686</v>
      </c>
      <c r="R94" s="58">
        <v>644</v>
      </c>
      <c r="S94" s="58">
        <v>535</v>
      </c>
      <c r="T94" s="58">
        <v>109</v>
      </c>
      <c r="U94" s="58">
        <v>42</v>
      </c>
      <c r="V94" s="58">
        <v>2534</v>
      </c>
      <c r="W94" s="58">
        <v>2503</v>
      </c>
      <c r="X94" s="58">
        <v>2292</v>
      </c>
      <c r="Y94" s="58">
        <v>211</v>
      </c>
      <c r="Z94" s="58">
        <v>31</v>
      </c>
      <c r="AA94" s="58">
        <v>1048</v>
      </c>
      <c r="AB94" s="58">
        <v>1048</v>
      </c>
      <c r="AC94" s="58">
        <v>1034</v>
      </c>
      <c r="AD94" s="58">
        <v>14</v>
      </c>
      <c r="AE94" s="58">
        <v>0</v>
      </c>
      <c r="AF94" s="58">
        <v>26</v>
      </c>
      <c r="AG94" s="58" t="s">
        <v>153</v>
      </c>
      <c r="AH94" s="58">
        <v>21</v>
      </c>
      <c r="AI94" s="58" t="s">
        <v>153</v>
      </c>
      <c r="AJ94" s="58" t="s">
        <v>153</v>
      </c>
    </row>
    <row r="95" spans="1:36" x14ac:dyDescent="0.25">
      <c r="A95" s="64" t="s">
        <v>244</v>
      </c>
      <c r="B95" s="58">
        <v>5482</v>
      </c>
      <c r="C95" s="58">
        <v>5426</v>
      </c>
      <c r="D95" s="58">
        <v>5096</v>
      </c>
      <c r="E95" s="58">
        <v>330</v>
      </c>
      <c r="F95" s="58">
        <v>56</v>
      </c>
      <c r="G95" s="58">
        <v>3453</v>
      </c>
      <c r="H95" s="58">
        <v>3419</v>
      </c>
      <c r="I95" s="58">
        <v>3258</v>
      </c>
      <c r="J95" s="58">
        <v>161</v>
      </c>
      <c r="K95" s="58">
        <v>34</v>
      </c>
      <c r="L95" s="58">
        <v>2029</v>
      </c>
      <c r="M95" s="58">
        <v>2007</v>
      </c>
      <c r="N95" s="58">
        <v>1838</v>
      </c>
      <c r="O95" s="58">
        <v>169</v>
      </c>
      <c r="P95" s="58">
        <v>22</v>
      </c>
      <c r="Q95" s="58">
        <v>810</v>
      </c>
      <c r="R95" s="58">
        <v>777</v>
      </c>
      <c r="S95" s="58">
        <v>685</v>
      </c>
      <c r="T95" s="58">
        <v>92</v>
      </c>
      <c r="U95" s="58">
        <v>33</v>
      </c>
      <c r="V95" s="58">
        <v>3425</v>
      </c>
      <c r="W95" s="58">
        <v>3407</v>
      </c>
      <c r="X95" s="58">
        <v>3183</v>
      </c>
      <c r="Y95" s="58">
        <v>224</v>
      </c>
      <c r="Z95" s="58">
        <v>18</v>
      </c>
      <c r="AA95" s="58">
        <v>1247</v>
      </c>
      <c r="AB95" s="58">
        <v>1242</v>
      </c>
      <c r="AC95" s="58">
        <v>1228</v>
      </c>
      <c r="AD95" s="58">
        <v>14</v>
      </c>
      <c r="AE95" s="58">
        <v>5</v>
      </c>
      <c r="AF95" s="58" t="s">
        <v>153</v>
      </c>
      <c r="AG95" s="58" t="s">
        <v>153</v>
      </c>
      <c r="AH95" s="58">
        <v>35</v>
      </c>
      <c r="AI95" s="58" t="s">
        <v>153</v>
      </c>
      <c r="AJ95" s="58">
        <v>0</v>
      </c>
    </row>
    <row r="96" spans="1:36" x14ac:dyDescent="0.25">
      <c r="A96" s="64" t="s">
        <v>245</v>
      </c>
      <c r="B96" s="58">
        <v>5330</v>
      </c>
      <c r="C96" s="58">
        <v>5281</v>
      </c>
      <c r="D96" s="58">
        <v>4970</v>
      </c>
      <c r="E96" s="58">
        <v>311</v>
      </c>
      <c r="F96" s="58">
        <v>49</v>
      </c>
      <c r="G96" s="58">
        <v>3340</v>
      </c>
      <c r="H96" s="58">
        <v>3308</v>
      </c>
      <c r="I96" s="58">
        <v>3149</v>
      </c>
      <c r="J96" s="58">
        <v>159</v>
      </c>
      <c r="K96" s="58">
        <v>32</v>
      </c>
      <c r="L96" s="58">
        <v>1990</v>
      </c>
      <c r="M96" s="58">
        <v>1973</v>
      </c>
      <c r="N96" s="58">
        <v>1821</v>
      </c>
      <c r="O96" s="58">
        <v>152</v>
      </c>
      <c r="P96" s="58">
        <v>17</v>
      </c>
      <c r="Q96" s="58">
        <v>808</v>
      </c>
      <c r="R96" s="58">
        <v>782</v>
      </c>
      <c r="S96" s="58">
        <v>704</v>
      </c>
      <c r="T96" s="58">
        <v>78</v>
      </c>
      <c r="U96" s="58">
        <v>26</v>
      </c>
      <c r="V96" s="58">
        <v>3284</v>
      </c>
      <c r="W96" s="58">
        <v>3266</v>
      </c>
      <c r="X96" s="58">
        <v>3054</v>
      </c>
      <c r="Y96" s="58">
        <v>212</v>
      </c>
      <c r="Z96" s="58">
        <v>18</v>
      </c>
      <c r="AA96" s="58">
        <v>1238</v>
      </c>
      <c r="AB96" s="58">
        <v>1233</v>
      </c>
      <c r="AC96" s="58">
        <v>1212</v>
      </c>
      <c r="AD96" s="58">
        <v>21</v>
      </c>
      <c r="AE96" s="58">
        <v>5</v>
      </c>
      <c r="AF96" s="58" t="s">
        <v>153</v>
      </c>
      <c r="AG96" s="58" t="s">
        <v>153</v>
      </c>
      <c r="AH96" s="58">
        <v>33</v>
      </c>
      <c r="AI96" s="58" t="s">
        <v>153</v>
      </c>
      <c r="AJ96" s="58" t="s">
        <v>153</v>
      </c>
    </row>
    <row r="97" spans="1:36" x14ac:dyDescent="0.25">
      <c r="A97" s="64" t="s">
        <v>246</v>
      </c>
      <c r="B97" s="58">
        <v>4677</v>
      </c>
      <c r="C97" s="58">
        <v>4622</v>
      </c>
      <c r="D97" s="58">
        <v>4314</v>
      </c>
      <c r="E97" s="58">
        <v>308</v>
      </c>
      <c r="F97" s="58">
        <v>55</v>
      </c>
      <c r="G97" s="58">
        <v>2846</v>
      </c>
      <c r="H97" s="58">
        <v>2812</v>
      </c>
      <c r="I97" s="58">
        <v>2643</v>
      </c>
      <c r="J97" s="58">
        <v>169</v>
      </c>
      <c r="K97" s="58">
        <v>34</v>
      </c>
      <c r="L97" s="58">
        <v>1831</v>
      </c>
      <c r="M97" s="58">
        <v>1810</v>
      </c>
      <c r="N97" s="58">
        <v>1671</v>
      </c>
      <c r="O97" s="58">
        <v>139</v>
      </c>
      <c r="P97" s="58">
        <v>21</v>
      </c>
      <c r="Q97" s="58">
        <v>779</v>
      </c>
      <c r="R97" s="58">
        <v>750</v>
      </c>
      <c r="S97" s="58">
        <v>666</v>
      </c>
      <c r="T97" s="58">
        <v>84</v>
      </c>
      <c r="U97" s="58">
        <v>29</v>
      </c>
      <c r="V97" s="58">
        <v>2728</v>
      </c>
      <c r="W97" s="58">
        <v>2707</v>
      </c>
      <c r="X97" s="58">
        <v>2504</v>
      </c>
      <c r="Y97" s="58">
        <v>203</v>
      </c>
      <c r="Z97" s="58">
        <v>21</v>
      </c>
      <c r="AA97" s="58">
        <v>1170</v>
      </c>
      <c r="AB97" s="58">
        <v>1165</v>
      </c>
      <c r="AC97" s="58">
        <v>1144</v>
      </c>
      <c r="AD97" s="58">
        <v>21</v>
      </c>
      <c r="AE97" s="58">
        <v>5</v>
      </c>
      <c r="AF97" s="58">
        <v>34</v>
      </c>
      <c r="AG97" s="58">
        <v>34</v>
      </c>
      <c r="AH97" s="58">
        <v>31</v>
      </c>
      <c r="AI97" s="58">
        <v>3</v>
      </c>
      <c r="AJ97" s="58">
        <v>0</v>
      </c>
    </row>
    <row r="98" spans="1:36" x14ac:dyDescent="0.25">
      <c r="A98" s="64" t="s">
        <v>247</v>
      </c>
      <c r="B98" s="58">
        <v>3736</v>
      </c>
      <c r="C98" s="58">
        <v>3685</v>
      </c>
      <c r="D98" s="58">
        <v>3386</v>
      </c>
      <c r="E98" s="58">
        <v>299</v>
      </c>
      <c r="F98" s="58">
        <v>51</v>
      </c>
      <c r="G98" s="58">
        <v>2195</v>
      </c>
      <c r="H98" s="58">
        <v>2164</v>
      </c>
      <c r="I98" s="58">
        <v>1996</v>
      </c>
      <c r="J98" s="58">
        <v>168</v>
      </c>
      <c r="K98" s="58">
        <v>31</v>
      </c>
      <c r="L98" s="58">
        <v>1541</v>
      </c>
      <c r="M98" s="58">
        <v>1521</v>
      </c>
      <c r="N98" s="58">
        <v>1390</v>
      </c>
      <c r="O98" s="58">
        <v>131</v>
      </c>
      <c r="P98" s="58">
        <v>20</v>
      </c>
      <c r="Q98" s="58">
        <v>618</v>
      </c>
      <c r="R98" s="58">
        <v>597</v>
      </c>
      <c r="S98" s="58">
        <v>500</v>
      </c>
      <c r="T98" s="58">
        <v>97</v>
      </c>
      <c r="U98" s="58">
        <v>21</v>
      </c>
      <c r="V98" s="58">
        <v>2111</v>
      </c>
      <c r="W98" s="58">
        <v>2087</v>
      </c>
      <c r="X98" s="58">
        <v>1899</v>
      </c>
      <c r="Y98" s="58">
        <v>188</v>
      </c>
      <c r="Z98" s="58">
        <v>24</v>
      </c>
      <c r="AA98" s="58">
        <v>1007</v>
      </c>
      <c r="AB98" s="58">
        <v>1001</v>
      </c>
      <c r="AC98" s="58">
        <v>987</v>
      </c>
      <c r="AD98" s="58">
        <v>14</v>
      </c>
      <c r="AE98" s="58">
        <v>6</v>
      </c>
      <c r="AF98" s="58" t="s">
        <v>153</v>
      </c>
      <c r="AG98" s="58">
        <v>30</v>
      </c>
      <c r="AH98" s="58">
        <v>27</v>
      </c>
      <c r="AI98" s="58">
        <v>3</v>
      </c>
      <c r="AJ98" s="58" t="s">
        <v>153</v>
      </c>
    </row>
    <row r="99" spans="1:36" x14ac:dyDescent="0.25">
      <c r="A99" s="64" t="s">
        <v>248</v>
      </c>
      <c r="B99" s="58">
        <v>3235</v>
      </c>
      <c r="C99" s="58">
        <v>3177</v>
      </c>
      <c r="D99" s="58">
        <v>2900</v>
      </c>
      <c r="E99" s="58">
        <v>277</v>
      </c>
      <c r="F99" s="58">
        <v>58</v>
      </c>
      <c r="G99" s="58">
        <v>1897</v>
      </c>
      <c r="H99" s="58">
        <v>1857</v>
      </c>
      <c r="I99" s="58">
        <v>1704</v>
      </c>
      <c r="J99" s="58">
        <v>153</v>
      </c>
      <c r="K99" s="58">
        <v>40</v>
      </c>
      <c r="L99" s="58">
        <v>1338</v>
      </c>
      <c r="M99" s="58">
        <v>1320</v>
      </c>
      <c r="N99" s="58">
        <v>1196</v>
      </c>
      <c r="O99" s="58">
        <v>124</v>
      </c>
      <c r="P99" s="58">
        <v>18</v>
      </c>
      <c r="Q99" s="58">
        <v>539</v>
      </c>
      <c r="R99" s="58">
        <v>516</v>
      </c>
      <c r="S99" s="58">
        <v>430</v>
      </c>
      <c r="T99" s="58">
        <v>86</v>
      </c>
      <c r="U99" s="58">
        <v>23</v>
      </c>
      <c r="V99" s="58">
        <v>1764</v>
      </c>
      <c r="W99" s="58">
        <v>1738</v>
      </c>
      <c r="X99" s="58">
        <v>1556</v>
      </c>
      <c r="Y99" s="58">
        <v>182</v>
      </c>
      <c r="Z99" s="58">
        <v>26</v>
      </c>
      <c r="AA99" s="58">
        <v>932</v>
      </c>
      <c r="AB99" s="58">
        <v>923</v>
      </c>
      <c r="AC99" s="58">
        <v>914</v>
      </c>
      <c r="AD99" s="58">
        <v>9</v>
      </c>
      <c r="AE99" s="58">
        <v>9</v>
      </c>
      <c r="AF99" s="58">
        <v>27</v>
      </c>
      <c r="AG99" s="58">
        <v>27</v>
      </c>
      <c r="AH99" s="58">
        <v>24</v>
      </c>
      <c r="AI99" s="58">
        <v>3</v>
      </c>
      <c r="AJ99" s="58">
        <v>0</v>
      </c>
    </row>
    <row r="100" spans="1:36" x14ac:dyDescent="0.25">
      <c r="A100" s="64" t="s">
        <v>249</v>
      </c>
      <c r="B100" s="58">
        <v>2957</v>
      </c>
      <c r="C100" s="58">
        <v>2921</v>
      </c>
      <c r="D100" s="58">
        <v>2658</v>
      </c>
      <c r="E100" s="58">
        <v>263</v>
      </c>
      <c r="F100" s="58">
        <v>36</v>
      </c>
      <c r="G100" s="58">
        <v>1698</v>
      </c>
      <c r="H100" s="58">
        <v>1671</v>
      </c>
      <c r="I100" s="58">
        <v>1542</v>
      </c>
      <c r="J100" s="58">
        <v>129</v>
      </c>
      <c r="K100" s="58">
        <v>27</v>
      </c>
      <c r="L100" s="58">
        <v>1259</v>
      </c>
      <c r="M100" s="58">
        <v>1250</v>
      </c>
      <c r="N100" s="58">
        <v>1116</v>
      </c>
      <c r="O100" s="58">
        <v>134</v>
      </c>
      <c r="P100" s="58">
        <v>9</v>
      </c>
      <c r="Q100" s="58" t="s">
        <v>153</v>
      </c>
      <c r="R100" s="58">
        <v>425</v>
      </c>
      <c r="S100" s="58">
        <v>354</v>
      </c>
      <c r="T100" s="58">
        <v>71</v>
      </c>
      <c r="U100" s="58" t="s">
        <v>153</v>
      </c>
      <c r="V100" s="58" t="s">
        <v>153</v>
      </c>
      <c r="W100" s="58">
        <v>1592</v>
      </c>
      <c r="X100" s="58">
        <v>1410</v>
      </c>
      <c r="Y100" s="58">
        <v>182</v>
      </c>
      <c r="Z100" s="58" t="s">
        <v>153</v>
      </c>
      <c r="AA100" s="58" t="s">
        <v>153</v>
      </c>
      <c r="AB100" s="58">
        <v>904</v>
      </c>
      <c r="AC100" s="58">
        <v>894</v>
      </c>
      <c r="AD100" s="58">
        <v>10</v>
      </c>
      <c r="AE100" s="58" t="s">
        <v>153</v>
      </c>
      <c r="AF100" s="58">
        <v>28</v>
      </c>
      <c r="AG100" s="58">
        <v>28</v>
      </c>
      <c r="AH100" s="58">
        <v>25</v>
      </c>
      <c r="AI100" s="58">
        <v>3</v>
      </c>
      <c r="AJ100" s="58">
        <v>0</v>
      </c>
    </row>
    <row r="101" spans="1:36" x14ac:dyDescent="0.25">
      <c r="A101" s="64" t="s">
        <v>250</v>
      </c>
      <c r="B101" s="58">
        <v>3114</v>
      </c>
      <c r="C101" s="58">
        <v>3070</v>
      </c>
      <c r="D101" s="58">
        <v>2829</v>
      </c>
      <c r="E101" s="58">
        <v>241</v>
      </c>
      <c r="F101" s="58">
        <v>44</v>
      </c>
      <c r="G101" s="58">
        <v>1698</v>
      </c>
      <c r="H101" s="58">
        <v>1662</v>
      </c>
      <c r="I101" s="58">
        <v>1546</v>
      </c>
      <c r="J101" s="58">
        <v>116</v>
      </c>
      <c r="K101" s="58">
        <v>36</v>
      </c>
      <c r="L101" s="58">
        <v>1416</v>
      </c>
      <c r="M101" s="58">
        <v>1408</v>
      </c>
      <c r="N101" s="58">
        <v>1283</v>
      </c>
      <c r="O101" s="58">
        <v>125</v>
      </c>
      <c r="P101" s="58">
        <v>8</v>
      </c>
      <c r="Q101" s="58">
        <v>559</v>
      </c>
      <c r="R101" s="58">
        <v>536</v>
      </c>
      <c r="S101" s="58">
        <v>472</v>
      </c>
      <c r="T101" s="58">
        <v>64</v>
      </c>
      <c r="U101" s="58">
        <v>23</v>
      </c>
      <c r="V101" s="58" t="s">
        <v>153</v>
      </c>
      <c r="W101" s="58">
        <v>1643</v>
      </c>
      <c r="X101" s="58">
        <v>1477</v>
      </c>
      <c r="Y101" s="58">
        <v>166</v>
      </c>
      <c r="Z101" s="58" t="s">
        <v>153</v>
      </c>
      <c r="AA101" s="58" t="s">
        <v>153</v>
      </c>
      <c r="AB101" s="58">
        <v>891</v>
      </c>
      <c r="AC101" s="58">
        <v>880</v>
      </c>
      <c r="AD101" s="58">
        <v>11</v>
      </c>
      <c r="AE101" s="58" t="s">
        <v>153</v>
      </c>
      <c r="AF101" s="58" t="s">
        <v>153</v>
      </c>
      <c r="AG101" s="58" t="s">
        <v>153</v>
      </c>
      <c r="AH101" s="58">
        <v>31</v>
      </c>
      <c r="AI101" s="58" t="s">
        <v>153</v>
      </c>
      <c r="AJ101" s="58" t="s">
        <v>153</v>
      </c>
    </row>
    <row r="102" spans="1:36" x14ac:dyDescent="0.25">
      <c r="A102" s="64" t="s">
        <v>251</v>
      </c>
      <c r="B102" s="58">
        <v>3015</v>
      </c>
      <c r="C102" s="58">
        <v>2965</v>
      </c>
      <c r="D102" s="58">
        <v>2737</v>
      </c>
      <c r="E102" s="58">
        <v>228</v>
      </c>
      <c r="F102" s="58">
        <v>50</v>
      </c>
      <c r="G102" s="58">
        <v>1618</v>
      </c>
      <c r="H102" s="58">
        <v>1583</v>
      </c>
      <c r="I102" s="58">
        <v>1475</v>
      </c>
      <c r="J102" s="58">
        <v>108</v>
      </c>
      <c r="K102" s="58">
        <v>35</v>
      </c>
      <c r="L102" s="58">
        <v>1397</v>
      </c>
      <c r="M102" s="58">
        <v>1382</v>
      </c>
      <c r="N102" s="58">
        <v>1262</v>
      </c>
      <c r="O102" s="58">
        <v>120</v>
      </c>
      <c r="P102" s="58">
        <v>15</v>
      </c>
      <c r="Q102" s="58">
        <v>581</v>
      </c>
      <c r="R102" s="58">
        <v>560</v>
      </c>
      <c r="S102" s="58">
        <v>500</v>
      </c>
      <c r="T102" s="58">
        <v>60</v>
      </c>
      <c r="U102" s="58">
        <v>21</v>
      </c>
      <c r="V102" s="58">
        <v>1562</v>
      </c>
      <c r="W102" s="58">
        <v>1537</v>
      </c>
      <c r="X102" s="58">
        <v>1375</v>
      </c>
      <c r="Y102" s="58">
        <v>162</v>
      </c>
      <c r="Z102" s="58">
        <v>25</v>
      </c>
      <c r="AA102" s="58">
        <v>872</v>
      </c>
      <c r="AB102" s="58">
        <v>868</v>
      </c>
      <c r="AC102" s="58">
        <v>862</v>
      </c>
      <c r="AD102" s="58">
        <v>6</v>
      </c>
      <c r="AE102" s="58">
        <v>4</v>
      </c>
      <c r="AF102" s="58">
        <v>23</v>
      </c>
      <c r="AG102" s="58">
        <v>23</v>
      </c>
      <c r="AH102" s="58">
        <v>20</v>
      </c>
      <c r="AI102" s="58">
        <v>3</v>
      </c>
      <c r="AJ102" s="58">
        <v>0</v>
      </c>
    </row>
    <row r="103" spans="1:36" x14ac:dyDescent="0.25">
      <c r="A103" s="64" t="s">
        <v>252</v>
      </c>
      <c r="B103" s="58">
        <v>2968</v>
      </c>
      <c r="C103" s="58">
        <v>2920</v>
      </c>
      <c r="D103" s="58">
        <v>2686</v>
      </c>
      <c r="E103" s="58">
        <v>234</v>
      </c>
      <c r="F103" s="58">
        <v>48</v>
      </c>
      <c r="G103" s="58">
        <v>1583</v>
      </c>
      <c r="H103" s="58">
        <v>1554</v>
      </c>
      <c r="I103" s="58">
        <v>1450</v>
      </c>
      <c r="J103" s="58">
        <v>104</v>
      </c>
      <c r="K103" s="58">
        <v>29</v>
      </c>
      <c r="L103" s="58">
        <v>1385</v>
      </c>
      <c r="M103" s="58">
        <v>1366</v>
      </c>
      <c r="N103" s="58">
        <v>1236</v>
      </c>
      <c r="O103" s="58">
        <v>130</v>
      </c>
      <c r="P103" s="58">
        <v>19</v>
      </c>
      <c r="Q103" s="58" t="s">
        <v>153</v>
      </c>
      <c r="R103" s="58">
        <v>571</v>
      </c>
      <c r="S103" s="58">
        <v>517</v>
      </c>
      <c r="T103" s="58">
        <v>54</v>
      </c>
      <c r="U103" s="58" t="s">
        <v>153</v>
      </c>
      <c r="V103" s="58" t="s">
        <v>153</v>
      </c>
      <c r="W103" s="58">
        <v>1483</v>
      </c>
      <c r="X103" s="58">
        <v>1311</v>
      </c>
      <c r="Y103" s="58">
        <v>172</v>
      </c>
      <c r="Z103" s="58" t="s">
        <v>153</v>
      </c>
      <c r="AA103" s="58">
        <v>870</v>
      </c>
      <c r="AB103" s="58">
        <v>866</v>
      </c>
      <c r="AC103" s="58">
        <v>858</v>
      </c>
      <c r="AD103" s="58">
        <v>8</v>
      </c>
      <c r="AE103" s="58">
        <v>4</v>
      </c>
      <c r="AF103" s="58">
        <v>22</v>
      </c>
      <c r="AG103" s="58">
        <v>22</v>
      </c>
      <c r="AH103" s="58">
        <v>19</v>
      </c>
      <c r="AI103" s="58">
        <v>3</v>
      </c>
      <c r="AJ103" s="58">
        <v>0</v>
      </c>
    </row>
    <row r="104" spans="1:36" x14ac:dyDescent="0.25">
      <c r="A104" s="64" t="s">
        <v>253</v>
      </c>
      <c r="B104" s="58">
        <v>2998</v>
      </c>
      <c r="C104" s="58">
        <v>2942</v>
      </c>
      <c r="D104" s="58">
        <v>2705</v>
      </c>
      <c r="E104" s="58">
        <v>237</v>
      </c>
      <c r="F104" s="58">
        <v>56</v>
      </c>
      <c r="G104" s="58">
        <v>1598</v>
      </c>
      <c r="H104" s="58">
        <v>1560</v>
      </c>
      <c r="I104" s="58">
        <v>1455</v>
      </c>
      <c r="J104" s="58">
        <v>105</v>
      </c>
      <c r="K104" s="58">
        <v>38</v>
      </c>
      <c r="L104" s="58">
        <v>1400</v>
      </c>
      <c r="M104" s="58">
        <v>1382</v>
      </c>
      <c r="N104" s="58">
        <v>1250</v>
      </c>
      <c r="O104" s="58">
        <v>132</v>
      </c>
      <c r="P104" s="58">
        <v>18</v>
      </c>
      <c r="Q104" s="58">
        <v>554</v>
      </c>
      <c r="R104" s="58">
        <v>534</v>
      </c>
      <c r="S104" s="58">
        <v>475</v>
      </c>
      <c r="T104" s="58">
        <v>59</v>
      </c>
      <c r="U104" s="58">
        <v>20</v>
      </c>
      <c r="V104" s="58">
        <v>1585</v>
      </c>
      <c r="W104" s="58">
        <v>1555</v>
      </c>
      <c r="X104" s="58">
        <v>1386</v>
      </c>
      <c r="Y104" s="58">
        <v>169</v>
      </c>
      <c r="Z104" s="58">
        <v>30</v>
      </c>
      <c r="AA104" s="58">
        <v>859</v>
      </c>
      <c r="AB104" s="58">
        <v>853</v>
      </c>
      <c r="AC104" s="58">
        <v>844</v>
      </c>
      <c r="AD104" s="58">
        <v>9</v>
      </c>
      <c r="AE104" s="58">
        <v>6</v>
      </c>
      <c r="AF104" s="58">
        <v>25</v>
      </c>
      <c r="AG104" s="58">
        <v>25</v>
      </c>
      <c r="AH104" s="58">
        <v>21</v>
      </c>
      <c r="AI104" s="58">
        <v>4</v>
      </c>
      <c r="AJ104" s="58">
        <v>0</v>
      </c>
    </row>
    <row r="105" spans="1:36" x14ac:dyDescent="0.25">
      <c r="A105" s="64" t="s">
        <v>254</v>
      </c>
      <c r="B105" s="58">
        <v>3377</v>
      </c>
      <c r="C105" s="58">
        <v>3314</v>
      </c>
      <c r="D105" s="58">
        <v>3077</v>
      </c>
      <c r="E105" s="58">
        <v>237</v>
      </c>
      <c r="F105" s="58">
        <v>63</v>
      </c>
      <c r="G105" s="58">
        <v>1744</v>
      </c>
      <c r="H105" s="58">
        <v>1696</v>
      </c>
      <c r="I105" s="58">
        <v>1584</v>
      </c>
      <c r="J105" s="58">
        <v>112</v>
      </c>
      <c r="K105" s="58">
        <v>48</v>
      </c>
      <c r="L105" s="58">
        <v>1633</v>
      </c>
      <c r="M105" s="58">
        <v>1618</v>
      </c>
      <c r="N105" s="58">
        <v>1493</v>
      </c>
      <c r="O105" s="58">
        <v>125</v>
      </c>
      <c r="P105" s="58">
        <v>15</v>
      </c>
      <c r="Q105" s="58" t="s">
        <v>153</v>
      </c>
      <c r="R105" s="58">
        <v>534</v>
      </c>
      <c r="S105" s="58">
        <v>473</v>
      </c>
      <c r="T105" s="58">
        <v>61</v>
      </c>
      <c r="U105" s="58" t="s">
        <v>153</v>
      </c>
      <c r="V105" s="58">
        <v>1887</v>
      </c>
      <c r="W105" s="58">
        <v>1847</v>
      </c>
      <c r="X105" s="58">
        <v>1680</v>
      </c>
      <c r="Y105" s="58">
        <v>167</v>
      </c>
      <c r="Z105" s="58">
        <v>40</v>
      </c>
      <c r="AA105" s="58" t="s">
        <v>153</v>
      </c>
      <c r="AB105" s="58">
        <v>933</v>
      </c>
      <c r="AC105" s="58">
        <v>924</v>
      </c>
      <c r="AD105" s="58">
        <v>9</v>
      </c>
      <c r="AE105" s="58" t="s">
        <v>153</v>
      </c>
      <c r="AF105" s="58">
        <v>30</v>
      </c>
      <c r="AG105" s="58">
        <v>30</v>
      </c>
      <c r="AH105" s="58">
        <v>26</v>
      </c>
      <c r="AI105" s="58">
        <v>4</v>
      </c>
      <c r="AJ105" s="58">
        <v>0</v>
      </c>
    </row>
    <row r="106" spans="1:36" x14ac:dyDescent="0.25">
      <c r="A106" s="64" t="s">
        <v>255</v>
      </c>
      <c r="B106" s="58">
        <v>3836</v>
      </c>
      <c r="C106" s="58">
        <v>3784</v>
      </c>
      <c r="D106" s="58">
        <v>3567</v>
      </c>
      <c r="E106" s="58">
        <v>217</v>
      </c>
      <c r="F106" s="58">
        <v>52</v>
      </c>
      <c r="G106" s="58">
        <v>2097</v>
      </c>
      <c r="H106" s="58">
        <v>2056</v>
      </c>
      <c r="I106" s="58">
        <v>1957</v>
      </c>
      <c r="J106" s="58">
        <v>99</v>
      </c>
      <c r="K106" s="58">
        <v>41</v>
      </c>
      <c r="L106" s="58">
        <v>1739</v>
      </c>
      <c r="M106" s="58">
        <v>1728</v>
      </c>
      <c r="N106" s="58">
        <v>1610</v>
      </c>
      <c r="O106" s="58">
        <v>118</v>
      </c>
      <c r="P106" s="58">
        <v>11</v>
      </c>
      <c r="Q106" s="58" t="s">
        <v>153</v>
      </c>
      <c r="R106" s="58">
        <v>540</v>
      </c>
      <c r="S106" s="58">
        <v>487</v>
      </c>
      <c r="T106" s="58">
        <v>53</v>
      </c>
      <c r="U106" s="58" t="s">
        <v>153</v>
      </c>
      <c r="V106" s="58">
        <v>2209</v>
      </c>
      <c r="W106" s="58">
        <v>2179</v>
      </c>
      <c r="X106" s="58">
        <v>2027</v>
      </c>
      <c r="Y106" s="58">
        <v>152</v>
      </c>
      <c r="Z106" s="58">
        <v>30</v>
      </c>
      <c r="AA106" s="58" t="s">
        <v>153</v>
      </c>
      <c r="AB106" s="58">
        <v>1065</v>
      </c>
      <c r="AC106" s="58">
        <v>1053</v>
      </c>
      <c r="AD106" s="58">
        <v>12</v>
      </c>
      <c r="AE106" s="58" t="s">
        <v>153</v>
      </c>
      <c r="AF106" s="58" t="s">
        <v>153</v>
      </c>
      <c r="AG106" s="58">
        <v>31</v>
      </c>
      <c r="AH106" s="58">
        <v>27</v>
      </c>
      <c r="AI106" s="58">
        <v>4</v>
      </c>
      <c r="AJ106" s="58" t="s">
        <v>153</v>
      </c>
    </row>
    <row r="107" spans="1:36" x14ac:dyDescent="0.25">
      <c r="A107" s="64" t="s">
        <v>256</v>
      </c>
      <c r="B107" s="58">
        <v>4833</v>
      </c>
      <c r="C107" s="58">
        <v>4783</v>
      </c>
      <c r="D107" s="58">
        <v>4578</v>
      </c>
      <c r="E107" s="58">
        <v>205</v>
      </c>
      <c r="F107" s="58">
        <v>50</v>
      </c>
      <c r="G107" s="58">
        <v>2878</v>
      </c>
      <c r="H107" s="58">
        <v>2845</v>
      </c>
      <c r="I107" s="58">
        <v>2755</v>
      </c>
      <c r="J107" s="58">
        <v>90</v>
      </c>
      <c r="K107" s="58">
        <v>33</v>
      </c>
      <c r="L107" s="58">
        <v>1955</v>
      </c>
      <c r="M107" s="58">
        <v>1938</v>
      </c>
      <c r="N107" s="58">
        <v>1823</v>
      </c>
      <c r="O107" s="58">
        <v>115</v>
      </c>
      <c r="P107" s="58">
        <v>17</v>
      </c>
      <c r="Q107" s="58">
        <v>652</v>
      </c>
      <c r="R107" s="58">
        <v>628</v>
      </c>
      <c r="S107" s="58">
        <v>574</v>
      </c>
      <c r="T107" s="58">
        <v>54</v>
      </c>
      <c r="U107" s="58">
        <v>24</v>
      </c>
      <c r="V107" s="58" t="s">
        <v>153</v>
      </c>
      <c r="W107" s="58">
        <v>2893</v>
      </c>
      <c r="X107" s="58">
        <v>2754</v>
      </c>
      <c r="Y107" s="58">
        <v>139</v>
      </c>
      <c r="Z107" s="58" t="s">
        <v>153</v>
      </c>
      <c r="AA107" s="58" t="s">
        <v>153</v>
      </c>
      <c r="AB107" s="58">
        <v>1262</v>
      </c>
      <c r="AC107" s="58">
        <v>1250</v>
      </c>
      <c r="AD107" s="58">
        <v>12</v>
      </c>
      <c r="AE107" s="58" t="s">
        <v>153</v>
      </c>
      <c r="AF107" s="58">
        <v>33</v>
      </c>
      <c r="AG107" s="58">
        <v>33</v>
      </c>
      <c r="AH107" s="58">
        <v>30</v>
      </c>
      <c r="AI107" s="58">
        <v>3</v>
      </c>
      <c r="AJ107" s="58">
        <v>0</v>
      </c>
    </row>
    <row r="108" spans="1:36" x14ac:dyDescent="0.25">
      <c r="A108" s="64" t="s">
        <v>257</v>
      </c>
      <c r="B108" s="58">
        <v>5114</v>
      </c>
      <c r="C108" s="58">
        <v>5050</v>
      </c>
      <c r="D108" s="58">
        <v>4848</v>
      </c>
      <c r="E108" s="58">
        <v>202</v>
      </c>
      <c r="F108" s="58">
        <v>64</v>
      </c>
      <c r="G108" s="58">
        <v>3140</v>
      </c>
      <c r="H108" s="58">
        <v>3094</v>
      </c>
      <c r="I108" s="58">
        <v>2997</v>
      </c>
      <c r="J108" s="58">
        <v>97</v>
      </c>
      <c r="K108" s="58">
        <v>46</v>
      </c>
      <c r="L108" s="58">
        <v>1974</v>
      </c>
      <c r="M108" s="58">
        <v>1956</v>
      </c>
      <c r="N108" s="58">
        <v>1851</v>
      </c>
      <c r="O108" s="58">
        <v>105</v>
      </c>
      <c r="P108" s="58">
        <v>18</v>
      </c>
      <c r="Q108" s="58">
        <v>689</v>
      </c>
      <c r="R108" s="58">
        <v>655</v>
      </c>
      <c r="S108" s="58">
        <v>605</v>
      </c>
      <c r="T108" s="58">
        <v>50</v>
      </c>
      <c r="U108" s="58">
        <v>34</v>
      </c>
      <c r="V108" s="58">
        <v>3094</v>
      </c>
      <c r="W108" s="58">
        <v>3068</v>
      </c>
      <c r="X108" s="58">
        <v>2928</v>
      </c>
      <c r="Y108" s="58">
        <v>140</v>
      </c>
      <c r="Z108" s="58">
        <v>26</v>
      </c>
      <c r="AA108" s="58">
        <v>1331</v>
      </c>
      <c r="AB108" s="58">
        <v>1327</v>
      </c>
      <c r="AC108" s="58">
        <v>1315</v>
      </c>
      <c r="AD108" s="58">
        <v>12</v>
      </c>
      <c r="AE108" s="58">
        <v>4</v>
      </c>
      <c r="AF108" s="58">
        <v>37</v>
      </c>
      <c r="AG108" s="58">
        <v>37</v>
      </c>
      <c r="AH108" s="58">
        <v>34</v>
      </c>
      <c r="AI108" s="58">
        <v>3</v>
      </c>
      <c r="AJ108" s="58">
        <v>0</v>
      </c>
    </row>
    <row r="109" spans="1:36" x14ac:dyDescent="0.25">
      <c r="A109" s="64" t="s">
        <v>258</v>
      </c>
      <c r="B109" s="58">
        <v>4447</v>
      </c>
      <c r="C109" s="58">
        <v>4394</v>
      </c>
      <c r="D109" s="58">
        <v>4218</v>
      </c>
      <c r="E109" s="58">
        <v>176</v>
      </c>
      <c r="F109" s="58">
        <v>53</v>
      </c>
      <c r="G109" s="58">
        <v>2612</v>
      </c>
      <c r="H109" s="58">
        <v>2572</v>
      </c>
      <c r="I109" s="58">
        <v>2489</v>
      </c>
      <c r="J109" s="58">
        <v>83</v>
      </c>
      <c r="K109" s="58">
        <v>40</v>
      </c>
      <c r="L109" s="58">
        <v>1835</v>
      </c>
      <c r="M109" s="58">
        <v>1822</v>
      </c>
      <c r="N109" s="58">
        <v>1729</v>
      </c>
      <c r="O109" s="58">
        <v>93</v>
      </c>
      <c r="P109" s="58">
        <v>13</v>
      </c>
      <c r="Q109" s="58">
        <v>637</v>
      </c>
      <c r="R109" s="58">
        <v>617</v>
      </c>
      <c r="S109" s="58">
        <v>585</v>
      </c>
      <c r="T109" s="58">
        <v>32</v>
      </c>
      <c r="U109" s="58">
        <v>20</v>
      </c>
      <c r="V109" s="58">
        <v>2592</v>
      </c>
      <c r="W109" s="58">
        <v>2564</v>
      </c>
      <c r="X109" s="58">
        <v>2430</v>
      </c>
      <c r="Y109" s="58">
        <v>134</v>
      </c>
      <c r="Z109" s="58">
        <v>28</v>
      </c>
      <c r="AA109" s="58">
        <v>1218</v>
      </c>
      <c r="AB109" s="58">
        <v>1213</v>
      </c>
      <c r="AC109" s="58">
        <v>1203</v>
      </c>
      <c r="AD109" s="58">
        <v>10</v>
      </c>
      <c r="AE109" s="58">
        <v>5</v>
      </c>
      <c r="AF109" s="58">
        <v>29</v>
      </c>
      <c r="AG109" s="58">
        <v>29</v>
      </c>
      <c r="AH109" s="58">
        <v>26</v>
      </c>
      <c r="AI109" s="58">
        <v>3</v>
      </c>
      <c r="AJ109" s="58">
        <v>0</v>
      </c>
    </row>
    <row r="110" spans="1:36" x14ac:dyDescent="0.25">
      <c r="A110" s="64" t="s">
        <v>259</v>
      </c>
      <c r="B110" s="58">
        <v>3568</v>
      </c>
      <c r="C110" s="58">
        <v>3503</v>
      </c>
      <c r="D110" s="58">
        <v>3332</v>
      </c>
      <c r="E110" s="58">
        <v>171</v>
      </c>
      <c r="F110" s="58">
        <v>65</v>
      </c>
      <c r="G110" s="58">
        <v>2059</v>
      </c>
      <c r="H110" s="58">
        <v>2015</v>
      </c>
      <c r="I110" s="58">
        <v>1936</v>
      </c>
      <c r="J110" s="58">
        <v>79</v>
      </c>
      <c r="K110" s="58">
        <v>44</v>
      </c>
      <c r="L110" s="58">
        <v>1509</v>
      </c>
      <c r="M110" s="58">
        <v>1488</v>
      </c>
      <c r="N110" s="58">
        <v>1396</v>
      </c>
      <c r="O110" s="58">
        <v>92</v>
      </c>
      <c r="P110" s="58">
        <v>21</v>
      </c>
      <c r="Q110" s="58">
        <v>512</v>
      </c>
      <c r="R110" s="58">
        <v>488</v>
      </c>
      <c r="S110" s="58">
        <v>458</v>
      </c>
      <c r="T110" s="58">
        <v>30</v>
      </c>
      <c r="U110" s="58">
        <v>24</v>
      </c>
      <c r="V110" s="58">
        <v>2010</v>
      </c>
      <c r="W110" s="58">
        <v>1976</v>
      </c>
      <c r="X110" s="58">
        <v>1844</v>
      </c>
      <c r="Y110" s="58">
        <v>132</v>
      </c>
      <c r="Z110" s="58">
        <v>34</v>
      </c>
      <c r="AA110" s="58">
        <v>1046</v>
      </c>
      <c r="AB110" s="58">
        <v>1039</v>
      </c>
      <c r="AC110" s="58">
        <v>1030</v>
      </c>
      <c r="AD110" s="58">
        <v>9</v>
      </c>
      <c r="AE110" s="58">
        <v>7</v>
      </c>
      <c r="AF110" s="58">
        <v>23</v>
      </c>
      <c r="AG110" s="58">
        <v>23</v>
      </c>
      <c r="AH110" s="58">
        <v>20</v>
      </c>
      <c r="AI110" s="58">
        <v>3</v>
      </c>
      <c r="AJ110" s="58">
        <v>0</v>
      </c>
    </row>
    <row r="111" spans="1:36" x14ac:dyDescent="0.25">
      <c r="A111" s="64" t="s">
        <v>260</v>
      </c>
      <c r="B111" s="58">
        <v>3158</v>
      </c>
      <c r="C111" s="58">
        <v>3104</v>
      </c>
      <c r="D111" s="58">
        <v>2943</v>
      </c>
      <c r="E111" s="58">
        <v>161</v>
      </c>
      <c r="F111" s="58">
        <v>54</v>
      </c>
      <c r="G111" s="58">
        <v>1794</v>
      </c>
      <c r="H111" s="58">
        <v>1757</v>
      </c>
      <c r="I111" s="58">
        <v>1686</v>
      </c>
      <c r="J111" s="58">
        <v>71</v>
      </c>
      <c r="K111" s="58">
        <v>37</v>
      </c>
      <c r="L111" s="58">
        <v>1364</v>
      </c>
      <c r="M111" s="58">
        <v>1347</v>
      </c>
      <c r="N111" s="58">
        <v>1257</v>
      </c>
      <c r="O111" s="58">
        <v>90</v>
      </c>
      <c r="P111" s="58">
        <v>17</v>
      </c>
      <c r="Q111" s="58">
        <v>468</v>
      </c>
      <c r="R111" s="58">
        <v>454</v>
      </c>
      <c r="S111" s="58">
        <v>421</v>
      </c>
      <c r="T111" s="58">
        <v>33</v>
      </c>
      <c r="U111" s="58">
        <v>14</v>
      </c>
      <c r="V111" s="58">
        <v>1723</v>
      </c>
      <c r="W111" s="58">
        <v>1691</v>
      </c>
      <c r="X111" s="58">
        <v>1570</v>
      </c>
      <c r="Y111" s="58">
        <v>121</v>
      </c>
      <c r="Z111" s="58">
        <v>32</v>
      </c>
      <c r="AA111" s="58">
        <v>967</v>
      </c>
      <c r="AB111" s="58">
        <v>959</v>
      </c>
      <c r="AC111" s="58">
        <v>952</v>
      </c>
      <c r="AD111" s="58">
        <v>7</v>
      </c>
      <c r="AE111" s="58">
        <v>8</v>
      </c>
      <c r="AF111" s="58">
        <v>20</v>
      </c>
      <c r="AG111" s="58">
        <v>20</v>
      </c>
      <c r="AH111" s="58">
        <v>17</v>
      </c>
      <c r="AI111" s="58">
        <v>3</v>
      </c>
      <c r="AJ111" s="58">
        <v>0</v>
      </c>
    </row>
    <row r="112" spans="1:36" x14ac:dyDescent="0.25">
      <c r="A112" s="64" t="s">
        <v>261</v>
      </c>
      <c r="B112" s="58">
        <v>2992</v>
      </c>
      <c r="C112" s="58">
        <v>2935</v>
      </c>
      <c r="D112" s="58">
        <v>2760</v>
      </c>
      <c r="E112" s="58">
        <v>175</v>
      </c>
      <c r="F112" s="58">
        <v>57</v>
      </c>
      <c r="G112" s="58">
        <v>1675</v>
      </c>
      <c r="H112" s="58">
        <v>1635</v>
      </c>
      <c r="I112" s="58">
        <v>1553</v>
      </c>
      <c r="J112" s="58">
        <v>82</v>
      </c>
      <c r="K112" s="58">
        <v>40</v>
      </c>
      <c r="L112" s="58">
        <v>1317</v>
      </c>
      <c r="M112" s="58">
        <v>1300</v>
      </c>
      <c r="N112" s="58">
        <v>1207</v>
      </c>
      <c r="O112" s="58">
        <v>93</v>
      </c>
      <c r="P112" s="58">
        <v>17</v>
      </c>
      <c r="Q112" s="58">
        <v>422</v>
      </c>
      <c r="R112" s="58">
        <v>403</v>
      </c>
      <c r="S112" s="58">
        <v>360</v>
      </c>
      <c r="T112" s="58">
        <v>43</v>
      </c>
      <c r="U112" s="58">
        <v>19</v>
      </c>
      <c r="V112" s="58">
        <v>1637</v>
      </c>
      <c r="W112" s="58">
        <v>1607</v>
      </c>
      <c r="X112" s="58">
        <v>1483</v>
      </c>
      <c r="Y112" s="58">
        <v>124</v>
      </c>
      <c r="Z112" s="58">
        <v>30</v>
      </c>
      <c r="AA112" s="58">
        <v>933</v>
      </c>
      <c r="AB112" s="58">
        <v>925</v>
      </c>
      <c r="AC112" s="58">
        <v>917</v>
      </c>
      <c r="AD112" s="58">
        <v>8</v>
      </c>
      <c r="AE112" s="58">
        <v>8</v>
      </c>
      <c r="AF112" s="58" t="s">
        <v>153</v>
      </c>
      <c r="AG112" s="58" t="s">
        <v>153</v>
      </c>
      <c r="AH112" s="58">
        <v>22</v>
      </c>
      <c r="AI112" s="58" t="s">
        <v>153</v>
      </c>
      <c r="AJ112" s="58">
        <v>0</v>
      </c>
    </row>
    <row r="113" spans="1:36" x14ac:dyDescent="0.25">
      <c r="A113" s="64" t="s">
        <v>262</v>
      </c>
      <c r="B113" s="58">
        <v>3079</v>
      </c>
      <c r="C113" s="58">
        <v>3031</v>
      </c>
      <c r="D113" s="58">
        <v>2849</v>
      </c>
      <c r="E113" s="58">
        <v>182</v>
      </c>
      <c r="F113" s="58">
        <v>48</v>
      </c>
      <c r="G113" s="58">
        <v>1657</v>
      </c>
      <c r="H113" s="58">
        <v>1620</v>
      </c>
      <c r="I113" s="58">
        <v>1534</v>
      </c>
      <c r="J113" s="58">
        <v>86</v>
      </c>
      <c r="K113" s="58">
        <v>37</v>
      </c>
      <c r="L113" s="58">
        <v>1422</v>
      </c>
      <c r="M113" s="58">
        <v>1411</v>
      </c>
      <c r="N113" s="58">
        <v>1315</v>
      </c>
      <c r="O113" s="58">
        <v>96</v>
      </c>
      <c r="P113" s="58">
        <v>11</v>
      </c>
      <c r="Q113" s="58">
        <v>463</v>
      </c>
      <c r="R113" s="58">
        <v>443</v>
      </c>
      <c r="S113" s="58">
        <v>395</v>
      </c>
      <c r="T113" s="58">
        <v>48</v>
      </c>
      <c r="U113" s="58">
        <v>20</v>
      </c>
      <c r="V113" s="58" t="s">
        <v>153</v>
      </c>
      <c r="W113" s="58">
        <v>1663</v>
      </c>
      <c r="X113" s="58">
        <v>1537</v>
      </c>
      <c r="Y113" s="58">
        <v>126</v>
      </c>
      <c r="Z113" s="58" t="s">
        <v>153</v>
      </c>
      <c r="AA113" s="58" t="s">
        <v>153</v>
      </c>
      <c r="AB113" s="58">
        <v>925</v>
      </c>
      <c r="AC113" s="58">
        <v>917</v>
      </c>
      <c r="AD113" s="58">
        <v>8</v>
      </c>
      <c r="AE113" s="58" t="s">
        <v>153</v>
      </c>
      <c r="AF113" s="58" t="s">
        <v>153</v>
      </c>
      <c r="AG113" s="58" t="s">
        <v>153</v>
      </c>
      <c r="AH113" s="58">
        <v>22</v>
      </c>
      <c r="AI113" s="58" t="s">
        <v>153</v>
      </c>
      <c r="AJ113" s="58">
        <v>0</v>
      </c>
    </row>
    <row r="114" spans="1:36" x14ac:dyDescent="0.25">
      <c r="A114" s="64" t="s">
        <v>263</v>
      </c>
      <c r="B114" s="58">
        <v>3005</v>
      </c>
      <c r="C114" s="58">
        <v>2957</v>
      </c>
      <c r="D114" s="58">
        <v>2762</v>
      </c>
      <c r="E114" s="58">
        <v>195</v>
      </c>
      <c r="F114" s="58">
        <v>48</v>
      </c>
      <c r="G114" s="58">
        <v>1642</v>
      </c>
      <c r="H114" s="58">
        <v>1608</v>
      </c>
      <c r="I114" s="58">
        <v>1520</v>
      </c>
      <c r="J114" s="58">
        <v>88</v>
      </c>
      <c r="K114" s="58">
        <v>34</v>
      </c>
      <c r="L114" s="58">
        <v>1363</v>
      </c>
      <c r="M114" s="58">
        <v>1349</v>
      </c>
      <c r="N114" s="58">
        <v>1242</v>
      </c>
      <c r="O114" s="58">
        <v>107</v>
      </c>
      <c r="P114" s="58">
        <v>14</v>
      </c>
      <c r="Q114" s="58" t="s">
        <v>153</v>
      </c>
      <c r="R114" s="58">
        <v>465</v>
      </c>
      <c r="S114" s="58">
        <v>418</v>
      </c>
      <c r="T114" s="58">
        <v>47</v>
      </c>
      <c r="U114" s="58" t="s">
        <v>153</v>
      </c>
      <c r="V114" s="58" t="s">
        <v>153</v>
      </c>
      <c r="W114" s="58">
        <v>1611</v>
      </c>
      <c r="X114" s="58">
        <v>1475</v>
      </c>
      <c r="Y114" s="58">
        <v>136</v>
      </c>
      <c r="Z114" s="58" t="s">
        <v>153</v>
      </c>
      <c r="AA114" s="58">
        <v>887</v>
      </c>
      <c r="AB114" s="58">
        <v>881</v>
      </c>
      <c r="AC114" s="58">
        <v>869</v>
      </c>
      <c r="AD114" s="58">
        <v>12</v>
      </c>
      <c r="AE114" s="58">
        <v>6</v>
      </c>
      <c r="AF114" s="58" t="s">
        <v>153</v>
      </c>
      <c r="AG114" s="58" t="s">
        <v>153</v>
      </c>
      <c r="AH114" s="58">
        <v>22</v>
      </c>
      <c r="AI114" s="58" t="s">
        <v>153</v>
      </c>
      <c r="AJ114" s="58">
        <v>0</v>
      </c>
    </row>
    <row r="115" spans="1:36" x14ac:dyDescent="0.25">
      <c r="A115" s="64" t="s">
        <v>264</v>
      </c>
      <c r="B115" s="58">
        <v>3059</v>
      </c>
      <c r="C115" s="58">
        <v>3018</v>
      </c>
      <c r="D115" s="58">
        <v>2815</v>
      </c>
      <c r="E115" s="58">
        <v>203</v>
      </c>
      <c r="F115" s="58">
        <v>41</v>
      </c>
      <c r="G115" s="58">
        <v>1692</v>
      </c>
      <c r="H115" s="58">
        <v>1663</v>
      </c>
      <c r="I115" s="58">
        <v>1580</v>
      </c>
      <c r="J115" s="58">
        <v>83</v>
      </c>
      <c r="K115" s="58">
        <v>29</v>
      </c>
      <c r="L115" s="58">
        <v>1367</v>
      </c>
      <c r="M115" s="58">
        <v>1355</v>
      </c>
      <c r="N115" s="58">
        <v>1235</v>
      </c>
      <c r="O115" s="58">
        <v>120</v>
      </c>
      <c r="P115" s="58">
        <v>12</v>
      </c>
      <c r="Q115" s="58">
        <v>478</v>
      </c>
      <c r="R115" s="58">
        <v>462</v>
      </c>
      <c r="S115" s="58">
        <v>423</v>
      </c>
      <c r="T115" s="58">
        <v>39</v>
      </c>
      <c r="U115" s="58">
        <v>16</v>
      </c>
      <c r="V115" s="58">
        <v>1673</v>
      </c>
      <c r="W115" s="58">
        <v>1653</v>
      </c>
      <c r="X115" s="58">
        <v>1497</v>
      </c>
      <c r="Y115" s="58">
        <v>156</v>
      </c>
      <c r="Z115" s="58">
        <v>20</v>
      </c>
      <c r="AA115" s="58">
        <v>908</v>
      </c>
      <c r="AB115" s="58">
        <v>903</v>
      </c>
      <c r="AC115" s="58">
        <v>895</v>
      </c>
      <c r="AD115" s="58">
        <v>8</v>
      </c>
      <c r="AE115" s="58">
        <v>5</v>
      </c>
      <c r="AF115" s="58" t="s">
        <v>153</v>
      </c>
      <c r="AG115" s="58">
        <v>26</v>
      </c>
      <c r="AH115" s="58">
        <v>23</v>
      </c>
      <c r="AI115" s="58">
        <v>3</v>
      </c>
      <c r="AJ115" s="58" t="s">
        <v>153</v>
      </c>
    </row>
    <row r="116" spans="1:36" x14ac:dyDescent="0.25">
      <c r="A116" s="64" t="s">
        <v>265</v>
      </c>
      <c r="B116" s="58">
        <v>3078</v>
      </c>
      <c r="C116" s="58">
        <v>3042</v>
      </c>
      <c r="D116" s="58">
        <v>2750</v>
      </c>
      <c r="E116" s="58">
        <v>292</v>
      </c>
      <c r="F116" s="58">
        <v>36</v>
      </c>
      <c r="G116" s="58">
        <v>1688</v>
      </c>
      <c r="H116" s="58">
        <v>1664</v>
      </c>
      <c r="I116" s="58">
        <v>1533</v>
      </c>
      <c r="J116" s="58">
        <v>131</v>
      </c>
      <c r="K116" s="58">
        <v>24</v>
      </c>
      <c r="L116" s="58">
        <v>1390</v>
      </c>
      <c r="M116" s="58">
        <v>1378</v>
      </c>
      <c r="N116" s="58">
        <v>1217</v>
      </c>
      <c r="O116" s="58">
        <v>161</v>
      </c>
      <c r="P116" s="58">
        <v>12</v>
      </c>
      <c r="Q116" s="58" t="s">
        <v>153</v>
      </c>
      <c r="R116" s="58">
        <v>392</v>
      </c>
      <c r="S116" s="58">
        <v>330</v>
      </c>
      <c r="T116" s="58">
        <v>62</v>
      </c>
      <c r="U116" s="58" t="s">
        <v>153</v>
      </c>
      <c r="V116" s="58">
        <v>1736</v>
      </c>
      <c r="W116" s="58">
        <v>1717</v>
      </c>
      <c r="X116" s="58">
        <v>1506</v>
      </c>
      <c r="Y116" s="58">
        <v>211</v>
      </c>
      <c r="Z116" s="58">
        <v>19</v>
      </c>
      <c r="AA116" s="58" t="s">
        <v>153</v>
      </c>
      <c r="AB116" s="58">
        <v>933</v>
      </c>
      <c r="AC116" s="58">
        <v>914</v>
      </c>
      <c r="AD116" s="58">
        <v>19</v>
      </c>
      <c r="AE116" s="58" t="s">
        <v>153</v>
      </c>
      <c r="AF116" s="58" t="s">
        <v>153</v>
      </c>
      <c r="AG116" s="58">
        <v>30</v>
      </c>
      <c r="AH116" s="58">
        <v>27</v>
      </c>
      <c r="AI116" s="58">
        <v>3</v>
      </c>
      <c r="AJ116" s="58" t="s">
        <v>153</v>
      </c>
    </row>
    <row r="117" spans="1:36" x14ac:dyDescent="0.25">
      <c r="A117" s="64" t="s">
        <v>266</v>
      </c>
      <c r="B117" s="58">
        <v>3533</v>
      </c>
      <c r="C117" s="58">
        <v>3485</v>
      </c>
      <c r="D117" s="58">
        <v>3183</v>
      </c>
      <c r="E117" s="58">
        <v>302</v>
      </c>
      <c r="F117" s="58">
        <v>48</v>
      </c>
      <c r="G117" s="58">
        <v>1909</v>
      </c>
      <c r="H117" s="58">
        <v>1872</v>
      </c>
      <c r="I117" s="58">
        <v>1738</v>
      </c>
      <c r="J117" s="58">
        <v>134</v>
      </c>
      <c r="K117" s="58">
        <v>37</v>
      </c>
      <c r="L117" s="58">
        <v>1624</v>
      </c>
      <c r="M117" s="58">
        <v>1613</v>
      </c>
      <c r="N117" s="58">
        <v>1445</v>
      </c>
      <c r="O117" s="58">
        <v>168</v>
      </c>
      <c r="P117" s="58">
        <v>11</v>
      </c>
      <c r="Q117" s="58" t="s">
        <v>153</v>
      </c>
      <c r="R117" s="58">
        <v>421</v>
      </c>
      <c r="S117" s="58">
        <v>351</v>
      </c>
      <c r="T117" s="58">
        <v>70</v>
      </c>
      <c r="U117" s="58" t="s">
        <v>153</v>
      </c>
      <c r="V117" s="58">
        <v>2078</v>
      </c>
      <c r="W117" s="58">
        <v>2042</v>
      </c>
      <c r="X117" s="58">
        <v>1832</v>
      </c>
      <c r="Y117" s="58">
        <v>210</v>
      </c>
      <c r="Z117" s="58">
        <v>36</v>
      </c>
      <c r="AA117" s="58" t="s">
        <v>153</v>
      </c>
      <c r="AB117" s="58">
        <v>1022</v>
      </c>
      <c r="AC117" s="58">
        <v>1000</v>
      </c>
      <c r="AD117" s="58">
        <v>22</v>
      </c>
      <c r="AE117" s="58" t="s">
        <v>153</v>
      </c>
      <c r="AF117" s="58" t="s">
        <v>153</v>
      </c>
      <c r="AG117" s="58" t="s">
        <v>153</v>
      </c>
      <c r="AH117" s="58">
        <v>31</v>
      </c>
      <c r="AI117" s="58" t="s">
        <v>153</v>
      </c>
      <c r="AJ117" s="58">
        <v>0</v>
      </c>
    </row>
    <row r="118" spans="1:36" x14ac:dyDescent="0.25">
      <c r="A118" s="64" t="s">
        <v>267</v>
      </c>
      <c r="B118" s="58">
        <v>4018</v>
      </c>
      <c r="C118" s="58">
        <v>3961</v>
      </c>
      <c r="D118" s="58">
        <v>3669</v>
      </c>
      <c r="E118" s="58">
        <v>292</v>
      </c>
      <c r="F118" s="58">
        <v>57</v>
      </c>
      <c r="G118" s="58">
        <v>2334</v>
      </c>
      <c r="H118" s="58">
        <v>2287</v>
      </c>
      <c r="I118" s="58">
        <v>2148</v>
      </c>
      <c r="J118" s="58">
        <v>139</v>
      </c>
      <c r="K118" s="58">
        <v>47</v>
      </c>
      <c r="L118" s="58">
        <v>1684</v>
      </c>
      <c r="M118" s="58">
        <v>1674</v>
      </c>
      <c r="N118" s="58">
        <v>1521</v>
      </c>
      <c r="O118" s="58">
        <v>153</v>
      </c>
      <c r="P118" s="58">
        <v>10</v>
      </c>
      <c r="Q118" s="58">
        <v>444</v>
      </c>
      <c r="R118" s="58">
        <v>430</v>
      </c>
      <c r="S118" s="58">
        <v>362</v>
      </c>
      <c r="T118" s="58">
        <v>68</v>
      </c>
      <c r="U118" s="58">
        <v>14</v>
      </c>
      <c r="V118" s="58">
        <v>2441</v>
      </c>
      <c r="W118" s="58">
        <v>2402</v>
      </c>
      <c r="X118" s="58">
        <v>2200</v>
      </c>
      <c r="Y118" s="58">
        <v>202</v>
      </c>
      <c r="Z118" s="58">
        <v>39</v>
      </c>
      <c r="AA118" s="58">
        <v>1133</v>
      </c>
      <c r="AB118" s="58">
        <v>1129</v>
      </c>
      <c r="AC118" s="58">
        <v>1107</v>
      </c>
      <c r="AD118" s="58">
        <v>22</v>
      </c>
      <c r="AE118" s="58">
        <v>4</v>
      </c>
      <c r="AF118" s="58" t="s">
        <v>153</v>
      </c>
      <c r="AG118" s="58" t="s">
        <v>153</v>
      </c>
      <c r="AH118" s="58">
        <v>36</v>
      </c>
      <c r="AI118" s="58" t="s">
        <v>153</v>
      </c>
      <c r="AJ118" s="58">
        <v>0</v>
      </c>
    </row>
    <row r="119" spans="1:36" x14ac:dyDescent="0.25">
      <c r="A119" s="64" t="s">
        <v>268</v>
      </c>
      <c r="B119" s="58">
        <v>5026</v>
      </c>
      <c r="C119" s="58">
        <v>4960</v>
      </c>
      <c r="D119" s="58">
        <v>4684</v>
      </c>
      <c r="E119" s="58">
        <v>276</v>
      </c>
      <c r="F119" s="58">
        <v>66</v>
      </c>
      <c r="G119" s="58">
        <v>3145</v>
      </c>
      <c r="H119" s="58">
        <v>3095</v>
      </c>
      <c r="I119" s="58">
        <v>2974</v>
      </c>
      <c r="J119" s="58">
        <v>121</v>
      </c>
      <c r="K119" s="58">
        <v>50</v>
      </c>
      <c r="L119" s="58">
        <v>1881</v>
      </c>
      <c r="M119" s="58">
        <v>1865</v>
      </c>
      <c r="N119" s="58">
        <v>1710</v>
      </c>
      <c r="O119" s="58">
        <v>155</v>
      </c>
      <c r="P119" s="58">
        <v>16</v>
      </c>
      <c r="Q119" s="58">
        <v>524</v>
      </c>
      <c r="R119" s="58">
        <v>498</v>
      </c>
      <c r="S119" s="58">
        <v>444</v>
      </c>
      <c r="T119" s="58">
        <v>54</v>
      </c>
      <c r="U119" s="58">
        <v>26</v>
      </c>
      <c r="V119" s="58">
        <v>3155</v>
      </c>
      <c r="W119" s="58">
        <v>3123</v>
      </c>
      <c r="X119" s="58">
        <v>2922</v>
      </c>
      <c r="Y119" s="58">
        <v>201</v>
      </c>
      <c r="Z119" s="58">
        <v>32</v>
      </c>
      <c r="AA119" s="58">
        <v>1347</v>
      </c>
      <c r="AB119" s="58">
        <v>1339</v>
      </c>
      <c r="AC119" s="58">
        <v>1318</v>
      </c>
      <c r="AD119" s="58">
        <v>21</v>
      </c>
      <c r="AE119" s="58">
        <v>8</v>
      </c>
      <c r="AF119" s="58" t="s">
        <v>153</v>
      </c>
      <c r="AG119" s="58" t="s">
        <v>153</v>
      </c>
      <c r="AH119" s="58">
        <v>46</v>
      </c>
      <c r="AI119" s="58" t="s">
        <v>153</v>
      </c>
      <c r="AJ119" s="58" t="s">
        <v>153</v>
      </c>
    </row>
    <row r="120" spans="1:36" x14ac:dyDescent="0.25">
      <c r="A120" s="64" t="s">
        <v>269</v>
      </c>
      <c r="B120" s="58">
        <v>5235</v>
      </c>
      <c r="C120" s="58">
        <v>5155</v>
      </c>
      <c r="D120" s="58">
        <v>4894</v>
      </c>
      <c r="E120" s="58">
        <v>261</v>
      </c>
      <c r="F120" s="58">
        <v>80</v>
      </c>
      <c r="G120" s="58">
        <v>3331</v>
      </c>
      <c r="H120" s="58">
        <v>3277</v>
      </c>
      <c r="I120" s="58">
        <v>3159</v>
      </c>
      <c r="J120" s="58">
        <v>118</v>
      </c>
      <c r="K120" s="58">
        <v>54</v>
      </c>
      <c r="L120" s="58">
        <v>1904</v>
      </c>
      <c r="M120" s="58">
        <v>1878</v>
      </c>
      <c r="N120" s="58">
        <v>1735</v>
      </c>
      <c r="O120" s="58">
        <v>143</v>
      </c>
      <c r="P120" s="58">
        <v>26</v>
      </c>
      <c r="Q120" s="58">
        <v>541</v>
      </c>
      <c r="R120" s="58">
        <v>515</v>
      </c>
      <c r="S120" s="58">
        <v>472</v>
      </c>
      <c r="T120" s="58">
        <v>43</v>
      </c>
      <c r="U120" s="58">
        <v>26</v>
      </c>
      <c r="V120" s="58">
        <v>3292</v>
      </c>
      <c r="W120" s="58">
        <v>3251</v>
      </c>
      <c r="X120" s="58">
        <v>3060</v>
      </c>
      <c r="Y120" s="58">
        <v>191</v>
      </c>
      <c r="Z120" s="58">
        <v>41</v>
      </c>
      <c r="AA120" s="58">
        <v>1402</v>
      </c>
      <c r="AB120" s="58">
        <v>1389</v>
      </c>
      <c r="AC120" s="58">
        <v>1362</v>
      </c>
      <c r="AD120" s="58">
        <v>27</v>
      </c>
      <c r="AE120" s="58">
        <v>13</v>
      </c>
      <c r="AF120" s="58" t="s">
        <v>153</v>
      </c>
      <c r="AG120" s="58" t="s">
        <v>153</v>
      </c>
      <c r="AH120" s="58">
        <v>47</v>
      </c>
      <c r="AI120" s="58" t="s">
        <v>153</v>
      </c>
      <c r="AJ120" s="58" t="s">
        <v>153</v>
      </c>
    </row>
    <row r="121" spans="1:36" x14ac:dyDescent="0.25">
      <c r="A121" s="64" t="s">
        <v>270</v>
      </c>
      <c r="B121" s="58">
        <v>4710</v>
      </c>
      <c r="C121" s="58">
        <v>4643</v>
      </c>
      <c r="D121" s="58">
        <v>4371</v>
      </c>
      <c r="E121" s="58">
        <v>272</v>
      </c>
      <c r="F121" s="58">
        <v>67</v>
      </c>
      <c r="G121" s="58">
        <v>2914</v>
      </c>
      <c r="H121" s="58">
        <v>2864</v>
      </c>
      <c r="I121" s="58">
        <v>2730</v>
      </c>
      <c r="J121" s="58">
        <v>134</v>
      </c>
      <c r="K121" s="58">
        <v>50</v>
      </c>
      <c r="L121" s="58">
        <v>1796</v>
      </c>
      <c r="M121" s="58">
        <v>1779</v>
      </c>
      <c r="N121" s="58">
        <v>1641</v>
      </c>
      <c r="O121" s="58">
        <v>138</v>
      </c>
      <c r="P121" s="58">
        <v>17</v>
      </c>
      <c r="Q121" s="58">
        <v>505</v>
      </c>
      <c r="R121" s="58">
        <v>482</v>
      </c>
      <c r="S121" s="58">
        <v>445</v>
      </c>
      <c r="T121" s="58">
        <v>37</v>
      </c>
      <c r="U121" s="58">
        <v>23</v>
      </c>
      <c r="V121" s="58">
        <v>2890</v>
      </c>
      <c r="W121" s="58">
        <v>2860</v>
      </c>
      <c r="X121" s="58">
        <v>2645</v>
      </c>
      <c r="Y121" s="58">
        <v>215</v>
      </c>
      <c r="Z121" s="58">
        <v>30</v>
      </c>
      <c r="AA121" s="58">
        <v>1315</v>
      </c>
      <c r="AB121" s="58">
        <v>1301</v>
      </c>
      <c r="AC121" s="58">
        <v>1281</v>
      </c>
      <c r="AD121" s="58">
        <v>20</v>
      </c>
      <c r="AE121" s="58">
        <v>14</v>
      </c>
      <c r="AF121" s="58" t="s">
        <v>153</v>
      </c>
      <c r="AG121" s="58">
        <v>43</v>
      </c>
      <c r="AH121" s="58">
        <v>40</v>
      </c>
      <c r="AI121" s="58">
        <v>3</v>
      </c>
      <c r="AJ121" s="58" t="s">
        <v>153</v>
      </c>
    </row>
    <row r="122" spans="1:36" x14ac:dyDescent="0.25">
      <c r="A122" s="64" t="s">
        <v>271</v>
      </c>
      <c r="B122" s="58">
        <v>3944</v>
      </c>
      <c r="C122" s="58">
        <v>3900</v>
      </c>
      <c r="D122" s="58">
        <v>3628</v>
      </c>
      <c r="E122" s="58">
        <v>272</v>
      </c>
      <c r="F122" s="58">
        <v>44</v>
      </c>
      <c r="G122" s="58">
        <v>2423</v>
      </c>
      <c r="H122" s="58">
        <v>2386</v>
      </c>
      <c r="I122" s="58">
        <v>2249</v>
      </c>
      <c r="J122" s="58">
        <v>137</v>
      </c>
      <c r="K122" s="58">
        <v>37</v>
      </c>
      <c r="L122" s="58">
        <v>1521</v>
      </c>
      <c r="M122" s="58">
        <v>1514</v>
      </c>
      <c r="N122" s="58">
        <v>1379</v>
      </c>
      <c r="O122" s="58">
        <v>135</v>
      </c>
      <c r="P122" s="58">
        <v>7</v>
      </c>
      <c r="Q122" s="58">
        <v>444</v>
      </c>
      <c r="R122" s="58">
        <v>430</v>
      </c>
      <c r="S122" s="58">
        <v>387</v>
      </c>
      <c r="T122" s="58">
        <v>43</v>
      </c>
      <c r="U122" s="58">
        <v>14</v>
      </c>
      <c r="V122" s="58">
        <v>2331</v>
      </c>
      <c r="W122" s="58">
        <v>2310</v>
      </c>
      <c r="X122" s="58">
        <v>2099</v>
      </c>
      <c r="Y122" s="58">
        <v>211</v>
      </c>
      <c r="Z122" s="58">
        <v>21</v>
      </c>
      <c r="AA122" s="58">
        <v>1169</v>
      </c>
      <c r="AB122" s="58">
        <v>1160</v>
      </c>
      <c r="AC122" s="58">
        <v>1142</v>
      </c>
      <c r="AD122" s="58">
        <v>18</v>
      </c>
      <c r="AE122" s="58">
        <v>9</v>
      </c>
      <c r="AF122" s="58">
        <v>35</v>
      </c>
      <c r="AG122" s="58">
        <v>35</v>
      </c>
      <c r="AH122" s="58">
        <v>32</v>
      </c>
      <c r="AI122" s="58">
        <v>3</v>
      </c>
      <c r="AJ122" s="58">
        <v>0</v>
      </c>
    </row>
    <row r="123" spans="1:36" x14ac:dyDescent="0.25">
      <c r="A123" s="64" t="s">
        <v>272</v>
      </c>
      <c r="B123" s="58">
        <v>3330</v>
      </c>
      <c r="C123" s="58">
        <v>3288</v>
      </c>
      <c r="D123" s="58">
        <v>2997</v>
      </c>
      <c r="E123" s="58">
        <v>291</v>
      </c>
      <c r="F123" s="58">
        <v>42</v>
      </c>
      <c r="G123" s="58">
        <v>1967</v>
      </c>
      <c r="H123" s="58">
        <v>1933</v>
      </c>
      <c r="I123" s="58">
        <v>1797</v>
      </c>
      <c r="J123" s="58">
        <v>136</v>
      </c>
      <c r="K123" s="58">
        <v>34</v>
      </c>
      <c r="L123" s="58">
        <v>1363</v>
      </c>
      <c r="M123" s="58">
        <v>1355</v>
      </c>
      <c r="N123" s="58">
        <v>1200</v>
      </c>
      <c r="O123" s="58">
        <v>155</v>
      </c>
      <c r="P123" s="58">
        <v>8</v>
      </c>
      <c r="Q123" s="58">
        <v>404</v>
      </c>
      <c r="R123" s="58">
        <v>388</v>
      </c>
      <c r="S123" s="58">
        <v>328</v>
      </c>
      <c r="T123" s="58">
        <v>60</v>
      </c>
      <c r="U123" s="58">
        <v>16</v>
      </c>
      <c r="V123" s="58">
        <v>1910</v>
      </c>
      <c r="W123" s="58">
        <v>1890</v>
      </c>
      <c r="X123" s="58">
        <v>1684</v>
      </c>
      <c r="Y123" s="58">
        <v>206</v>
      </c>
      <c r="Z123" s="58">
        <v>20</v>
      </c>
      <c r="AA123" s="58">
        <v>1016</v>
      </c>
      <c r="AB123" s="58">
        <v>1010</v>
      </c>
      <c r="AC123" s="58">
        <v>985</v>
      </c>
      <c r="AD123" s="58">
        <v>25</v>
      </c>
      <c r="AE123" s="58">
        <v>6</v>
      </c>
      <c r="AF123" s="58" t="s">
        <v>153</v>
      </c>
      <c r="AG123" s="58" t="s">
        <v>153</v>
      </c>
      <c r="AH123" s="58">
        <v>28</v>
      </c>
      <c r="AI123" s="58" t="s">
        <v>153</v>
      </c>
      <c r="AJ123" s="58">
        <v>0</v>
      </c>
    </row>
    <row r="124" spans="1:36" x14ac:dyDescent="0.25">
      <c r="A124" s="64" t="s">
        <v>273</v>
      </c>
      <c r="B124" s="58">
        <v>3102</v>
      </c>
      <c r="C124" s="58">
        <v>3056</v>
      </c>
      <c r="D124" s="58">
        <v>2736</v>
      </c>
      <c r="E124" s="58">
        <v>320</v>
      </c>
      <c r="F124" s="58">
        <v>46</v>
      </c>
      <c r="G124" s="58">
        <v>1752</v>
      </c>
      <c r="H124" s="58">
        <v>1719</v>
      </c>
      <c r="I124" s="58">
        <v>1572</v>
      </c>
      <c r="J124" s="58">
        <v>147</v>
      </c>
      <c r="K124" s="58">
        <v>33</v>
      </c>
      <c r="L124" s="58">
        <v>1350</v>
      </c>
      <c r="M124" s="58">
        <v>1337</v>
      </c>
      <c r="N124" s="58">
        <v>1164</v>
      </c>
      <c r="O124" s="58">
        <v>173</v>
      </c>
      <c r="P124" s="58">
        <v>13</v>
      </c>
      <c r="Q124" s="58" t="s">
        <v>153</v>
      </c>
      <c r="R124" s="58">
        <v>354</v>
      </c>
      <c r="S124" s="58">
        <v>301</v>
      </c>
      <c r="T124" s="58">
        <v>53</v>
      </c>
      <c r="U124" s="58" t="s">
        <v>153</v>
      </c>
      <c r="V124" s="58">
        <v>1786</v>
      </c>
      <c r="W124" s="58">
        <v>1761</v>
      </c>
      <c r="X124" s="58">
        <v>1526</v>
      </c>
      <c r="Y124" s="58">
        <v>235</v>
      </c>
      <c r="Z124" s="58">
        <v>25</v>
      </c>
      <c r="AA124" s="58" t="s">
        <v>153</v>
      </c>
      <c r="AB124" s="58">
        <v>941</v>
      </c>
      <c r="AC124" s="58">
        <v>909</v>
      </c>
      <c r="AD124" s="58">
        <v>32</v>
      </c>
      <c r="AE124" s="58" t="s">
        <v>153</v>
      </c>
      <c r="AF124" s="58" t="s">
        <v>153</v>
      </c>
      <c r="AG124" s="58">
        <v>20</v>
      </c>
      <c r="AH124" s="58">
        <v>20</v>
      </c>
      <c r="AI124" s="58">
        <v>0</v>
      </c>
      <c r="AJ124" s="58" t="s">
        <v>153</v>
      </c>
    </row>
    <row r="125" spans="1:36" x14ac:dyDescent="0.25">
      <c r="A125" s="64" t="s">
        <v>274</v>
      </c>
      <c r="B125" s="58">
        <v>3078</v>
      </c>
      <c r="C125" s="58">
        <v>3033</v>
      </c>
      <c r="D125" s="58">
        <v>2719</v>
      </c>
      <c r="E125" s="58">
        <v>314</v>
      </c>
      <c r="F125" s="58">
        <v>45</v>
      </c>
      <c r="G125" s="58">
        <v>1699</v>
      </c>
      <c r="H125" s="58">
        <v>1660</v>
      </c>
      <c r="I125" s="58">
        <v>1518</v>
      </c>
      <c r="J125" s="58">
        <v>142</v>
      </c>
      <c r="K125" s="58">
        <v>39</v>
      </c>
      <c r="L125" s="58">
        <v>1379</v>
      </c>
      <c r="M125" s="58">
        <v>1373</v>
      </c>
      <c r="N125" s="58">
        <v>1201</v>
      </c>
      <c r="O125" s="58">
        <v>172</v>
      </c>
      <c r="P125" s="58">
        <v>6</v>
      </c>
      <c r="Q125" s="58">
        <v>387</v>
      </c>
      <c r="R125" s="58">
        <v>373</v>
      </c>
      <c r="S125" s="58">
        <v>330</v>
      </c>
      <c r="T125" s="58">
        <v>43</v>
      </c>
      <c r="U125" s="58">
        <v>14</v>
      </c>
      <c r="V125" s="58">
        <v>1735</v>
      </c>
      <c r="W125" s="58">
        <v>1712</v>
      </c>
      <c r="X125" s="58">
        <v>1475</v>
      </c>
      <c r="Y125" s="58">
        <v>237</v>
      </c>
      <c r="Z125" s="58">
        <v>23</v>
      </c>
      <c r="AA125" s="58">
        <v>956</v>
      </c>
      <c r="AB125" s="58">
        <v>948</v>
      </c>
      <c r="AC125" s="58">
        <v>914</v>
      </c>
      <c r="AD125" s="58">
        <v>34</v>
      </c>
      <c r="AE125" s="58">
        <v>8</v>
      </c>
      <c r="AF125" s="58" t="s">
        <v>153</v>
      </c>
      <c r="AG125" s="58" t="s">
        <v>153</v>
      </c>
      <c r="AH125" s="58">
        <v>21</v>
      </c>
      <c r="AI125" s="58" t="s">
        <v>153</v>
      </c>
      <c r="AJ125" s="58" t="s">
        <v>153</v>
      </c>
    </row>
    <row r="126" spans="1:36" x14ac:dyDescent="0.25">
      <c r="A126" s="64" t="s">
        <v>275</v>
      </c>
      <c r="B126" s="58">
        <v>2988</v>
      </c>
      <c r="C126" s="58">
        <v>2942</v>
      </c>
      <c r="D126" s="58">
        <v>2644</v>
      </c>
      <c r="E126" s="58">
        <v>298</v>
      </c>
      <c r="F126" s="58">
        <v>46</v>
      </c>
      <c r="G126" s="58">
        <v>1665</v>
      </c>
      <c r="H126" s="58">
        <v>1628</v>
      </c>
      <c r="I126" s="58">
        <v>1505</v>
      </c>
      <c r="J126" s="58">
        <v>123</v>
      </c>
      <c r="K126" s="58">
        <v>37</v>
      </c>
      <c r="L126" s="58">
        <v>1323</v>
      </c>
      <c r="M126" s="58">
        <v>1314</v>
      </c>
      <c r="N126" s="58">
        <v>1139</v>
      </c>
      <c r="O126" s="58">
        <v>175</v>
      </c>
      <c r="P126" s="58">
        <v>9</v>
      </c>
      <c r="Q126" s="58" t="s">
        <v>153</v>
      </c>
      <c r="R126" s="58">
        <v>396</v>
      </c>
      <c r="S126" s="58">
        <v>354</v>
      </c>
      <c r="T126" s="58">
        <v>42</v>
      </c>
      <c r="U126" s="58" t="s">
        <v>153</v>
      </c>
      <c r="V126" s="58">
        <v>1633</v>
      </c>
      <c r="W126" s="58">
        <v>1605</v>
      </c>
      <c r="X126" s="58">
        <v>1376</v>
      </c>
      <c r="Y126" s="58">
        <v>229</v>
      </c>
      <c r="Z126" s="58">
        <v>28</v>
      </c>
      <c r="AA126" s="58" t="s">
        <v>153</v>
      </c>
      <c r="AB126" s="58">
        <v>941</v>
      </c>
      <c r="AC126" s="58">
        <v>914</v>
      </c>
      <c r="AD126" s="58">
        <v>27</v>
      </c>
      <c r="AE126" s="58" t="s">
        <v>153</v>
      </c>
      <c r="AF126" s="58" t="s">
        <v>153</v>
      </c>
      <c r="AG126" s="58" t="s">
        <v>153</v>
      </c>
      <c r="AH126" s="58">
        <v>24</v>
      </c>
      <c r="AI126" s="58" t="s">
        <v>153</v>
      </c>
      <c r="AJ126" s="58" t="s">
        <v>153</v>
      </c>
    </row>
    <row r="127" spans="1:36" x14ac:dyDescent="0.25">
      <c r="A127" s="64" t="s">
        <v>276</v>
      </c>
      <c r="B127" s="58">
        <v>2868</v>
      </c>
      <c r="C127" s="58">
        <v>2829</v>
      </c>
      <c r="D127" s="58">
        <v>2532</v>
      </c>
      <c r="E127" s="58">
        <v>297</v>
      </c>
      <c r="F127" s="58">
        <v>39</v>
      </c>
      <c r="G127" s="58">
        <v>1565</v>
      </c>
      <c r="H127" s="58">
        <v>1537</v>
      </c>
      <c r="I127" s="58">
        <v>1412</v>
      </c>
      <c r="J127" s="58">
        <v>125</v>
      </c>
      <c r="K127" s="58">
        <v>28</v>
      </c>
      <c r="L127" s="58">
        <v>1303</v>
      </c>
      <c r="M127" s="58">
        <v>1292</v>
      </c>
      <c r="N127" s="58">
        <v>1120</v>
      </c>
      <c r="O127" s="58">
        <v>172</v>
      </c>
      <c r="P127" s="58">
        <v>11</v>
      </c>
      <c r="Q127" s="58">
        <v>382</v>
      </c>
      <c r="R127" s="58">
        <v>370</v>
      </c>
      <c r="S127" s="58">
        <v>333</v>
      </c>
      <c r="T127" s="58">
        <v>37</v>
      </c>
      <c r="U127" s="58">
        <v>12</v>
      </c>
      <c r="V127" s="58">
        <v>1568</v>
      </c>
      <c r="W127" s="58">
        <v>1544</v>
      </c>
      <c r="X127" s="58">
        <v>1309</v>
      </c>
      <c r="Y127" s="58">
        <v>235</v>
      </c>
      <c r="Z127" s="58">
        <v>24</v>
      </c>
      <c r="AA127" s="58">
        <v>918</v>
      </c>
      <c r="AB127" s="58">
        <v>915</v>
      </c>
      <c r="AC127" s="58">
        <v>890</v>
      </c>
      <c r="AD127" s="58">
        <v>25</v>
      </c>
      <c r="AE127" s="58">
        <v>3</v>
      </c>
      <c r="AF127" s="58" t="s">
        <v>153</v>
      </c>
      <c r="AG127" s="58" t="s">
        <v>153</v>
      </c>
      <c r="AH127" s="58">
        <v>19</v>
      </c>
      <c r="AI127" s="58" t="s">
        <v>153</v>
      </c>
      <c r="AJ127" s="58">
        <v>0</v>
      </c>
    </row>
    <row r="128" spans="1:36" x14ac:dyDescent="0.25">
      <c r="A128" s="64" t="s">
        <v>277</v>
      </c>
      <c r="B128" s="58">
        <v>2907</v>
      </c>
      <c r="C128" s="58">
        <v>2866</v>
      </c>
      <c r="D128" s="58">
        <v>2582</v>
      </c>
      <c r="E128" s="58">
        <v>284</v>
      </c>
      <c r="F128" s="58">
        <v>41</v>
      </c>
      <c r="G128" s="58">
        <v>1576</v>
      </c>
      <c r="H128" s="58">
        <v>1547</v>
      </c>
      <c r="I128" s="58">
        <v>1423</v>
      </c>
      <c r="J128" s="58">
        <v>124</v>
      </c>
      <c r="K128" s="58">
        <v>29</v>
      </c>
      <c r="L128" s="58">
        <v>1331</v>
      </c>
      <c r="M128" s="58">
        <v>1319</v>
      </c>
      <c r="N128" s="58">
        <v>1159</v>
      </c>
      <c r="O128" s="58">
        <v>160</v>
      </c>
      <c r="P128" s="58">
        <v>12</v>
      </c>
      <c r="Q128" s="58">
        <v>329</v>
      </c>
      <c r="R128" s="58">
        <v>318</v>
      </c>
      <c r="S128" s="58">
        <v>287</v>
      </c>
      <c r="T128" s="58">
        <v>31</v>
      </c>
      <c r="U128" s="58">
        <v>11</v>
      </c>
      <c r="V128" s="58">
        <v>1653</v>
      </c>
      <c r="W128" s="58">
        <v>1627</v>
      </c>
      <c r="X128" s="58">
        <v>1396</v>
      </c>
      <c r="Y128" s="58">
        <v>231</v>
      </c>
      <c r="Z128" s="58">
        <v>26</v>
      </c>
      <c r="AA128" s="58">
        <v>925</v>
      </c>
      <c r="AB128" s="58">
        <v>921</v>
      </c>
      <c r="AC128" s="58">
        <v>899</v>
      </c>
      <c r="AD128" s="58">
        <v>22</v>
      </c>
      <c r="AE128" s="58">
        <v>4</v>
      </c>
      <c r="AF128" s="58" t="s">
        <v>153</v>
      </c>
      <c r="AG128" s="58" t="s">
        <v>153</v>
      </c>
      <c r="AH128" s="58">
        <v>21</v>
      </c>
      <c r="AI128" s="58" t="s">
        <v>153</v>
      </c>
      <c r="AJ128" s="58">
        <v>0</v>
      </c>
    </row>
    <row r="129" spans="1:36" x14ac:dyDescent="0.25">
      <c r="A129" s="64" t="s">
        <v>278</v>
      </c>
      <c r="B129" s="58">
        <v>3314</v>
      </c>
      <c r="C129" s="58">
        <v>3272</v>
      </c>
      <c r="D129" s="58">
        <v>2997</v>
      </c>
      <c r="E129" s="58">
        <v>275</v>
      </c>
      <c r="F129" s="58">
        <v>42</v>
      </c>
      <c r="G129" s="58">
        <v>1785</v>
      </c>
      <c r="H129" s="58">
        <v>1760</v>
      </c>
      <c r="I129" s="58">
        <v>1648</v>
      </c>
      <c r="J129" s="58">
        <v>112</v>
      </c>
      <c r="K129" s="58">
        <v>25</v>
      </c>
      <c r="L129" s="58">
        <v>1529</v>
      </c>
      <c r="M129" s="58">
        <v>1512</v>
      </c>
      <c r="N129" s="58">
        <v>1349</v>
      </c>
      <c r="O129" s="58">
        <v>163</v>
      </c>
      <c r="P129" s="58">
        <v>17</v>
      </c>
      <c r="Q129" s="58">
        <v>353</v>
      </c>
      <c r="R129" s="58">
        <v>338</v>
      </c>
      <c r="S129" s="58">
        <v>307</v>
      </c>
      <c r="T129" s="58">
        <v>31</v>
      </c>
      <c r="U129" s="58">
        <v>15</v>
      </c>
      <c r="V129" s="58">
        <v>1959</v>
      </c>
      <c r="W129" s="58">
        <v>1939</v>
      </c>
      <c r="X129" s="58">
        <v>1717</v>
      </c>
      <c r="Y129" s="58">
        <v>222</v>
      </c>
      <c r="Z129" s="58">
        <v>20</v>
      </c>
      <c r="AA129" s="58">
        <v>1002</v>
      </c>
      <c r="AB129" s="58">
        <v>995</v>
      </c>
      <c r="AC129" s="58">
        <v>973</v>
      </c>
      <c r="AD129" s="58">
        <v>22</v>
      </c>
      <c r="AE129" s="58">
        <v>7</v>
      </c>
      <c r="AF129" s="58" t="s">
        <v>153</v>
      </c>
      <c r="AG129" s="58" t="s">
        <v>153</v>
      </c>
      <c r="AH129" s="58">
        <v>22</v>
      </c>
      <c r="AI129" s="58" t="s">
        <v>153</v>
      </c>
      <c r="AJ129" s="58">
        <v>0</v>
      </c>
    </row>
    <row r="130" spans="1:36" x14ac:dyDescent="0.25">
      <c r="A130" s="64" t="s">
        <v>279</v>
      </c>
      <c r="B130" s="58">
        <v>3734</v>
      </c>
      <c r="C130" s="58">
        <v>3686</v>
      </c>
      <c r="D130" s="58">
        <v>3382</v>
      </c>
      <c r="E130" s="58">
        <v>304</v>
      </c>
      <c r="F130" s="58">
        <v>48</v>
      </c>
      <c r="G130" s="58">
        <v>2093</v>
      </c>
      <c r="H130" s="58">
        <v>2061</v>
      </c>
      <c r="I130" s="58">
        <v>1940</v>
      </c>
      <c r="J130" s="58">
        <v>121</v>
      </c>
      <c r="K130" s="58">
        <v>32</v>
      </c>
      <c r="L130" s="58">
        <v>1641</v>
      </c>
      <c r="M130" s="58">
        <v>1625</v>
      </c>
      <c r="N130" s="58">
        <v>1442</v>
      </c>
      <c r="O130" s="58">
        <v>183</v>
      </c>
      <c r="P130" s="58">
        <v>16</v>
      </c>
      <c r="Q130" s="58">
        <v>360</v>
      </c>
      <c r="R130" s="58">
        <v>340</v>
      </c>
      <c r="S130" s="58">
        <v>308</v>
      </c>
      <c r="T130" s="58">
        <v>32</v>
      </c>
      <c r="U130" s="58">
        <v>20</v>
      </c>
      <c r="V130" s="58">
        <v>2276</v>
      </c>
      <c r="W130" s="58">
        <v>2251</v>
      </c>
      <c r="X130" s="58">
        <v>2003</v>
      </c>
      <c r="Y130" s="58">
        <v>248</v>
      </c>
      <c r="Z130" s="58">
        <v>25</v>
      </c>
      <c r="AA130" s="58">
        <v>1098</v>
      </c>
      <c r="AB130" s="58">
        <v>1095</v>
      </c>
      <c r="AC130" s="58">
        <v>1071</v>
      </c>
      <c r="AD130" s="58">
        <v>24</v>
      </c>
      <c r="AE130" s="58">
        <v>3</v>
      </c>
      <c r="AF130" s="58" t="s">
        <v>153</v>
      </c>
      <c r="AG130" s="58" t="s">
        <v>153</v>
      </c>
      <c r="AH130" s="58">
        <v>22</v>
      </c>
      <c r="AI130" s="58" t="s">
        <v>153</v>
      </c>
      <c r="AJ130" s="58" t="s">
        <v>153</v>
      </c>
    </row>
    <row r="131" spans="1:36" x14ac:dyDescent="0.25">
      <c r="A131" s="64" t="s">
        <v>280</v>
      </c>
      <c r="B131" s="58">
        <v>4706</v>
      </c>
      <c r="C131" s="58">
        <v>4665</v>
      </c>
      <c r="D131" s="58">
        <v>4363</v>
      </c>
      <c r="E131" s="58">
        <v>302</v>
      </c>
      <c r="F131" s="58">
        <v>41</v>
      </c>
      <c r="G131" s="58">
        <v>2810</v>
      </c>
      <c r="H131" s="58">
        <v>2784</v>
      </c>
      <c r="I131" s="58">
        <v>2661</v>
      </c>
      <c r="J131" s="58">
        <v>123</v>
      </c>
      <c r="K131" s="58">
        <v>26</v>
      </c>
      <c r="L131" s="58">
        <v>1896</v>
      </c>
      <c r="M131" s="58">
        <v>1881</v>
      </c>
      <c r="N131" s="58">
        <v>1702</v>
      </c>
      <c r="O131" s="58">
        <v>179</v>
      </c>
      <c r="P131" s="58">
        <v>15</v>
      </c>
      <c r="Q131" s="58">
        <v>404</v>
      </c>
      <c r="R131" s="58">
        <v>389</v>
      </c>
      <c r="S131" s="58">
        <v>362</v>
      </c>
      <c r="T131" s="58">
        <v>27</v>
      </c>
      <c r="U131" s="58">
        <v>15</v>
      </c>
      <c r="V131" s="58">
        <v>2981</v>
      </c>
      <c r="W131" s="58">
        <v>2959</v>
      </c>
      <c r="X131" s="58">
        <v>2710</v>
      </c>
      <c r="Y131" s="58">
        <v>249</v>
      </c>
      <c r="Z131" s="58">
        <v>22</v>
      </c>
      <c r="AA131" s="58">
        <v>1321</v>
      </c>
      <c r="AB131" s="58">
        <v>1317</v>
      </c>
      <c r="AC131" s="58">
        <v>1291</v>
      </c>
      <c r="AD131" s="58">
        <v>26</v>
      </c>
      <c r="AE131" s="58">
        <v>4</v>
      </c>
      <c r="AF131" s="58" t="s">
        <v>153</v>
      </c>
      <c r="AG131" s="58" t="s">
        <v>153</v>
      </c>
      <c r="AH131" s="58">
        <v>38</v>
      </c>
      <c r="AI131" s="58" t="s">
        <v>153</v>
      </c>
      <c r="AJ131" s="58" t="s">
        <v>153</v>
      </c>
    </row>
    <row r="132" spans="1:36" x14ac:dyDescent="0.25">
      <c r="A132" s="64" t="s">
        <v>281</v>
      </c>
      <c r="B132" s="58">
        <v>4880</v>
      </c>
      <c r="C132" s="58">
        <v>4836</v>
      </c>
      <c r="D132" s="58">
        <v>4518</v>
      </c>
      <c r="E132" s="58">
        <v>318</v>
      </c>
      <c r="F132" s="58">
        <v>44</v>
      </c>
      <c r="G132" s="58">
        <v>2952</v>
      </c>
      <c r="H132" s="58">
        <v>2924</v>
      </c>
      <c r="I132" s="58">
        <v>2790</v>
      </c>
      <c r="J132" s="58">
        <v>134</v>
      </c>
      <c r="K132" s="58">
        <v>28</v>
      </c>
      <c r="L132" s="58">
        <v>1928</v>
      </c>
      <c r="M132" s="58">
        <v>1912</v>
      </c>
      <c r="N132" s="58">
        <v>1728</v>
      </c>
      <c r="O132" s="58">
        <v>184</v>
      </c>
      <c r="P132" s="58">
        <v>16</v>
      </c>
      <c r="Q132" s="58" t="s">
        <v>153</v>
      </c>
      <c r="R132" s="58">
        <v>417</v>
      </c>
      <c r="S132" s="58">
        <v>382</v>
      </c>
      <c r="T132" s="58">
        <v>35</v>
      </c>
      <c r="U132" s="58" t="s">
        <v>153</v>
      </c>
      <c r="V132" s="58">
        <v>3091</v>
      </c>
      <c r="W132" s="58">
        <v>3070</v>
      </c>
      <c r="X132" s="58">
        <v>2808</v>
      </c>
      <c r="Y132" s="58">
        <v>262</v>
      </c>
      <c r="Z132" s="58">
        <v>21</v>
      </c>
      <c r="AA132" s="58" t="s">
        <v>153</v>
      </c>
      <c r="AB132" s="58">
        <v>1349</v>
      </c>
      <c r="AC132" s="58">
        <v>1328</v>
      </c>
      <c r="AD132" s="58">
        <v>21</v>
      </c>
      <c r="AE132" s="58" t="s">
        <v>153</v>
      </c>
      <c r="AF132" s="58" t="s">
        <v>153</v>
      </c>
      <c r="AG132" s="58" t="s">
        <v>153</v>
      </c>
      <c r="AH132" s="58">
        <v>37</v>
      </c>
      <c r="AI132" s="58" t="s">
        <v>153</v>
      </c>
      <c r="AJ132" s="58" t="s">
        <v>153</v>
      </c>
    </row>
    <row r="133" spans="1:36" x14ac:dyDescent="0.25">
      <c r="A133" s="64" t="s">
        <v>282</v>
      </c>
      <c r="B133" s="58">
        <v>4209</v>
      </c>
      <c r="C133" s="58">
        <v>4162</v>
      </c>
      <c r="D133" s="58">
        <v>3856</v>
      </c>
      <c r="E133" s="58">
        <v>306</v>
      </c>
      <c r="F133" s="58">
        <v>47</v>
      </c>
      <c r="G133" s="58">
        <v>2451</v>
      </c>
      <c r="H133" s="58">
        <v>2415</v>
      </c>
      <c r="I133" s="58">
        <v>2286</v>
      </c>
      <c r="J133" s="58">
        <v>129</v>
      </c>
      <c r="K133" s="58">
        <v>36</v>
      </c>
      <c r="L133" s="58">
        <v>1758</v>
      </c>
      <c r="M133" s="58">
        <v>1747</v>
      </c>
      <c r="N133" s="58">
        <v>1570</v>
      </c>
      <c r="O133" s="58">
        <v>177</v>
      </c>
      <c r="P133" s="58">
        <v>11</v>
      </c>
      <c r="Q133" s="58">
        <v>362</v>
      </c>
      <c r="R133" s="58">
        <v>345</v>
      </c>
      <c r="S133" s="58">
        <v>309</v>
      </c>
      <c r="T133" s="58">
        <v>36</v>
      </c>
      <c r="U133" s="58">
        <v>17</v>
      </c>
      <c r="V133" s="58">
        <v>2610</v>
      </c>
      <c r="W133" s="58">
        <v>2586</v>
      </c>
      <c r="X133" s="58">
        <v>2336</v>
      </c>
      <c r="Y133" s="58">
        <v>250</v>
      </c>
      <c r="Z133" s="58">
        <v>24</v>
      </c>
      <c r="AA133" s="58">
        <v>1237</v>
      </c>
      <c r="AB133" s="58">
        <v>1231</v>
      </c>
      <c r="AC133" s="58">
        <v>1211</v>
      </c>
      <c r="AD133" s="58">
        <v>20</v>
      </c>
      <c r="AE133" s="58">
        <v>6</v>
      </c>
      <c r="AF133" s="58" t="s">
        <v>153</v>
      </c>
      <c r="AG133" s="58">
        <v>38</v>
      </c>
      <c r="AH133" s="58">
        <v>35</v>
      </c>
      <c r="AI133" s="58">
        <v>3</v>
      </c>
      <c r="AJ133" s="58" t="s">
        <v>153</v>
      </c>
    </row>
    <row r="134" spans="1:36" x14ac:dyDescent="0.25">
      <c r="A134" s="64" t="s">
        <v>283</v>
      </c>
      <c r="B134" s="58">
        <v>3395</v>
      </c>
      <c r="C134" s="58">
        <v>3342</v>
      </c>
      <c r="D134" s="58">
        <v>3027</v>
      </c>
      <c r="E134" s="58">
        <v>315</v>
      </c>
      <c r="F134" s="58">
        <v>53</v>
      </c>
      <c r="G134" s="58">
        <v>1943</v>
      </c>
      <c r="H134" s="58">
        <v>1903</v>
      </c>
      <c r="I134" s="58">
        <v>1778</v>
      </c>
      <c r="J134" s="58">
        <v>125</v>
      </c>
      <c r="K134" s="58">
        <v>40</v>
      </c>
      <c r="L134" s="58">
        <v>1452</v>
      </c>
      <c r="M134" s="58">
        <v>1439</v>
      </c>
      <c r="N134" s="58">
        <v>1249</v>
      </c>
      <c r="O134" s="58">
        <v>190</v>
      </c>
      <c r="P134" s="58">
        <v>13</v>
      </c>
      <c r="Q134" s="58">
        <v>300</v>
      </c>
      <c r="R134" s="58">
        <v>285</v>
      </c>
      <c r="S134" s="58">
        <v>256</v>
      </c>
      <c r="T134" s="58">
        <v>29</v>
      </c>
      <c r="U134" s="58">
        <v>15</v>
      </c>
      <c r="V134" s="58">
        <v>2055</v>
      </c>
      <c r="W134" s="58">
        <v>2024</v>
      </c>
      <c r="X134" s="58">
        <v>1765</v>
      </c>
      <c r="Y134" s="58">
        <v>259</v>
      </c>
      <c r="Z134" s="58">
        <v>31</v>
      </c>
      <c r="AA134" s="58">
        <v>1040</v>
      </c>
      <c r="AB134" s="58">
        <v>1033</v>
      </c>
      <c r="AC134" s="58">
        <v>1006</v>
      </c>
      <c r="AD134" s="58">
        <v>27</v>
      </c>
      <c r="AE134" s="58">
        <v>7</v>
      </c>
      <c r="AF134" s="58">
        <v>28</v>
      </c>
      <c r="AG134" s="58">
        <v>28</v>
      </c>
      <c r="AH134" s="58">
        <v>24</v>
      </c>
      <c r="AI134" s="58">
        <v>4</v>
      </c>
      <c r="AJ134" s="58">
        <v>0</v>
      </c>
    </row>
    <row r="135" spans="1:36" x14ac:dyDescent="0.25">
      <c r="A135" s="64" t="s">
        <v>284</v>
      </c>
      <c r="B135" s="58">
        <v>3029</v>
      </c>
      <c r="C135" s="58">
        <v>2984</v>
      </c>
      <c r="D135" s="58">
        <v>2682</v>
      </c>
      <c r="E135" s="58">
        <v>302</v>
      </c>
      <c r="F135" s="58">
        <v>45</v>
      </c>
      <c r="G135" s="58">
        <v>1667</v>
      </c>
      <c r="H135" s="58">
        <v>1633</v>
      </c>
      <c r="I135" s="58">
        <v>1514</v>
      </c>
      <c r="J135" s="58">
        <v>119</v>
      </c>
      <c r="K135" s="58">
        <v>34</v>
      </c>
      <c r="L135" s="58">
        <v>1362</v>
      </c>
      <c r="M135" s="58">
        <v>1351</v>
      </c>
      <c r="N135" s="58">
        <v>1168</v>
      </c>
      <c r="O135" s="58">
        <v>183</v>
      </c>
      <c r="P135" s="58">
        <v>11</v>
      </c>
      <c r="Q135" s="58">
        <v>260</v>
      </c>
      <c r="R135" s="58">
        <v>252</v>
      </c>
      <c r="S135" s="58">
        <v>232</v>
      </c>
      <c r="T135" s="58">
        <v>20</v>
      </c>
      <c r="U135" s="58">
        <v>8</v>
      </c>
      <c r="V135" s="58">
        <v>1799</v>
      </c>
      <c r="W135" s="58">
        <v>1768</v>
      </c>
      <c r="X135" s="58">
        <v>1511</v>
      </c>
      <c r="Y135" s="58">
        <v>257</v>
      </c>
      <c r="Z135" s="58">
        <v>31</v>
      </c>
      <c r="AA135" s="58">
        <v>970</v>
      </c>
      <c r="AB135" s="58">
        <v>964</v>
      </c>
      <c r="AC135" s="58">
        <v>939</v>
      </c>
      <c r="AD135" s="58">
        <v>25</v>
      </c>
      <c r="AE135" s="58">
        <v>6</v>
      </c>
      <c r="AF135" s="58">
        <v>27</v>
      </c>
      <c r="AG135" s="58">
        <v>27</v>
      </c>
      <c r="AH135" s="58">
        <v>24</v>
      </c>
      <c r="AI135" s="58">
        <v>3</v>
      </c>
      <c r="AJ135" s="58">
        <v>0</v>
      </c>
    </row>
    <row r="136" spans="1:36" x14ac:dyDescent="0.25">
      <c r="A136" s="64" t="s">
        <v>285</v>
      </c>
      <c r="B136" s="58">
        <v>2899</v>
      </c>
      <c r="C136" s="58">
        <v>2853</v>
      </c>
      <c r="D136" s="58">
        <v>2579</v>
      </c>
      <c r="E136" s="58">
        <v>274</v>
      </c>
      <c r="F136" s="58">
        <v>46</v>
      </c>
      <c r="G136" s="58">
        <v>1555</v>
      </c>
      <c r="H136" s="58">
        <v>1524</v>
      </c>
      <c r="I136" s="58">
        <v>1416</v>
      </c>
      <c r="J136" s="58">
        <v>108</v>
      </c>
      <c r="K136" s="58">
        <v>31</v>
      </c>
      <c r="L136" s="58">
        <v>1344</v>
      </c>
      <c r="M136" s="58">
        <v>1329</v>
      </c>
      <c r="N136" s="58">
        <v>1163</v>
      </c>
      <c r="O136" s="58">
        <v>166</v>
      </c>
      <c r="P136" s="58">
        <v>15</v>
      </c>
      <c r="Q136" s="58">
        <v>216</v>
      </c>
      <c r="R136" s="58">
        <v>207</v>
      </c>
      <c r="S136" s="58">
        <v>189</v>
      </c>
      <c r="T136" s="58">
        <v>18</v>
      </c>
      <c r="U136" s="58">
        <v>9</v>
      </c>
      <c r="V136" s="58">
        <v>1722</v>
      </c>
      <c r="W136" s="58">
        <v>1692</v>
      </c>
      <c r="X136" s="58">
        <v>1454</v>
      </c>
      <c r="Y136" s="58">
        <v>238</v>
      </c>
      <c r="Z136" s="58">
        <v>30</v>
      </c>
      <c r="AA136" s="58">
        <v>961</v>
      </c>
      <c r="AB136" s="58">
        <v>954</v>
      </c>
      <c r="AC136" s="58">
        <v>936</v>
      </c>
      <c r="AD136" s="58">
        <v>18</v>
      </c>
      <c r="AE136" s="58">
        <v>7</v>
      </c>
      <c r="AF136" s="58" t="s">
        <v>153</v>
      </c>
      <c r="AG136" s="58" t="s">
        <v>153</v>
      </c>
      <c r="AH136" s="58">
        <v>25</v>
      </c>
      <c r="AI136" s="58" t="s">
        <v>153</v>
      </c>
      <c r="AJ136" s="58">
        <v>0</v>
      </c>
    </row>
    <row r="137" spans="1:36" x14ac:dyDescent="0.25">
      <c r="A137" s="64" t="s">
        <v>286</v>
      </c>
      <c r="B137" s="58">
        <v>2866</v>
      </c>
      <c r="C137" s="58">
        <v>2825</v>
      </c>
      <c r="D137" s="58">
        <v>2557</v>
      </c>
      <c r="E137" s="58">
        <v>268</v>
      </c>
      <c r="F137" s="58">
        <v>41</v>
      </c>
      <c r="G137" s="58">
        <v>1471</v>
      </c>
      <c r="H137" s="58">
        <v>1442</v>
      </c>
      <c r="I137" s="58">
        <v>1341</v>
      </c>
      <c r="J137" s="58">
        <v>101</v>
      </c>
      <c r="K137" s="58">
        <v>29</v>
      </c>
      <c r="L137" s="58">
        <v>1395</v>
      </c>
      <c r="M137" s="58">
        <v>1383</v>
      </c>
      <c r="N137" s="58">
        <v>1216</v>
      </c>
      <c r="O137" s="58">
        <v>167</v>
      </c>
      <c r="P137" s="58">
        <v>12</v>
      </c>
      <c r="Q137" s="58">
        <v>251</v>
      </c>
      <c r="R137" s="58">
        <v>240</v>
      </c>
      <c r="S137" s="58">
        <v>224</v>
      </c>
      <c r="T137" s="58">
        <v>16</v>
      </c>
      <c r="U137" s="58">
        <v>11</v>
      </c>
      <c r="V137" s="58">
        <v>1666</v>
      </c>
      <c r="W137" s="58">
        <v>1642</v>
      </c>
      <c r="X137" s="58">
        <v>1408</v>
      </c>
      <c r="Y137" s="58">
        <v>234</v>
      </c>
      <c r="Z137" s="58">
        <v>24</v>
      </c>
      <c r="AA137" s="58">
        <v>949</v>
      </c>
      <c r="AB137" s="58">
        <v>943</v>
      </c>
      <c r="AC137" s="58">
        <v>925</v>
      </c>
      <c r="AD137" s="58">
        <v>18</v>
      </c>
      <c r="AE137" s="58">
        <v>6</v>
      </c>
      <c r="AF137" s="58" t="s">
        <v>153</v>
      </c>
      <c r="AG137" s="58" t="s">
        <v>153</v>
      </c>
      <c r="AH137" s="58">
        <v>28</v>
      </c>
      <c r="AI137" s="58" t="s">
        <v>153</v>
      </c>
      <c r="AJ137" s="58">
        <v>0</v>
      </c>
    </row>
    <row r="138" spans="1:36" x14ac:dyDescent="0.25">
      <c r="A138" s="64" t="s">
        <v>287</v>
      </c>
      <c r="B138" s="58">
        <v>2823</v>
      </c>
      <c r="C138" s="58">
        <v>2787</v>
      </c>
      <c r="D138" s="58">
        <v>2546</v>
      </c>
      <c r="E138" s="58">
        <v>241</v>
      </c>
      <c r="F138" s="58">
        <v>36</v>
      </c>
      <c r="G138" s="58">
        <v>1432</v>
      </c>
      <c r="H138" s="58">
        <v>1406</v>
      </c>
      <c r="I138" s="58">
        <v>1316</v>
      </c>
      <c r="J138" s="58">
        <v>90</v>
      </c>
      <c r="K138" s="58">
        <v>26</v>
      </c>
      <c r="L138" s="58">
        <v>1391</v>
      </c>
      <c r="M138" s="58">
        <v>1381</v>
      </c>
      <c r="N138" s="58">
        <v>1230</v>
      </c>
      <c r="O138" s="58">
        <v>151</v>
      </c>
      <c r="P138" s="58">
        <v>10</v>
      </c>
      <c r="Q138" s="58" t="s">
        <v>153</v>
      </c>
      <c r="R138" s="58">
        <v>254</v>
      </c>
      <c r="S138" s="58">
        <v>238</v>
      </c>
      <c r="T138" s="58">
        <v>16</v>
      </c>
      <c r="U138" s="58" t="s">
        <v>153</v>
      </c>
      <c r="V138" s="58">
        <v>1620</v>
      </c>
      <c r="W138" s="58">
        <v>1600</v>
      </c>
      <c r="X138" s="58">
        <v>1390</v>
      </c>
      <c r="Y138" s="58">
        <v>210</v>
      </c>
      <c r="Z138" s="58">
        <v>20</v>
      </c>
      <c r="AA138" s="58" t="s">
        <v>153</v>
      </c>
      <c r="AB138" s="58">
        <v>933</v>
      </c>
      <c r="AC138" s="58">
        <v>918</v>
      </c>
      <c r="AD138" s="58">
        <v>15</v>
      </c>
      <c r="AE138" s="58" t="s">
        <v>153</v>
      </c>
      <c r="AF138" s="58" t="s">
        <v>153</v>
      </c>
      <c r="AG138" s="58" t="s">
        <v>153</v>
      </c>
      <c r="AH138" s="58">
        <v>29</v>
      </c>
      <c r="AI138" s="58" t="s">
        <v>153</v>
      </c>
      <c r="AJ138" s="58">
        <v>0</v>
      </c>
    </row>
    <row r="139" spans="1:36" x14ac:dyDescent="0.25">
      <c r="A139" s="64" t="s">
        <v>288</v>
      </c>
      <c r="B139" s="58">
        <v>2670</v>
      </c>
      <c r="C139" s="58">
        <v>2636</v>
      </c>
      <c r="D139" s="58">
        <v>2378</v>
      </c>
      <c r="E139" s="58">
        <v>258</v>
      </c>
      <c r="F139" s="58">
        <v>34</v>
      </c>
      <c r="G139" s="58">
        <v>1388</v>
      </c>
      <c r="H139" s="58">
        <v>1365</v>
      </c>
      <c r="I139" s="58">
        <v>1270</v>
      </c>
      <c r="J139" s="58">
        <v>95</v>
      </c>
      <c r="K139" s="58">
        <v>23</v>
      </c>
      <c r="L139" s="58">
        <v>1282</v>
      </c>
      <c r="M139" s="58">
        <v>1271</v>
      </c>
      <c r="N139" s="58">
        <v>1108</v>
      </c>
      <c r="O139" s="58">
        <v>163</v>
      </c>
      <c r="P139" s="58">
        <v>11</v>
      </c>
      <c r="Q139" s="58">
        <v>263</v>
      </c>
      <c r="R139" s="58">
        <v>252</v>
      </c>
      <c r="S139" s="58">
        <v>232</v>
      </c>
      <c r="T139" s="58">
        <v>20</v>
      </c>
      <c r="U139" s="58">
        <v>11</v>
      </c>
      <c r="V139" s="58">
        <v>1509</v>
      </c>
      <c r="W139" s="58">
        <v>1491</v>
      </c>
      <c r="X139" s="58">
        <v>1276</v>
      </c>
      <c r="Y139" s="58">
        <v>215</v>
      </c>
      <c r="Z139" s="58">
        <v>18</v>
      </c>
      <c r="AA139" s="58">
        <v>898</v>
      </c>
      <c r="AB139" s="58">
        <v>893</v>
      </c>
      <c r="AC139" s="58">
        <v>870</v>
      </c>
      <c r="AD139" s="58">
        <v>23</v>
      </c>
      <c r="AE139" s="58">
        <v>5</v>
      </c>
      <c r="AF139" s="58" t="s">
        <v>153</v>
      </c>
      <c r="AG139" s="58" t="s">
        <v>153</v>
      </c>
      <c r="AH139" s="58">
        <v>25</v>
      </c>
      <c r="AI139" s="58" t="s">
        <v>153</v>
      </c>
      <c r="AJ139" s="58">
        <v>0</v>
      </c>
    </row>
    <row r="140" spans="1:36" x14ac:dyDescent="0.25">
      <c r="A140" s="64" t="s">
        <v>289</v>
      </c>
      <c r="B140" s="58">
        <v>2681</v>
      </c>
      <c r="C140" s="58">
        <v>2632</v>
      </c>
      <c r="D140" s="58">
        <v>2378</v>
      </c>
      <c r="E140" s="58">
        <v>254</v>
      </c>
      <c r="F140" s="58">
        <v>49</v>
      </c>
      <c r="G140" s="58">
        <v>1411</v>
      </c>
      <c r="H140" s="58">
        <v>1375</v>
      </c>
      <c r="I140" s="58">
        <v>1275</v>
      </c>
      <c r="J140" s="58">
        <v>100</v>
      </c>
      <c r="K140" s="58">
        <v>36</v>
      </c>
      <c r="L140" s="58">
        <v>1270</v>
      </c>
      <c r="M140" s="58">
        <v>1257</v>
      </c>
      <c r="N140" s="58">
        <v>1103</v>
      </c>
      <c r="O140" s="58">
        <v>154</v>
      </c>
      <c r="P140" s="58">
        <v>13</v>
      </c>
      <c r="Q140" s="58">
        <v>254</v>
      </c>
      <c r="R140" s="58">
        <v>238</v>
      </c>
      <c r="S140" s="58">
        <v>223</v>
      </c>
      <c r="T140" s="58">
        <v>15</v>
      </c>
      <c r="U140" s="58">
        <v>16</v>
      </c>
      <c r="V140" s="58">
        <v>1523</v>
      </c>
      <c r="W140" s="58">
        <v>1495</v>
      </c>
      <c r="X140" s="58">
        <v>1278</v>
      </c>
      <c r="Y140" s="58">
        <v>217</v>
      </c>
      <c r="Z140" s="58">
        <v>28</v>
      </c>
      <c r="AA140" s="58">
        <v>904</v>
      </c>
      <c r="AB140" s="58">
        <v>899</v>
      </c>
      <c r="AC140" s="58">
        <v>877</v>
      </c>
      <c r="AD140" s="58">
        <v>22</v>
      </c>
      <c r="AE140" s="58">
        <v>5</v>
      </c>
      <c r="AF140" s="58" t="s">
        <v>153</v>
      </c>
      <c r="AG140" s="58" t="s">
        <v>153</v>
      </c>
      <c r="AH140" s="58">
        <v>29</v>
      </c>
      <c r="AI140" s="58" t="s">
        <v>153</v>
      </c>
      <c r="AJ140" s="58">
        <v>0</v>
      </c>
    </row>
    <row r="141" spans="1:36" x14ac:dyDescent="0.25">
      <c r="A141" s="64" t="s">
        <v>290</v>
      </c>
      <c r="B141" s="58">
        <v>2984</v>
      </c>
      <c r="C141" s="58">
        <v>2953</v>
      </c>
      <c r="D141" s="58">
        <v>2695</v>
      </c>
      <c r="E141" s="58">
        <v>258</v>
      </c>
      <c r="F141" s="58">
        <v>31</v>
      </c>
      <c r="G141" s="58">
        <v>1592</v>
      </c>
      <c r="H141" s="58">
        <v>1570</v>
      </c>
      <c r="I141" s="58">
        <v>1474</v>
      </c>
      <c r="J141" s="58">
        <v>96</v>
      </c>
      <c r="K141" s="58">
        <v>22</v>
      </c>
      <c r="L141" s="58">
        <v>1392</v>
      </c>
      <c r="M141" s="58">
        <v>1383</v>
      </c>
      <c r="N141" s="58">
        <v>1221</v>
      </c>
      <c r="O141" s="58">
        <v>162</v>
      </c>
      <c r="P141" s="58">
        <v>9</v>
      </c>
      <c r="Q141" s="58">
        <v>248</v>
      </c>
      <c r="R141" s="58">
        <v>241</v>
      </c>
      <c r="S141" s="58">
        <v>224</v>
      </c>
      <c r="T141" s="58">
        <v>17</v>
      </c>
      <c r="U141" s="58">
        <v>7</v>
      </c>
      <c r="V141" s="58">
        <v>1744</v>
      </c>
      <c r="W141" s="58">
        <v>1726</v>
      </c>
      <c r="X141" s="58">
        <v>1502</v>
      </c>
      <c r="Y141" s="58">
        <v>224</v>
      </c>
      <c r="Z141" s="58">
        <v>18</v>
      </c>
      <c r="AA141" s="58">
        <v>992</v>
      </c>
      <c r="AB141" s="58">
        <v>986</v>
      </c>
      <c r="AC141" s="58">
        <v>969</v>
      </c>
      <c r="AD141" s="58">
        <v>17</v>
      </c>
      <c r="AE141" s="58">
        <v>6</v>
      </c>
      <c r="AF141" s="58" t="s">
        <v>153</v>
      </c>
      <c r="AG141" s="58" t="s">
        <v>153</v>
      </c>
      <c r="AH141" s="58">
        <v>37</v>
      </c>
      <c r="AI141" s="58" t="s">
        <v>153</v>
      </c>
      <c r="AJ141" s="58">
        <v>0</v>
      </c>
    </row>
    <row r="142" spans="1:36" x14ac:dyDescent="0.25">
      <c r="A142" s="64" t="s">
        <v>291</v>
      </c>
      <c r="B142" s="58">
        <v>3298</v>
      </c>
      <c r="C142" s="58">
        <v>3259</v>
      </c>
      <c r="D142" s="58">
        <v>2992</v>
      </c>
      <c r="E142" s="58">
        <v>267</v>
      </c>
      <c r="F142" s="58">
        <v>39</v>
      </c>
      <c r="G142" s="58">
        <v>1835</v>
      </c>
      <c r="H142" s="58">
        <v>1806</v>
      </c>
      <c r="I142" s="58">
        <v>1703</v>
      </c>
      <c r="J142" s="58">
        <v>103</v>
      </c>
      <c r="K142" s="58">
        <v>29</v>
      </c>
      <c r="L142" s="58">
        <v>1463</v>
      </c>
      <c r="M142" s="58">
        <v>1453</v>
      </c>
      <c r="N142" s="58">
        <v>1289</v>
      </c>
      <c r="O142" s="58">
        <v>164</v>
      </c>
      <c r="P142" s="58">
        <v>10</v>
      </c>
      <c r="Q142" s="58">
        <v>249</v>
      </c>
      <c r="R142" s="58">
        <v>242</v>
      </c>
      <c r="S142" s="58">
        <v>222</v>
      </c>
      <c r="T142" s="58">
        <v>20</v>
      </c>
      <c r="U142" s="58">
        <v>7</v>
      </c>
      <c r="V142" s="58">
        <v>1998</v>
      </c>
      <c r="W142" s="58">
        <v>1970</v>
      </c>
      <c r="X142" s="58">
        <v>1739</v>
      </c>
      <c r="Y142" s="58">
        <v>231</v>
      </c>
      <c r="Z142" s="58">
        <v>28</v>
      </c>
      <c r="AA142" s="58">
        <v>1051</v>
      </c>
      <c r="AB142" s="58">
        <v>1047</v>
      </c>
      <c r="AC142" s="58">
        <v>1031</v>
      </c>
      <c r="AD142" s="58">
        <v>16</v>
      </c>
      <c r="AE142" s="58">
        <v>4</v>
      </c>
      <c r="AF142" s="58" t="s">
        <v>153</v>
      </c>
      <c r="AG142" s="58" t="s">
        <v>153</v>
      </c>
      <c r="AH142" s="58">
        <v>40</v>
      </c>
      <c r="AI142" s="58" t="s">
        <v>153</v>
      </c>
      <c r="AJ142" s="58">
        <v>0</v>
      </c>
    </row>
    <row r="143" spans="1:36" x14ac:dyDescent="0.25">
      <c r="A143" s="64" t="s">
        <v>292</v>
      </c>
      <c r="B143" s="58">
        <v>4172</v>
      </c>
      <c r="C143" s="58">
        <v>4136</v>
      </c>
      <c r="D143" s="58">
        <v>3878</v>
      </c>
      <c r="E143" s="58">
        <v>258</v>
      </c>
      <c r="F143" s="58">
        <v>36</v>
      </c>
      <c r="G143" s="58">
        <v>2510</v>
      </c>
      <c r="H143" s="58">
        <v>2483</v>
      </c>
      <c r="I143" s="58">
        <v>2371</v>
      </c>
      <c r="J143" s="58">
        <v>112</v>
      </c>
      <c r="K143" s="58">
        <v>27</v>
      </c>
      <c r="L143" s="58">
        <v>1662</v>
      </c>
      <c r="M143" s="58">
        <v>1653</v>
      </c>
      <c r="N143" s="58">
        <v>1507</v>
      </c>
      <c r="O143" s="58">
        <v>146</v>
      </c>
      <c r="P143" s="58">
        <v>9</v>
      </c>
      <c r="Q143" s="58" t="s">
        <v>153</v>
      </c>
      <c r="R143" s="58">
        <v>269</v>
      </c>
      <c r="S143" s="58">
        <v>252</v>
      </c>
      <c r="T143" s="58">
        <v>17</v>
      </c>
      <c r="U143" s="58" t="s">
        <v>153</v>
      </c>
      <c r="V143" s="58">
        <v>2645</v>
      </c>
      <c r="W143" s="58">
        <v>2618</v>
      </c>
      <c r="X143" s="58">
        <v>2394</v>
      </c>
      <c r="Y143" s="58">
        <v>224</v>
      </c>
      <c r="Z143" s="58">
        <v>27</v>
      </c>
      <c r="AA143" s="58" t="s">
        <v>153</v>
      </c>
      <c r="AB143" s="58">
        <v>1249</v>
      </c>
      <c r="AC143" s="58">
        <v>1232</v>
      </c>
      <c r="AD143" s="58">
        <v>17</v>
      </c>
      <c r="AE143" s="58" t="s">
        <v>153</v>
      </c>
      <c r="AF143" s="58" t="s">
        <v>153</v>
      </c>
      <c r="AG143" s="58" t="s">
        <v>153</v>
      </c>
      <c r="AH143" s="58">
        <v>50</v>
      </c>
      <c r="AI143" s="58" t="s">
        <v>153</v>
      </c>
      <c r="AJ143" s="58">
        <v>0</v>
      </c>
    </row>
    <row r="144" spans="1:36" x14ac:dyDescent="0.25">
      <c r="A144" s="64" t="s">
        <v>293</v>
      </c>
      <c r="B144" s="58">
        <v>4241</v>
      </c>
      <c r="C144" s="58">
        <v>4192</v>
      </c>
      <c r="D144" s="58">
        <v>3907</v>
      </c>
      <c r="E144" s="58">
        <v>285</v>
      </c>
      <c r="F144" s="58">
        <v>49</v>
      </c>
      <c r="G144" s="58">
        <v>2554</v>
      </c>
      <c r="H144" s="58">
        <v>2518</v>
      </c>
      <c r="I144" s="58">
        <v>2385</v>
      </c>
      <c r="J144" s="58">
        <v>133</v>
      </c>
      <c r="K144" s="58">
        <v>36</v>
      </c>
      <c r="L144" s="58">
        <v>1687</v>
      </c>
      <c r="M144" s="58">
        <v>1674</v>
      </c>
      <c r="N144" s="58">
        <v>1522</v>
      </c>
      <c r="O144" s="58">
        <v>152</v>
      </c>
      <c r="P144" s="58">
        <v>13</v>
      </c>
      <c r="Q144" s="58">
        <v>310</v>
      </c>
      <c r="R144" s="58">
        <v>297</v>
      </c>
      <c r="S144" s="58">
        <v>273</v>
      </c>
      <c r="T144" s="58">
        <v>24</v>
      </c>
      <c r="U144" s="58">
        <v>13</v>
      </c>
      <c r="V144" s="58">
        <v>2669</v>
      </c>
      <c r="W144" s="58">
        <v>2638</v>
      </c>
      <c r="X144" s="58">
        <v>2397</v>
      </c>
      <c r="Y144" s="58">
        <v>241</v>
      </c>
      <c r="Z144" s="58">
        <v>31</v>
      </c>
      <c r="AA144" s="58">
        <v>1262</v>
      </c>
      <c r="AB144" s="58">
        <v>1257</v>
      </c>
      <c r="AC144" s="58">
        <v>1237</v>
      </c>
      <c r="AD144" s="58">
        <v>20</v>
      </c>
      <c r="AE144" s="58">
        <v>5</v>
      </c>
      <c r="AF144" s="58" t="s">
        <v>153</v>
      </c>
      <c r="AG144" s="58" t="s">
        <v>153</v>
      </c>
      <c r="AH144" s="58">
        <v>44</v>
      </c>
      <c r="AI144" s="58" t="s">
        <v>153</v>
      </c>
      <c r="AJ144" s="58" t="s">
        <v>153</v>
      </c>
    </row>
    <row r="145" spans="1:36" x14ac:dyDescent="0.25">
      <c r="A145" s="64" t="s">
        <v>294</v>
      </c>
      <c r="B145" s="58">
        <v>3701</v>
      </c>
      <c r="C145" s="58">
        <v>3652</v>
      </c>
      <c r="D145" s="58">
        <v>3367</v>
      </c>
      <c r="E145" s="58">
        <v>285</v>
      </c>
      <c r="F145" s="58">
        <v>49</v>
      </c>
      <c r="G145" s="58">
        <v>2169</v>
      </c>
      <c r="H145" s="58">
        <v>2133</v>
      </c>
      <c r="I145" s="58">
        <v>1998</v>
      </c>
      <c r="J145" s="58">
        <v>135</v>
      </c>
      <c r="K145" s="58">
        <v>36</v>
      </c>
      <c r="L145" s="58">
        <v>1532</v>
      </c>
      <c r="M145" s="58">
        <v>1519</v>
      </c>
      <c r="N145" s="58">
        <v>1369</v>
      </c>
      <c r="O145" s="58">
        <v>150</v>
      </c>
      <c r="P145" s="58">
        <v>13</v>
      </c>
      <c r="Q145" s="58">
        <v>270</v>
      </c>
      <c r="R145" s="58">
        <v>257</v>
      </c>
      <c r="S145" s="58">
        <v>235</v>
      </c>
      <c r="T145" s="58">
        <v>22</v>
      </c>
      <c r="U145" s="58">
        <v>13</v>
      </c>
      <c r="V145" s="58">
        <v>2277</v>
      </c>
      <c r="W145" s="58">
        <v>2246</v>
      </c>
      <c r="X145" s="58">
        <v>2011</v>
      </c>
      <c r="Y145" s="58">
        <v>235</v>
      </c>
      <c r="Z145" s="58">
        <v>31</v>
      </c>
      <c r="AA145" s="58">
        <v>1154</v>
      </c>
      <c r="AB145" s="58">
        <v>1149</v>
      </c>
      <c r="AC145" s="58">
        <v>1121</v>
      </c>
      <c r="AD145" s="58">
        <v>28</v>
      </c>
      <c r="AE145" s="58">
        <v>5</v>
      </c>
      <c r="AF145" s="58" t="s">
        <v>153</v>
      </c>
      <c r="AG145" s="58" t="s">
        <v>153</v>
      </c>
      <c r="AH145" s="58">
        <v>40</v>
      </c>
      <c r="AI145" s="58" t="s">
        <v>153</v>
      </c>
      <c r="AJ145" s="58">
        <v>0</v>
      </c>
    </row>
    <row r="146" spans="1:36" x14ac:dyDescent="0.25">
      <c r="A146" s="64" t="s">
        <v>295</v>
      </c>
      <c r="B146" s="58">
        <v>2902</v>
      </c>
      <c r="C146" s="58">
        <v>2872</v>
      </c>
      <c r="D146" s="58">
        <v>2601</v>
      </c>
      <c r="E146" s="58">
        <v>271</v>
      </c>
      <c r="F146" s="58">
        <v>30</v>
      </c>
      <c r="G146" s="58">
        <v>1634</v>
      </c>
      <c r="H146" s="58">
        <v>1615</v>
      </c>
      <c r="I146" s="58">
        <v>1492</v>
      </c>
      <c r="J146" s="58">
        <v>123</v>
      </c>
      <c r="K146" s="58">
        <v>19</v>
      </c>
      <c r="L146" s="58">
        <v>1268</v>
      </c>
      <c r="M146" s="58">
        <v>1257</v>
      </c>
      <c r="N146" s="58">
        <v>1109</v>
      </c>
      <c r="O146" s="58">
        <v>148</v>
      </c>
      <c r="P146" s="58">
        <v>11</v>
      </c>
      <c r="Q146" s="58">
        <v>232</v>
      </c>
      <c r="R146" s="58">
        <v>220</v>
      </c>
      <c r="S146" s="58">
        <v>200</v>
      </c>
      <c r="T146" s="58">
        <v>20</v>
      </c>
      <c r="U146" s="58">
        <v>12</v>
      </c>
      <c r="V146" s="58">
        <v>1703</v>
      </c>
      <c r="W146" s="58">
        <v>1689</v>
      </c>
      <c r="X146" s="58">
        <v>1457</v>
      </c>
      <c r="Y146" s="58">
        <v>232</v>
      </c>
      <c r="Z146" s="58">
        <v>14</v>
      </c>
      <c r="AA146" s="58">
        <v>967</v>
      </c>
      <c r="AB146" s="58">
        <v>963</v>
      </c>
      <c r="AC146" s="58">
        <v>944</v>
      </c>
      <c r="AD146" s="58">
        <v>19</v>
      </c>
      <c r="AE146" s="58">
        <v>4</v>
      </c>
      <c r="AF146" s="58">
        <v>29</v>
      </c>
      <c r="AG146" s="58">
        <v>29</v>
      </c>
      <c r="AH146" s="58">
        <v>26</v>
      </c>
      <c r="AI146" s="58">
        <v>3</v>
      </c>
      <c r="AJ146" s="58">
        <v>0</v>
      </c>
    </row>
    <row r="147" spans="1:36" x14ac:dyDescent="0.25">
      <c r="A147" s="64" t="s">
        <v>296</v>
      </c>
      <c r="B147" s="58">
        <v>2665</v>
      </c>
      <c r="C147" s="58">
        <v>2638</v>
      </c>
      <c r="D147" s="58">
        <v>2372</v>
      </c>
      <c r="E147" s="58">
        <v>266</v>
      </c>
      <c r="F147" s="58">
        <v>27</v>
      </c>
      <c r="G147" s="58">
        <v>1493</v>
      </c>
      <c r="H147" s="58">
        <v>1476</v>
      </c>
      <c r="I147" s="58">
        <v>1367</v>
      </c>
      <c r="J147" s="58">
        <v>109</v>
      </c>
      <c r="K147" s="58">
        <v>17</v>
      </c>
      <c r="L147" s="58">
        <v>1172</v>
      </c>
      <c r="M147" s="58">
        <v>1162</v>
      </c>
      <c r="N147" s="58">
        <v>1005</v>
      </c>
      <c r="O147" s="58">
        <v>157</v>
      </c>
      <c r="P147" s="58">
        <v>10</v>
      </c>
      <c r="Q147" s="58" t="s">
        <v>153</v>
      </c>
      <c r="R147" s="58">
        <v>201</v>
      </c>
      <c r="S147" s="58">
        <v>185</v>
      </c>
      <c r="T147" s="58">
        <v>16</v>
      </c>
      <c r="U147" s="58" t="s">
        <v>153</v>
      </c>
      <c r="V147" s="58">
        <v>1575</v>
      </c>
      <c r="W147" s="58">
        <v>1557</v>
      </c>
      <c r="X147" s="58">
        <v>1327</v>
      </c>
      <c r="Y147" s="58">
        <v>230</v>
      </c>
      <c r="Z147" s="58">
        <v>18</v>
      </c>
      <c r="AA147" s="58" t="s">
        <v>153</v>
      </c>
      <c r="AB147" s="58">
        <v>880</v>
      </c>
      <c r="AC147" s="58">
        <v>860</v>
      </c>
      <c r="AD147" s="58">
        <v>20</v>
      </c>
      <c r="AE147" s="58" t="s">
        <v>153</v>
      </c>
      <c r="AF147" s="58">
        <v>22</v>
      </c>
      <c r="AG147" s="58">
        <v>22</v>
      </c>
      <c r="AH147" s="58">
        <v>19</v>
      </c>
      <c r="AI147" s="58">
        <v>3</v>
      </c>
      <c r="AJ147" s="58">
        <v>0</v>
      </c>
    </row>
    <row r="148" spans="1:36" x14ac:dyDescent="0.25">
      <c r="A148" s="64" t="s">
        <v>297</v>
      </c>
      <c r="B148" s="58">
        <v>2477</v>
      </c>
      <c r="C148" s="58">
        <v>2438</v>
      </c>
      <c r="D148" s="58">
        <v>2200</v>
      </c>
      <c r="E148" s="58">
        <v>238</v>
      </c>
      <c r="F148" s="58">
        <v>39</v>
      </c>
      <c r="G148" s="58">
        <v>1374</v>
      </c>
      <c r="H148" s="58">
        <v>1350</v>
      </c>
      <c r="I148" s="58">
        <v>1254</v>
      </c>
      <c r="J148" s="58">
        <v>96</v>
      </c>
      <c r="K148" s="58">
        <v>24</v>
      </c>
      <c r="L148" s="58">
        <v>1103</v>
      </c>
      <c r="M148" s="58">
        <v>1088</v>
      </c>
      <c r="N148" s="58">
        <v>946</v>
      </c>
      <c r="O148" s="58">
        <v>142</v>
      </c>
      <c r="P148" s="58">
        <v>15</v>
      </c>
      <c r="Q148" s="58">
        <v>180</v>
      </c>
      <c r="R148" s="58">
        <v>169</v>
      </c>
      <c r="S148" s="58">
        <v>157</v>
      </c>
      <c r="T148" s="58">
        <v>12</v>
      </c>
      <c r="U148" s="58">
        <v>11</v>
      </c>
      <c r="V148" s="58">
        <v>1439</v>
      </c>
      <c r="W148" s="58">
        <v>1414</v>
      </c>
      <c r="X148" s="58">
        <v>1207</v>
      </c>
      <c r="Y148" s="58">
        <v>207</v>
      </c>
      <c r="Z148" s="58">
        <v>25</v>
      </c>
      <c r="AA148" s="58">
        <v>858</v>
      </c>
      <c r="AB148" s="58">
        <v>855</v>
      </c>
      <c r="AC148" s="58">
        <v>836</v>
      </c>
      <c r="AD148" s="58">
        <v>19</v>
      </c>
      <c r="AE148" s="58">
        <v>3</v>
      </c>
      <c r="AF148" s="58" t="s">
        <v>153</v>
      </c>
      <c r="AG148" s="58" t="s">
        <v>153</v>
      </c>
      <c r="AH148" s="58">
        <v>16</v>
      </c>
      <c r="AI148" s="58" t="s">
        <v>153</v>
      </c>
      <c r="AJ148" s="58" t="s">
        <v>153</v>
      </c>
    </row>
    <row r="149" spans="1:36" x14ac:dyDescent="0.25">
      <c r="A149" s="64" t="s">
        <v>298</v>
      </c>
      <c r="B149" s="58">
        <v>2438</v>
      </c>
      <c r="C149" s="58">
        <v>2403</v>
      </c>
      <c r="D149" s="58">
        <v>2176</v>
      </c>
      <c r="E149" s="58">
        <v>227</v>
      </c>
      <c r="F149" s="58">
        <v>35</v>
      </c>
      <c r="G149" s="58">
        <v>1334</v>
      </c>
      <c r="H149" s="58">
        <v>1309</v>
      </c>
      <c r="I149" s="58">
        <v>1206</v>
      </c>
      <c r="J149" s="58">
        <v>103</v>
      </c>
      <c r="K149" s="58">
        <v>25</v>
      </c>
      <c r="L149" s="58">
        <v>1104</v>
      </c>
      <c r="M149" s="58">
        <v>1094</v>
      </c>
      <c r="N149" s="58">
        <v>970</v>
      </c>
      <c r="O149" s="58">
        <v>124</v>
      </c>
      <c r="P149" s="58">
        <v>10</v>
      </c>
      <c r="Q149" s="58">
        <v>199</v>
      </c>
      <c r="R149" s="58">
        <v>193</v>
      </c>
      <c r="S149" s="58">
        <v>180</v>
      </c>
      <c r="T149" s="58">
        <v>13</v>
      </c>
      <c r="U149" s="58">
        <v>6</v>
      </c>
      <c r="V149" s="58">
        <v>1393</v>
      </c>
      <c r="W149" s="58">
        <v>1369</v>
      </c>
      <c r="X149" s="58">
        <v>1173</v>
      </c>
      <c r="Y149" s="58">
        <v>196</v>
      </c>
      <c r="Z149" s="58">
        <v>24</v>
      </c>
      <c r="AA149" s="58">
        <v>846</v>
      </c>
      <c r="AB149" s="58">
        <v>841</v>
      </c>
      <c r="AC149" s="58">
        <v>823</v>
      </c>
      <c r="AD149" s="58">
        <v>18</v>
      </c>
      <c r="AE149" s="58">
        <v>5</v>
      </c>
      <c r="AF149" s="58" t="s">
        <v>153</v>
      </c>
      <c r="AG149" s="58" t="s">
        <v>153</v>
      </c>
      <c r="AH149" s="58">
        <v>16</v>
      </c>
      <c r="AI149" s="58" t="s">
        <v>153</v>
      </c>
      <c r="AJ149" s="58">
        <v>0</v>
      </c>
    </row>
    <row r="150" spans="1:36" x14ac:dyDescent="0.25">
      <c r="A150" s="64" t="s">
        <v>299</v>
      </c>
      <c r="B150" s="58">
        <v>2481</v>
      </c>
      <c r="C150" s="58">
        <v>2444</v>
      </c>
      <c r="D150" s="58">
        <v>2251</v>
      </c>
      <c r="E150" s="58">
        <v>193</v>
      </c>
      <c r="F150" s="58">
        <v>37</v>
      </c>
      <c r="G150" s="58">
        <v>1312</v>
      </c>
      <c r="H150" s="58">
        <v>1284</v>
      </c>
      <c r="I150" s="58">
        <v>1196</v>
      </c>
      <c r="J150" s="58">
        <v>88</v>
      </c>
      <c r="K150" s="58">
        <v>28</v>
      </c>
      <c r="L150" s="58">
        <v>1169</v>
      </c>
      <c r="M150" s="58">
        <v>1160</v>
      </c>
      <c r="N150" s="58">
        <v>1055</v>
      </c>
      <c r="O150" s="58">
        <v>105</v>
      </c>
      <c r="P150" s="58">
        <v>9</v>
      </c>
      <c r="Q150" s="58">
        <v>218</v>
      </c>
      <c r="R150" s="58">
        <v>211</v>
      </c>
      <c r="S150" s="58">
        <v>206</v>
      </c>
      <c r="T150" s="58">
        <v>5</v>
      </c>
      <c r="U150" s="58">
        <v>7</v>
      </c>
      <c r="V150" s="58">
        <v>1421</v>
      </c>
      <c r="W150" s="58">
        <v>1395</v>
      </c>
      <c r="X150" s="58">
        <v>1222</v>
      </c>
      <c r="Y150" s="58">
        <v>173</v>
      </c>
      <c r="Z150" s="58">
        <v>26</v>
      </c>
      <c r="AA150" s="58">
        <v>842</v>
      </c>
      <c r="AB150" s="58">
        <v>838</v>
      </c>
      <c r="AC150" s="58">
        <v>823</v>
      </c>
      <c r="AD150" s="58">
        <v>15</v>
      </c>
      <c r="AE150" s="58">
        <v>4</v>
      </c>
      <c r="AF150" s="58" t="s">
        <v>153</v>
      </c>
      <c r="AG150" s="58" t="s">
        <v>153</v>
      </c>
      <c r="AH150" s="58">
        <v>19</v>
      </c>
      <c r="AI150" s="58" t="s">
        <v>153</v>
      </c>
      <c r="AJ150" s="58">
        <v>0</v>
      </c>
    </row>
    <row r="151" spans="1:36" x14ac:dyDescent="0.25">
      <c r="A151" s="64" t="s">
        <v>300</v>
      </c>
      <c r="B151" s="58">
        <v>2364</v>
      </c>
      <c r="C151" s="58">
        <v>2334</v>
      </c>
      <c r="D151" s="58">
        <v>2124</v>
      </c>
      <c r="E151" s="58">
        <v>210</v>
      </c>
      <c r="F151" s="58">
        <v>30</v>
      </c>
      <c r="G151" s="58">
        <v>1270</v>
      </c>
      <c r="H151" s="58">
        <v>1252</v>
      </c>
      <c r="I151" s="58">
        <v>1166</v>
      </c>
      <c r="J151" s="58">
        <v>86</v>
      </c>
      <c r="K151" s="58">
        <v>18</v>
      </c>
      <c r="L151" s="58">
        <v>1094</v>
      </c>
      <c r="M151" s="58">
        <v>1082</v>
      </c>
      <c r="N151" s="58">
        <v>958</v>
      </c>
      <c r="O151" s="58">
        <v>124</v>
      </c>
      <c r="P151" s="58">
        <v>12</v>
      </c>
      <c r="Q151" s="58">
        <v>206</v>
      </c>
      <c r="R151" s="58">
        <v>198</v>
      </c>
      <c r="S151" s="58">
        <v>190</v>
      </c>
      <c r="T151" s="58">
        <v>8</v>
      </c>
      <c r="U151" s="58">
        <v>8</v>
      </c>
      <c r="V151" s="58">
        <v>1317</v>
      </c>
      <c r="W151" s="58">
        <v>1298</v>
      </c>
      <c r="X151" s="58">
        <v>1116</v>
      </c>
      <c r="Y151" s="58">
        <v>182</v>
      </c>
      <c r="Z151" s="58">
        <v>19</v>
      </c>
      <c r="AA151" s="58">
        <v>841</v>
      </c>
      <c r="AB151" s="58">
        <v>838</v>
      </c>
      <c r="AC151" s="58">
        <v>818</v>
      </c>
      <c r="AD151" s="58">
        <v>20</v>
      </c>
      <c r="AE151" s="58">
        <v>3</v>
      </c>
      <c r="AF151" s="58" t="s">
        <v>153</v>
      </c>
      <c r="AG151" s="58" t="s">
        <v>153</v>
      </c>
      <c r="AH151" s="58">
        <v>13</v>
      </c>
      <c r="AI151" s="58" t="s">
        <v>153</v>
      </c>
      <c r="AJ151" s="58" t="s">
        <v>153</v>
      </c>
    </row>
    <row r="152" spans="1:36" x14ac:dyDescent="0.25">
      <c r="A152" s="64" t="s">
        <v>301</v>
      </c>
      <c r="B152" s="58">
        <v>2384</v>
      </c>
      <c r="C152" s="58">
        <v>2345</v>
      </c>
      <c r="D152" s="58">
        <v>2121</v>
      </c>
      <c r="E152" s="58">
        <v>224</v>
      </c>
      <c r="F152" s="58">
        <v>39</v>
      </c>
      <c r="G152" s="58">
        <v>1285</v>
      </c>
      <c r="H152" s="58">
        <v>1259</v>
      </c>
      <c r="I152" s="58">
        <v>1162</v>
      </c>
      <c r="J152" s="58">
        <v>97</v>
      </c>
      <c r="K152" s="58">
        <v>26</v>
      </c>
      <c r="L152" s="58">
        <v>1099</v>
      </c>
      <c r="M152" s="58">
        <v>1086</v>
      </c>
      <c r="N152" s="58">
        <v>959</v>
      </c>
      <c r="O152" s="58">
        <v>127</v>
      </c>
      <c r="P152" s="58">
        <v>13</v>
      </c>
      <c r="Q152" s="58">
        <v>195</v>
      </c>
      <c r="R152" s="58">
        <v>185</v>
      </c>
      <c r="S152" s="58">
        <v>175</v>
      </c>
      <c r="T152" s="58">
        <v>10</v>
      </c>
      <c r="U152" s="58">
        <v>10</v>
      </c>
      <c r="V152" s="58">
        <v>1362</v>
      </c>
      <c r="W152" s="58">
        <v>1338</v>
      </c>
      <c r="X152" s="58">
        <v>1144</v>
      </c>
      <c r="Y152" s="58">
        <v>194</v>
      </c>
      <c r="Z152" s="58">
        <v>24</v>
      </c>
      <c r="AA152" s="58">
        <v>827</v>
      </c>
      <c r="AB152" s="58">
        <v>822</v>
      </c>
      <c r="AC152" s="58">
        <v>802</v>
      </c>
      <c r="AD152" s="58">
        <v>20</v>
      </c>
      <c r="AE152" s="58">
        <v>5</v>
      </c>
      <c r="AF152" s="58" t="s">
        <v>153</v>
      </c>
      <c r="AG152" s="58" t="s">
        <v>153</v>
      </c>
      <c r="AH152" s="58">
        <v>18</v>
      </c>
      <c r="AI152" s="58" t="s">
        <v>153</v>
      </c>
      <c r="AJ152" s="58" t="s">
        <v>153</v>
      </c>
    </row>
    <row r="153" spans="1:36" x14ac:dyDescent="0.25">
      <c r="A153" s="64" t="s">
        <v>302</v>
      </c>
      <c r="B153" s="58">
        <v>2691</v>
      </c>
      <c r="C153" s="58">
        <v>2648</v>
      </c>
      <c r="D153" s="58">
        <v>2431</v>
      </c>
      <c r="E153" s="58">
        <v>217</v>
      </c>
      <c r="F153" s="58">
        <v>43</v>
      </c>
      <c r="G153" s="58">
        <v>1445</v>
      </c>
      <c r="H153" s="58">
        <v>1413</v>
      </c>
      <c r="I153" s="58">
        <v>1318</v>
      </c>
      <c r="J153" s="58">
        <v>95</v>
      </c>
      <c r="K153" s="58">
        <v>32</v>
      </c>
      <c r="L153" s="58">
        <v>1246</v>
      </c>
      <c r="M153" s="58">
        <v>1235</v>
      </c>
      <c r="N153" s="58">
        <v>1113</v>
      </c>
      <c r="O153" s="58">
        <v>122</v>
      </c>
      <c r="P153" s="58">
        <v>11</v>
      </c>
      <c r="Q153" s="58">
        <v>217</v>
      </c>
      <c r="R153" s="58">
        <v>204</v>
      </c>
      <c r="S153" s="58">
        <v>194</v>
      </c>
      <c r="T153" s="58">
        <v>10</v>
      </c>
      <c r="U153" s="58">
        <v>13</v>
      </c>
      <c r="V153" s="58">
        <v>1581</v>
      </c>
      <c r="W153" s="58">
        <v>1554</v>
      </c>
      <c r="X153" s="58">
        <v>1362</v>
      </c>
      <c r="Y153" s="58">
        <v>192</v>
      </c>
      <c r="Z153" s="58">
        <v>27</v>
      </c>
      <c r="AA153" s="58">
        <v>893</v>
      </c>
      <c r="AB153" s="58">
        <v>890</v>
      </c>
      <c r="AC153" s="58">
        <v>875</v>
      </c>
      <c r="AD153" s="58">
        <v>15</v>
      </c>
      <c r="AE153" s="58">
        <v>3</v>
      </c>
      <c r="AF153" s="58" t="s">
        <v>153</v>
      </c>
      <c r="AG153" s="58" t="s">
        <v>153</v>
      </c>
      <c r="AH153" s="58">
        <v>30</v>
      </c>
      <c r="AI153" s="58" t="s">
        <v>153</v>
      </c>
      <c r="AJ153" s="58" t="s">
        <v>153</v>
      </c>
    </row>
    <row r="154" spans="1:36" x14ac:dyDescent="0.25">
      <c r="A154" s="64" t="s">
        <v>303</v>
      </c>
      <c r="B154" s="58">
        <v>3044</v>
      </c>
      <c r="C154" s="58">
        <v>3002</v>
      </c>
      <c r="D154" s="58">
        <v>2763</v>
      </c>
      <c r="E154" s="58">
        <v>239</v>
      </c>
      <c r="F154" s="58">
        <v>42</v>
      </c>
      <c r="G154" s="58">
        <v>1696</v>
      </c>
      <c r="H154" s="58">
        <v>1669</v>
      </c>
      <c r="I154" s="58">
        <v>1565</v>
      </c>
      <c r="J154" s="58">
        <v>104</v>
      </c>
      <c r="K154" s="58">
        <v>27</v>
      </c>
      <c r="L154" s="58">
        <v>1348</v>
      </c>
      <c r="M154" s="58">
        <v>1333</v>
      </c>
      <c r="N154" s="58">
        <v>1198</v>
      </c>
      <c r="O154" s="58">
        <v>135</v>
      </c>
      <c r="P154" s="58">
        <v>15</v>
      </c>
      <c r="Q154" s="58">
        <v>230</v>
      </c>
      <c r="R154" s="58">
        <v>219</v>
      </c>
      <c r="S154" s="58">
        <v>207</v>
      </c>
      <c r="T154" s="58">
        <v>12</v>
      </c>
      <c r="U154" s="58">
        <v>11</v>
      </c>
      <c r="V154" s="58">
        <v>1834</v>
      </c>
      <c r="W154" s="58">
        <v>1806</v>
      </c>
      <c r="X154" s="58">
        <v>1598</v>
      </c>
      <c r="Y154" s="58">
        <v>208</v>
      </c>
      <c r="Z154" s="58">
        <v>28</v>
      </c>
      <c r="AA154" s="58">
        <v>980</v>
      </c>
      <c r="AB154" s="58">
        <v>977</v>
      </c>
      <c r="AC154" s="58">
        <v>958</v>
      </c>
      <c r="AD154" s="58">
        <v>19</v>
      </c>
      <c r="AE154" s="58">
        <v>3</v>
      </c>
      <c r="AF154" s="58">
        <v>36</v>
      </c>
      <c r="AG154" s="58" t="s">
        <v>153</v>
      </c>
      <c r="AH154" s="58">
        <v>32</v>
      </c>
      <c r="AI154" s="58" t="s">
        <v>153</v>
      </c>
      <c r="AJ154" s="58" t="s">
        <v>153</v>
      </c>
    </row>
    <row r="155" spans="1:36" x14ac:dyDescent="0.25">
      <c r="A155" s="64" t="s">
        <v>304</v>
      </c>
      <c r="B155" s="58">
        <v>3840</v>
      </c>
      <c r="C155" s="58">
        <v>3794</v>
      </c>
      <c r="D155" s="58">
        <v>3565</v>
      </c>
      <c r="E155" s="58">
        <v>229</v>
      </c>
      <c r="F155" s="58">
        <v>46</v>
      </c>
      <c r="G155" s="58">
        <v>2276</v>
      </c>
      <c r="H155" s="58">
        <v>2245</v>
      </c>
      <c r="I155" s="58">
        <v>2145</v>
      </c>
      <c r="J155" s="58">
        <v>100</v>
      </c>
      <c r="K155" s="58">
        <v>31</v>
      </c>
      <c r="L155" s="58">
        <v>1564</v>
      </c>
      <c r="M155" s="58">
        <v>1549</v>
      </c>
      <c r="N155" s="58">
        <v>1420</v>
      </c>
      <c r="O155" s="58">
        <v>129</v>
      </c>
      <c r="P155" s="58">
        <v>15</v>
      </c>
      <c r="Q155" s="58">
        <v>260</v>
      </c>
      <c r="R155" s="58">
        <v>247</v>
      </c>
      <c r="S155" s="58">
        <v>233</v>
      </c>
      <c r="T155" s="58">
        <v>14</v>
      </c>
      <c r="U155" s="58">
        <v>13</v>
      </c>
      <c r="V155" s="58">
        <v>2371</v>
      </c>
      <c r="W155" s="58">
        <v>2341</v>
      </c>
      <c r="X155" s="58">
        <v>2145</v>
      </c>
      <c r="Y155" s="58">
        <v>196</v>
      </c>
      <c r="Z155" s="58">
        <v>30</v>
      </c>
      <c r="AA155" s="58">
        <v>1209</v>
      </c>
      <c r="AB155" s="58">
        <v>1206</v>
      </c>
      <c r="AC155" s="58">
        <v>1187</v>
      </c>
      <c r="AD155" s="58">
        <v>19</v>
      </c>
      <c r="AE155" s="58">
        <v>3</v>
      </c>
      <c r="AF155" s="58" t="s">
        <v>153</v>
      </c>
      <c r="AG155" s="58" t="s">
        <v>153</v>
      </c>
      <c r="AH155" s="58">
        <v>48</v>
      </c>
      <c r="AI155" s="58" t="s">
        <v>153</v>
      </c>
      <c r="AJ155" s="58" t="s">
        <v>153</v>
      </c>
    </row>
    <row r="156" spans="1:36" x14ac:dyDescent="0.25">
      <c r="A156" s="64" t="s">
        <v>305</v>
      </c>
      <c r="B156" s="58">
        <v>3822</v>
      </c>
      <c r="C156" s="58">
        <v>3773</v>
      </c>
      <c r="D156" s="58">
        <v>3539</v>
      </c>
      <c r="E156" s="58">
        <v>234</v>
      </c>
      <c r="F156" s="58">
        <v>49</v>
      </c>
      <c r="G156" s="58">
        <v>2259</v>
      </c>
      <c r="H156" s="58">
        <v>2226</v>
      </c>
      <c r="I156" s="58">
        <v>2116</v>
      </c>
      <c r="J156" s="58">
        <v>110</v>
      </c>
      <c r="K156" s="58">
        <v>33</v>
      </c>
      <c r="L156" s="58">
        <v>1563</v>
      </c>
      <c r="M156" s="58">
        <v>1547</v>
      </c>
      <c r="N156" s="58">
        <v>1423</v>
      </c>
      <c r="O156" s="58">
        <v>124</v>
      </c>
      <c r="P156" s="58">
        <v>16</v>
      </c>
      <c r="Q156" s="58">
        <v>277</v>
      </c>
      <c r="R156" s="58">
        <v>268</v>
      </c>
      <c r="S156" s="58">
        <v>249</v>
      </c>
      <c r="T156" s="58">
        <v>19</v>
      </c>
      <c r="U156" s="58">
        <v>9</v>
      </c>
      <c r="V156" s="58">
        <v>2326</v>
      </c>
      <c r="W156" s="58">
        <v>2295</v>
      </c>
      <c r="X156" s="58">
        <v>2099</v>
      </c>
      <c r="Y156" s="58">
        <v>196</v>
      </c>
      <c r="Z156" s="58">
        <v>31</v>
      </c>
      <c r="AA156" s="58">
        <v>1219</v>
      </c>
      <c r="AB156" s="58">
        <v>1210</v>
      </c>
      <c r="AC156" s="58">
        <v>1191</v>
      </c>
      <c r="AD156" s="58">
        <v>19</v>
      </c>
      <c r="AE156" s="58">
        <v>9</v>
      </c>
      <c r="AF156" s="58" t="s">
        <v>153</v>
      </c>
      <c r="AG156" s="58" t="s">
        <v>153</v>
      </c>
      <c r="AH156" s="58">
        <v>45</v>
      </c>
      <c r="AI156" s="58" t="s">
        <v>153</v>
      </c>
      <c r="AJ156" s="58" t="s">
        <v>153</v>
      </c>
    </row>
    <row r="157" spans="1:36" x14ac:dyDescent="0.25">
      <c r="A157" s="64" t="s">
        <v>306</v>
      </c>
      <c r="B157" s="58">
        <v>3252</v>
      </c>
      <c r="C157" s="58">
        <v>3207</v>
      </c>
      <c r="D157" s="58">
        <v>2976</v>
      </c>
      <c r="E157" s="58">
        <v>231</v>
      </c>
      <c r="F157" s="58">
        <v>45</v>
      </c>
      <c r="G157" s="58">
        <v>1883</v>
      </c>
      <c r="H157" s="58">
        <v>1849</v>
      </c>
      <c r="I157" s="58">
        <v>1744</v>
      </c>
      <c r="J157" s="58">
        <v>105</v>
      </c>
      <c r="K157" s="58">
        <v>34</v>
      </c>
      <c r="L157" s="58">
        <v>1369</v>
      </c>
      <c r="M157" s="58">
        <v>1358</v>
      </c>
      <c r="N157" s="58">
        <v>1232</v>
      </c>
      <c r="O157" s="58">
        <v>126</v>
      </c>
      <c r="P157" s="58">
        <v>11</v>
      </c>
      <c r="Q157" s="58">
        <v>249</v>
      </c>
      <c r="R157" s="58">
        <v>236</v>
      </c>
      <c r="S157" s="58">
        <v>214</v>
      </c>
      <c r="T157" s="58">
        <v>22</v>
      </c>
      <c r="U157" s="58">
        <v>13</v>
      </c>
      <c r="V157" s="58">
        <v>1929</v>
      </c>
      <c r="W157" s="58">
        <v>1902</v>
      </c>
      <c r="X157" s="58">
        <v>1714</v>
      </c>
      <c r="Y157" s="58">
        <v>188</v>
      </c>
      <c r="Z157" s="58">
        <v>27</v>
      </c>
      <c r="AA157" s="58">
        <v>1074</v>
      </c>
      <c r="AB157" s="58">
        <v>1069</v>
      </c>
      <c r="AC157" s="58">
        <v>1048</v>
      </c>
      <c r="AD157" s="58">
        <v>21</v>
      </c>
      <c r="AE157" s="58">
        <v>5</v>
      </c>
      <c r="AF157" s="58" t="s">
        <v>153</v>
      </c>
      <c r="AG157" s="58">
        <v>43</v>
      </c>
      <c r="AH157" s="58">
        <v>40</v>
      </c>
      <c r="AI157" s="58">
        <v>3</v>
      </c>
      <c r="AJ157" s="58" t="s">
        <v>153</v>
      </c>
    </row>
    <row r="158" spans="1:36" x14ac:dyDescent="0.25">
      <c r="A158" s="64" t="s">
        <v>307</v>
      </c>
      <c r="B158" s="58">
        <v>2703</v>
      </c>
      <c r="C158" s="58">
        <v>2658</v>
      </c>
      <c r="D158" s="58">
        <v>2424</v>
      </c>
      <c r="E158" s="58">
        <v>234</v>
      </c>
      <c r="F158" s="58">
        <v>45</v>
      </c>
      <c r="G158" s="58">
        <v>1496</v>
      </c>
      <c r="H158" s="58">
        <v>1466</v>
      </c>
      <c r="I158" s="58">
        <v>1364</v>
      </c>
      <c r="J158" s="58">
        <v>102</v>
      </c>
      <c r="K158" s="58">
        <v>30</v>
      </c>
      <c r="L158" s="58">
        <v>1207</v>
      </c>
      <c r="M158" s="58">
        <v>1192</v>
      </c>
      <c r="N158" s="58">
        <v>1060</v>
      </c>
      <c r="O158" s="58">
        <v>132</v>
      </c>
      <c r="P158" s="58">
        <v>15</v>
      </c>
      <c r="Q158" s="58">
        <v>222</v>
      </c>
      <c r="R158" s="58">
        <v>209</v>
      </c>
      <c r="S158" s="58">
        <v>184</v>
      </c>
      <c r="T158" s="58">
        <v>25</v>
      </c>
      <c r="U158" s="58">
        <v>13</v>
      </c>
      <c r="V158" s="58">
        <v>1571</v>
      </c>
      <c r="W158" s="58">
        <v>1543</v>
      </c>
      <c r="X158" s="58">
        <v>1347</v>
      </c>
      <c r="Y158" s="58">
        <v>196</v>
      </c>
      <c r="Z158" s="58">
        <v>28</v>
      </c>
      <c r="AA158" s="58">
        <v>910</v>
      </c>
      <c r="AB158" s="58">
        <v>906</v>
      </c>
      <c r="AC158" s="58">
        <v>893</v>
      </c>
      <c r="AD158" s="58">
        <v>13</v>
      </c>
      <c r="AE158" s="58">
        <v>4</v>
      </c>
      <c r="AF158" s="58" t="s">
        <v>153</v>
      </c>
      <c r="AG158" s="58" t="s">
        <v>153</v>
      </c>
      <c r="AH158" s="58">
        <v>28</v>
      </c>
      <c r="AI158" s="58" t="s">
        <v>153</v>
      </c>
      <c r="AJ158" s="58" t="s">
        <v>153</v>
      </c>
    </row>
    <row r="159" spans="1:36" x14ac:dyDescent="0.25">
      <c r="A159" s="64" t="s">
        <v>308</v>
      </c>
      <c r="B159" s="58">
        <v>2429</v>
      </c>
      <c r="C159" s="58">
        <v>2393</v>
      </c>
      <c r="D159" s="58">
        <v>2199</v>
      </c>
      <c r="E159" s="58">
        <v>194</v>
      </c>
      <c r="F159" s="58">
        <v>36</v>
      </c>
      <c r="G159" s="58">
        <v>1332</v>
      </c>
      <c r="H159" s="58">
        <v>1311</v>
      </c>
      <c r="I159" s="58">
        <v>1224</v>
      </c>
      <c r="J159" s="58">
        <v>87</v>
      </c>
      <c r="K159" s="58">
        <v>21</v>
      </c>
      <c r="L159" s="58">
        <v>1097</v>
      </c>
      <c r="M159" s="58">
        <v>1082</v>
      </c>
      <c r="N159" s="58">
        <v>975</v>
      </c>
      <c r="O159" s="58">
        <v>107</v>
      </c>
      <c r="P159" s="58">
        <v>15</v>
      </c>
      <c r="Q159" s="58">
        <v>193</v>
      </c>
      <c r="R159" s="58">
        <v>181</v>
      </c>
      <c r="S159" s="58">
        <v>162</v>
      </c>
      <c r="T159" s="58">
        <v>19</v>
      </c>
      <c r="U159" s="58">
        <v>12</v>
      </c>
      <c r="V159" s="58">
        <v>1368</v>
      </c>
      <c r="W159" s="58">
        <v>1349</v>
      </c>
      <c r="X159" s="58">
        <v>1181</v>
      </c>
      <c r="Y159" s="58">
        <v>168</v>
      </c>
      <c r="Z159" s="58">
        <v>19</v>
      </c>
      <c r="AA159" s="58">
        <v>868</v>
      </c>
      <c r="AB159" s="58">
        <v>863</v>
      </c>
      <c r="AC159" s="58">
        <v>856</v>
      </c>
      <c r="AD159" s="58">
        <v>7</v>
      </c>
      <c r="AE159" s="58">
        <v>5</v>
      </c>
      <c r="AF159" s="58" t="s">
        <v>153</v>
      </c>
      <c r="AG159" s="58" t="s">
        <v>153</v>
      </c>
      <c r="AH159" s="58">
        <v>24</v>
      </c>
      <c r="AI159" s="58" t="s">
        <v>153</v>
      </c>
      <c r="AJ159" s="58">
        <v>0</v>
      </c>
    </row>
    <row r="160" spans="1:36" x14ac:dyDescent="0.25">
      <c r="A160" s="64" t="s">
        <v>309</v>
      </c>
      <c r="B160" s="58">
        <v>2217</v>
      </c>
      <c r="C160" s="58">
        <v>2184</v>
      </c>
      <c r="D160" s="58">
        <v>2001</v>
      </c>
      <c r="E160" s="58">
        <v>183</v>
      </c>
      <c r="F160" s="58">
        <v>33</v>
      </c>
      <c r="G160" s="58">
        <v>1208</v>
      </c>
      <c r="H160" s="58">
        <v>1190</v>
      </c>
      <c r="I160" s="58">
        <v>1109</v>
      </c>
      <c r="J160" s="58">
        <v>81</v>
      </c>
      <c r="K160" s="58">
        <v>18</v>
      </c>
      <c r="L160" s="58">
        <v>1009</v>
      </c>
      <c r="M160" s="58">
        <v>994</v>
      </c>
      <c r="N160" s="58">
        <v>892</v>
      </c>
      <c r="O160" s="58">
        <v>102</v>
      </c>
      <c r="P160" s="58">
        <v>15</v>
      </c>
      <c r="Q160" s="58">
        <v>164</v>
      </c>
      <c r="R160" s="58">
        <v>158</v>
      </c>
      <c r="S160" s="58">
        <v>140</v>
      </c>
      <c r="T160" s="58">
        <v>18</v>
      </c>
      <c r="U160" s="58">
        <v>6</v>
      </c>
      <c r="V160" s="58">
        <v>1228</v>
      </c>
      <c r="W160" s="58">
        <v>1205</v>
      </c>
      <c r="X160" s="58">
        <v>1052</v>
      </c>
      <c r="Y160" s="58">
        <v>153</v>
      </c>
      <c r="Z160" s="58">
        <v>23</v>
      </c>
      <c r="AA160" s="58">
        <v>825</v>
      </c>
      <c r="AB160" s="58">
        <v>821</v>
      </c>
      <c r="AC160" s="58">
        <v>809</v>
      </c>
      <c r="AD160" s="58">
        <v>12</v>
      </c>
      <c r="AE160" s="58">
        <v>4</v>
      </c>
      <c r="AF160" s="58">
        <v>18</v>
      </c>
      <c r="AG160" s="58">
        <v>18</v>
      </c>
      <c r="AH160" s="58">
        <v>18</v>
      </c>
      <c r="AI160" s="58">
        <v>0</v>
      </c>
      <c r="AJ160" s="58">
        <v>0</v>
      </c>
    </row>
    <row r="161" spans="1:36" x14ac:dyDescent="0.25">
      <c r="A161" s="64" t="s">
        <v>310</v>
      </c>
      <c r="B161" s="58">
        <v>2197</v>
      </c>
      <c r="C161" s="58">
        <v>2152</v>
      </c>
      <c r="D161" s="58">
        <v>1998</v>
      </c>
      <c r="E161" s="58">
        <v>154</v>
      </c>
      <c r="F161" s="58">
        <v>45</v>
      </c>
      <c r="G161" s="58">
        <v>1184</v>
      </c>
      <c r="H161" s="58">
        <v>1151</v>
      </c>
      <c r="I161" s="58">
        <v>1078</v>
      </c>
      <c r="J161" s="58">
        <v>73</v>
      </c>
      <c r="K161" s="58">
        <v>33</v>
      </c>
      <c r="L161" s="58">
        <v>1013</v>
      </c>
      <c r="M161" s="58">
        <v>1001</v>
      </c>
      <c r="N161" s="58">
        <v>920</v>
      </c>
      <c r="O161" s="58">
        <v>81</v>
      </c>
      <c r="P161" s="58">
        <v>12</v>
      </c>
      <c r="Q161" s="58">
        <v>196</v>
      </c>
      <c r="R161" s="58">
        <v>191</v>
      </c>
      <c r="S161" s="58">
        <v>179</v>
      </c>
      <c r="T161" s="58">
        <v>12</v>
      </c>
      <c r="U161" s="58">
        <v>5</v>
      </c>
      <c r="V161" s="58">
        <v>1220</v>
      </c>
      <c r="W161" s="58">
        <v>1186</v>
      </c>
      <c r="X161" s="58">
        <v>1052</v>
      </c>
      <c r="Y161" s="58">
        <v>134</v>
      </c>
      <c r="Z161" s="58">
        <v>34</v>
      </c>
      <c r="AA161" s="58">
        <v>781</v>
      </c>
      <c r="AB161" s="58">
        <v>775</v>
      </c>
      <c r="AC161" s="58">
        <v>767</v>
      </c>
      <c r="AD161" s="58">
        <v>8</v>
      </c>
      <c r="AE161" s="58">
        <v>6</v>
      </c>
      <c r="AF161" s="58">
        <v>24</v>
      </c>
      <c r="AG161" s="58">
        <v>24</v>
      </c>
      <c r="AH161" s="58">
        <v>24</v>
      </c>
      <c r="AI161" s="58">
        <v>0</v>
      </c>
      <c r="AJ161" s="58">
        <v>0</v>
      </c>
    </row>
    <row r="162" spans="1:36" x14ac:dyDescent="0.25">
      <c r="A162" s="64" t="s">
        <v>311</v>
      </c>
      <c r="B162" s="58">
        <v>2272</v>
      </c>
      <c r="C162" s="58">
        <v>2222</v>
      </c>
      <c r="D162" s="58">
        <v>2077</v>
      </c>
      <c r="E162" s="58">
        <v>145</v>
      </c>
      <c r="F162" s="58">
        <v>50</v>
      </c>
      <c r="G162" s="58">
        <v>1215</v>
      </c>
      <c r="H162" s="58">
        <v>1186</v>
      </c>
      <c r="I162" s="58">
        <v>1117</v>
      </c>
      <c r="J162" s="58">
        <v>69</v>
      </c>
      <c r="K162" s="58">
        <v>29</v>
      </c>
      <c r="L162" s="58">
        <v>1057</v>
      </c>
      <c r="M162" s="58">
        <v>1036</v>
      </c>
      <c r="N162" s="58">
        <v>960</v>
      </c>
      <c r="O162" s="58">
        <v>76</v>
      </c>
      <c r="P162" s="58">
        <v>21</v>
      </c>
      <c r="Q162" s="58">
        <v>224</v>
      </c>
      <c r="R162" s="58">
        <v>215</v>
      </c>
      <c r="S162" s="58">
        <v>202</v>
      </c>
      <c r="T162" s="58">
        <v>13</v>
      </c>
      <c r="U162" s="58">
        <v>9</v>
      </c>
      <c r="V162" s="58">
        <v>1252</v>
      </c>
      <c r="W162" s="58">
        <v>1218</v>
      </c>
      <c r="X162" s="58">
        <v>1092</v>
      </c>
      <c r="Y162" s="58">
        <v>126</v>
      </c>
      <c r="Z162" s="58">
        <v>34</v>
      </c>
      <c r="AA162" s="58">
        <v>796</v>
      </c>
      <c r="AB162" s="58">
        <v>789</v>
      </c>
      <c r="AC162" s="58">
        <v>783</v>
      </c>
      <c r="AD162" s="58">
        <v>6</v>
      </c>
      <c r="AE162" s="58">
        <v>7</v>
      </c>
      <c r="AF162" s="58">
        <v>26</v>
      </c>
      <c r="AG162" s="58">
        <v>26</v>
      </c>
      <c r="AH162" s="58">
        <v>26</v>
      </c>
      <c r="AI162" s="58">
        <v>0</v>
      </c>
      <c r="AJ162" s="58">
        <v>0</v>
      </c>
    </row>
    <row r="163" spans="1:36" x14ac:dyDescent="0.25">
      <c r="A163" s="64" t="s">
        <v>312</v>
      </c>
      <c r="B163" s="58">
        <v>2194</v>
      </c>
      <c r="C163" s="58">
        <v>2155</v>
      </c>
      <c r="D163" s="58">
        <v>2003</v>
      </c>
      <c r="E163" s="58">
        <v>152</v>
      </c>
      <c r="F163" s="58">
        <v>39</v>
      </c>
      <c r="G163" s="58">
        <v>1166</v>
      </c>
      <c r="H163" s="58">
        <v>1139</v>
      </c>
      <c r="I163" s="58">
        <v>1073</v>
      </c>
      <c r="J163" s="58">
        <v>66</v>
      </c>
      <c r="K163" s="58">
        <v>27</v>
      </c>
      <c r="L163" s="58">
        <v>1028</v>
      </c>
      <c r="M163" s="58">
        <v>1016</v>
      </c>
      <c r="N163" s="58">
        <v>930</v>
      </c>
      <c r="O163" s="58">
        <v>86</v>
      </c>
      <c r="P163" s="58">
        <v>12</v>
      </c>
      <c r="Q163" s="58">
        <v>200</v>
      </c>
      <c r="R163" s="58">
        <v>193</v>
      </c>
      <c r="S163" s="58">
        <v>180</v>
      </c>
      <c r="T163" s="58">
        <v>13</v>
      </c>
      <c r="U163" s="58">
        <v>7</v>
      </c>
      <c r="V163" s="58">
        <v>1216</v>
      </c>
      <c r="W163" s="58">
        <v>1190</v>
      </c>
      <c r="X163" s="58">
        <v>1062</v>
      </c>
      <c r="Y163" s="58">
        <v>128</v>
      </c>
      <c r="Z163" s="58">
        <v>26</v>
      </c>
      <c r="AA163" s="58">
        <v>778</v>
      </c>
      <c r="AB163" s="58">
        <v>772</v>
      </c>
      <c r="AC163" s="58">
        <v>761</v>
      </c>
      <c r="AD163" s="58">
        <v>11</v>
      </c>
      <c r="AE163" s="58">
        <v>6</v>
      </c>
      <c r="AF163" s="58" t="s">
        <v>153</v>
      </c>
      <c r="AG163" s="58">
        <v>22</v>
      </c>
      <c r="AH163" s="58">
        <v>22</v>
      </c>
      <c r="AI163" s="58">
        <v>0</v>
      </c>
      <c r="AJ163" s="58" t="s">
        <v>153</v>
      </c>
    </row>
    <row r="164" spans="1:36" x14ac:dyDescent="0.25">
      <c r="A164" s="64" t="s">
        <v>313</v>
      </c>
      <c r="B164" s="58">
        <v>2250</v>
      </c>
      <c r="C164" s="58">
        <v>2181</v>
      </c>
      <c r="D164" s="58">
        <v>2028</v>
      </c>
      <c r="E164" s="58">
        <v>153</v>
      </c>
      <c r="F164" s="58">
        <v>69</v>
      </c>
      <c r="G164" s="58">
        <v>1229</v>
      </c>
      <c r="H164" s="58">
        <v>1177</v>
      </c>
      <c r="I164" s="58">
        <v>1110</v>
      </c>
      <c r="J164" s="58">
        <v>67</v>
      </c>
      <c r="K164" s="58">
        <v>52</v>
      </c>
      <c r="L164" s="58">
        <v>1021</v>
      </c>
      <c r="M164" s="58">
        <v>1004</v>
      </c>
      <c r="N164" s="58">
        <v>918</v>
      </c>
      <c r="O164" s="58">
        <v>86</v>
      </c>
      <c r="P164" s="58">
        <v>17</v>
      </c>
      <c r="Q164" s="58">
        <v>198</v>
      </c>
      <c r="R164" s="58">
        <v>191</v>
      </c>
      <c r="S164" s="58">
        <v>183</v>
      </c>
      <c r="T164" s="58">
        <v>8</v>
      </c>
      <c r="U164" s="58">
        <v>7</v>
      </c>
      <c r="V164" s="58">
        <v>1259</v>
      </c>
      <c r="W164" s="58">
        <v>1212</v>
      </c>
      <c r="X164" s="58">
        <v>1080</v>
      </c>
      <c r="Y164" s="58">
        <v>132</v>
      </c>
      <c r="Z164" s="58">
        <v>47</v>
      </c>
      <c r="AA164" s="58">
        <v>793</v>
      </c>
      <c r="AB164" s="58">
        <v>778</v>
      </c>
      <c r="AC164" s="58">
        <v>765</v>
      </c>
      <c r="AD164" s="58">
        <v>13</v>
      </c>
      <c r="AE164" s="58">
        <v>15</v>
      </c>
      <c r="AF164" s="58" t="s">
        <v>153</v>
      </c>
      <c r="AG164" s="58" t="s">
        <v>153</v>
      </c>
      <c r="AH164" s="58">
        <v>31</v>
      </c>
      <c r="AI164" s="58" t="s">
        <v>153</v>
      </c>
      <c r="AJ164" s="58" t="s">
        <v>153</v>
      </c>
    </row>
    <row r="165" spans="1:36" x14ac:dyDescent="0.25">
      <c r="A165" s="64" t="s">
        <v>314</v>
      </c>
      <c r="B165" s="58">
        <v>2536</v>
      </c>
      <c r="C165" s="58">
        <v>2485</v>
      </c>
      <c r="D165" s="58">
        <v>2340</v>
      </c>
      <c r="E165" s="58">
        <v>145</v>
      </c>
      <c r="F165" s="58">
        <v>51</v>
      </c>
      <c r="G165" s="58">
        <v>1382</v>
      </c>
      <c r="H165" s="58">
        <v>1344</v>
      </c>
      <c r="I165" s="58">
        <v>1268</v>
      </c>
      <c r="J165" s="58">
        <v>76</v>
      </c>
      <c r="K165" s="58">
        <v>38</v>
      </c>
      <c r="L165" s="58">
        <v>1154</v>
      </c>
      <c r="M165" s="58">
        <v>1141</v>
      </c>
      <c r="N165" s="58">
        <v>1072</v>
      </c>
      <c r="O165" s="58">
        <v>69</v>
      </c>
      <c r="P165" s="58">
        <v>13</v>
      </c>
      <c r="Q165" s="58">
        <v>184</v>
      </c>
      <c r="R165" s="58">
        <v>178</v>
      </c>
      <c r="S165" s="58">
        <v>171</v>
      </c>
      <c r="T165" s="58">
        <v>7</v>
      </c>
      <c r="U165" s="58">
        <v>6</v>
      </c>
      <c r="V165" s="58">
        <v>1460</v>
      </c>
      <c r="W165" s="58">
        <v>1426</v>
      </c>
      <c r="X165" s="58">
        <v>1303</v>
      </c>
      <c r="Y165" s="58">
        <v>123</v>
      </c>
      <c r="Z165" s="58">
        <v>34</v>
      </c>
      <c r="AA165" s="58">
        <v>892</v>
      </c>
      <c r="AB165" s="58">
        <v>881</v>
      </c>
      <c r="AC165" s="58">
        <v>866</v>
      </c>
      <c r="AD165" s="58">
        <v>15</v>
      </c>
      <c r="AE165" s="58">
        <v>11</v>
      </c>
      <c r="AF165" s="58" t="s">
        <v>153</v>
      </c>
      <c r="AG165" s="58" t="s">
        <v>153</v>
      </c>
      <c r="AH165" s="58">
        <v>42</v>
      </c>
      <c r="AI165" s="58" t="s">
        <v>153</v>
      </c>
      <c r="AJ165" s="58" t="s">
        <v>153</v>
      </c>
    </row>
    <row r="166" spans="1:36" x14ac:dyDescent="0.25">
      <c r="A166" s="64" t="s">
        <v>315</v>
      </c>
      <c r="B166" s="58">
        <v>2854</v>
      </c>
      <c r="C166" s="58">
        <v>2790</v>
      </c>
      <c r="D166" s="58">
        <v>2635</v>
      </c>
      <c r="E166" s="58">
        <v>155</v>
      </c>
      <c r="F166" s="58">
        <v>64</v>
      </c>
      <c r="G166" s="58">
        <v>1607</v>
      </c>
      <c r="H166" s="58">
        <v>1562</v>
      </c>
      <c r="I166" s="58">
        <v>1480</v>
      </c>
      <c r="J166" s="58">
        <v>82</v>
      </c>
      <c r="K166" s="58">
        <v>45</v>
      </c>
      <c r="L166" s="58">
        <v>1247</v>
      </c>
      <c r="M166" s="58">
        <v>1228</v>
      </c>
      <c r="N166" s="58">
        <v>1155</v>
      </c>
      <c r="O166" s="58">
        <v>73</v>
      </c>
      <c r="P166" s="58">
        <v>19</v>
      </c>
      <c r="Q166" s="58">
        <v>196</v>
      </c>
      <c r="R166" s="58">
        <v>179</v>
      </c>
      <c r="S166" s="58">
        <v>168</v>
      </c>
      <c r="T166" s="58">
        <v>11</v>
      </c>
      <c r="U166" s="58">
        <v>17</v>
      </c>
      <c r="V166" s="58">
        <v>1666</v>
      </c>
      <c r="W166" s="58">
        <v>1632</v>
      </c>
      <c r="X166" s="58">
        <v>1502</v>
      </c>
      <c r="Y166" s="58">
        <v>130</v>
      </c>
      <c r="Z166" s="58">
        <v>34</v>
      </c>
      <c r="AA166" s="58">
        <v>992</v>
      </c>
      <c r="AB166" s="58">
        <v>979</v>
      </c>
      <c r="AC166" s="58">
        <v>965</v>
      </c>
      <c r="AD166" s="58">
        <v>14</v>
      </c>
      <c r="AE166" s="58">
        <v>13</v>
      </c>
      <c r="AF166" s="58" t="s">
        <v>153</v>
      </c>
      <c r="AG166" s="58" t="s">
        <v>153</v>
      </c>
      <c r="AH166" s="58">
        <v>50</v>
      </c>
      <c r="AI166" s="58" t="s">
        <v>153</v>
      </c>
      <c r="AJ166" s="58" t="s">
        <v>153</v>
      </c>
    </row>
    <row r="167" spans="1:36" x14ac:dyDescent="0.25">
      <c r="A167" s="64" t="s">
        <v>316</v>
      </c>
      <c r="B167" s="58">
        <v>3478</v>
      </c>
      <c r="C167" s="58">
        <v>3418</v>
      </c>
      <c r="D167" s="58">
        <v>3272</v>
      </c>
      <c r="E167" s="58">
        <v>146</v>
      </c>
      <c r="F167" s="58">
        <v>60</v>
      </c>
      <c r="G167" s="58">
        <v>2061</v>
      </c>
      <c r="H167" s="58">
        <v>2017</v>
      </c>
      <c r="I167" s="58">
        <v>1942</v>
      </c>
      <c r="J167" s="58">
        <v>75</v>
      </c>
      <c r="K167" s="58">
        <v>44</v>
      </c>
      <c r="L167" s="58">
        <v>1417</v>
      </c>
      <c r="M167" s="58">
        <v>1401</v>
      </c>
      <c r="N167" s="58">
        <v>1330</v>
      </c>
      <c r="O167" s="58">
        <v>71</v>
      </c>
      <c r="P167" s="58">
        <v>16</v>
      </c>
      <c r="Q167" s="58">
        <v>222</v>
      </c>
      <c r="R167" s="58">
        <v>203</v>
      </c>
      <c r="S167" s="58">
        <v>194</v>
      </c>
      <c r="T167" s="58">
        <v>9</v>
      </c>
      <c r="U167" s="58">
        <v>19</v>
      </c>
      <c r="V167" s="58">
        <v>2070</v>
      </c>
      <c r="W167" s="58">
        <v>2040</v>
      </c>
      <c r="X167" s="58">
        <v>1917</v>
      </c>
      <c r="Y167" s="58">
        <v>123</v>
      </c>
      <c r="Z167" s="58">
        <v>30</v>
      </c>
      <c r="AA167" s="58">
        <v>1186</v>
      </c>
      <c r="AB167" s="58">
        <v>1175</v>
      </c>
      <c r="AC167" s="58">
        <v>1161</v>
      </c>
      <c r="AD167" s="58">
        <v>14</v>
      </c>
      <c r="AE167" s="58">
        <v>11</v>
      </c>
      <c r="AF167" s="58" t="s">
        <v>153</v>
      </c>
      <c r="AG167" s="58" t="s">
        <v>153</v>
      </c>
      <c r="AH167" s="58">
        <v>63</v>
      </c>
      <c r="AI167" s="58" t="s">
        <v>153</v>
      </c>
      <c r="AJ167" s="58" t="s">
        <v>153</v>
      </c>
    </row>
    <row r="168" spans="1:36" x14ac:dyDescent="0.25">
      <c r="A168" s="64" t="s">
        <v>317</v>
      </c>
      <c r="B168" s="58">
        <v>3580</v>
      </c>
      <c r="C168" s="58">
        <v>3522</v>
      </c>
      <c r="D168" s="58">
        <v>3356</v>
      </c>
      <c r="E168" s="58">
        <v>166</v>
      </c>
      <c r="F168" s="58">
        <v>58</v>
      </c>
      <c r="G168" s="58">
        <v>2175</v>
      </c>
      <c r="H168" s="58">
        <v>2132</v>
      </c>
      <c r="I168" s="58">
        <v>2035</v>
      </c>
      <c r="J168" s="58">
        <v>97</v>
      </c>
      <c r="K168" s="58">
        <v>43</v>
      </c>
      <c r="L168" s="58">
        <v>1405</v>
      </c>
      <c r="M168" s="58">
        <v>1390</v>
      </c>
      <c r="N168" s="58">
        <v>1321</v>
      </c>
      <c r="O168" s="58">
        <v>69</v>
      </c>
      <c r="P168" s="58">
        <v>15</v>
      </c>
      <c r="Q168" s="58">
        <v>249</v>
      </c>
      <c r="R168" s="58">
        <v>234</v>
      </c>
      <c r="S168" s="58">
        <v>224</v>
      </c>
      <c r="T168" s="58">
        <v>10</v>
      </c>
      <c r="U168" s="58">
        <v>15</v>
      </c>
      <c r="V168" s="58">
        <v>2115</v>
      </c>
      <c r="W168" s="58">
        <v>2080</v>
      </c>
      <c r="X168" s="58">
        <v>1947</v>
      </c>
      <c r="Y168" s="58">
        <v>133</v>
      </c>
      <c r="Z168" s="58">
        <v>35</v>
      </c>
      <c r="AA168" s="58">
        <v>1216</v>
      </c>
      <c r="AB168" s="58">
        <v>1208</v>
      </c>
      <c r="AC168" s="58">
        <v>1185</v>
      </c>
      <c r="AD168" s="58">
        <v>23</v>
      </c>
      <c r="AE168" s="58">
        <v>8</v>
      </c>
      <c r="AF168" s="58">
        <v>82</v>
      </c>
      <c r="AG168" s="58" t="s">
        <v>153</v>
      </c>
      <c r="AH168" s="58">
        <v>77</v>
      </c>
      <c r="AI168" s="58" t="s">
        <v>153</v>
      </c>
      <c r="AJ168" s="58" t="s">
        <v>153</v>
      </c>
    </row>
    <row r="169" spans="1:36" x14ac:dyDescent="0.25">
      <c r="A169" s="64" t="s">
        <v>318</v>
      </c>
      <c r="B169" s="58">
        <v>2991</v>
      </c>
      <c r="C169" s="58">
        <v>2945</v>
      </c>
      <c r="D169" s="58">
        <v>2759</v>
      </c>
      <c r="E169" s="58">
        <v>186</v>
      </c>
      <c r="F169" s="58">
        <v>46</v>
      </c>
      <c r="G169" s="58">
        <v>1756</v>
      </c>
      <c r="H169" s="58">
        <v>1722</v>
      </c>
      <c r="I169" s="58">
        <v>1608</v>
      </c>
      <c r="J169" s="58">
        <v>114</v>
      </c>
      <c r="K169" s="58">
        <v>34</v>
      </c>
      <c r="L169" s="58">
        <v>1235</v>
      </c>
      <c r="M169" s="58">
        <v>1223</v>
      </c>
      <c r="N169" s="58">
        <v>1151</v>
      </c>
      <c r="O169" s="58">
        <v>72</v>
      </c>
      <c r="P169" s="58">
        <v>12</v>
      </c>
      <c r="Q169" s="58">
        <v>217</v>
      </c>
      <c r="R169" s="58">
        <v>202</v>
      </c>
      <c r="S169" s="58">
        <v>188</v>
      </c>
      <c r="T169" s="58">
        <v>14</v>
      </c>
      <c r="U169" s="58">
        <v>15</v>
      </c>
      <c r="V169" s="58">
        <v>1718</v>
      </c>
      <c r="W169" s="58">
        <v>1695</v>
      </c>
      <c r="X169" s="58">
        <v>1541</v>
      </c>
      <c r="Y169" s="58">
        <v>154</v>
      </c>
      <c r="Z169" s="58">
        <v>23</v>
      </c>
      <c r="AA169" s="58">
        <v>1056</v>
      </c>
      <c r="AB169" s="58">
        <v>1048</v>
      </c>
      <c r="AC169" s="58">
        <v>1030</v>
      </c>
      <c r="AD169" s="58">
        <v>18</v>
      </c>
      <c r="AE169" s="58">
        <v>8</v>
      </c>
      <c r="AF169" s="58" t="s">
        <v>153</v>
      </c>
      <c r="AG169" s="58" t="s">
        <v>153</v>
      </c>
      <c r="AH169" s="58">
        <v>71</v>
      </c>
      <c r="AI169" s="58" t="s">
        <v>153</v>
      </c>
      <c r="AJ169" s="58" t="s">
        <v>153</v>
      </c>
    </row>
    <row r="170" spans="1:36" x14ac:dyDescent="0.25">
      <c r="A170" s="64" t="s">
        <v>319</v>
      </c>
      <c r="B170" s="58">
        <v>2471</v>
      </c>
      <c r="C170" s="58">
        <v>2429</v>
      </c>
      <c r="D170" s="58">
        <v>2238</v>
      </c>
      <c r="E170" s="58">
        <v>191</v>
      </c>
      <c r="F170" s="58">
        <v>42</v>
      </c>
      <c r="G170" s="58">
        <v>1395</v>
      </c>
      <c r="H170" s="58">
        <v>1360</v>
      </c>
      <c r="I170" s="58">
        <v>1258</v>
      </c>
      <c r="J170" s="58">
        <v>102</v>
      </c>
      <c r="K170" s="58">
        <v>35</v>
      </c>
      <c r="L170" s="58">
        <v>1076</v>
      </c>
      <c r="M170" s="58">
        <v>1069</v>
      </c>
      <c r="N170" s="58">
        <v>980</v>
      </c>
      <c r="O170" s="58">
        <v>89</v>
      </c>
      <c r="P170" s="58">
        <v>7</v>
      </c>
      <c r="Q170" s="58">
        <v>169</v>
      </c>
      <c r="R170" s="58">
        <v>159</v>
      </c>
      <c r="S170" s="58">
        <v>146</v>
      </c>
      <c r="T170" s="58">
        <v>13</v>
      </c>
      <c r="U170" s="58">
        <v>10</v>
      </c>
      <c r="V170" s="58">
        <v>1405</v>
      </c>
      <c r="W170" s="58">
        <v>1380</v>
      </c>
      <c r="X170" s="58">
        <v>1219</v>
      </c>
      <c r="Y170" s="58">
        <v>161</v>
      </c>
      <c r="Z170" s="58">
        <v>25</v>
      </c>
      <c r="AA170" s="58">
        <v>897</v>
      </c>
      <c r="AB170" s="58">
        <v>890</v>
      </c>
      <c r="AC170" s="58">
        <v>873</v>
      </c>
      <c r="AD170" s="58">
        <v>17</v>
      </c>
      <c r="AE170" s="58">
        <v>7</v>
      </c>
      <c r="AF170" s="58" t="s">
        <v>153</v>
      </c>
      <c r="AG170" s="58" t="s">
        <v>153</v>
      </c>
      <c r="AH170" s="58">
        <v>48</v>
      </c>
      <c r="AI170" s="58" t="s">
        <v>153</v>
      </c>
      <c r="AJ170" s="58" t="s">
        <v>153</v>
      </c>
    </row>
    <row r="171" spans="1:36" x14ac:dyDescent="0.25">
      <c r="A171" s="64" t="s">
        <v>320</v>
      </c>
      <c r="B171" s="58">
        <v>2282</v>
      </c>
      <c r="C171" s="58">
        <v>2235</v>
      </c>
      <c r="D171" s="58">
        <v>2031</v>
      </c>
      <c r="E171" s="58">
        <v>204</v>
      </c>
      <c r="F171" s="58">
        <v>47</v>
      </c>
      <c r="G171" s="58">
        <v>1280</v>
      </c>
      <c r="H171" s="58">
        <v>1251</v>
      </c>
      <c r="I171" s="58">
        <v>1139</v>
      </c>
      <c r="J171" s="58">
        <v>112</v>
      </c>
      <c r="K171" s="58">
        <v>29</v>
      </c>
      <c r="L171" s="58">
        <v>1002</v>
      </c>
      <c r="M171" s="58">
        <v>984</v>
      </c>
      <c r="N171" s="58">
        <v>892</v>
      </c>
      <c r="O171" s="58">
        <v>92</v>
      </c>
      <c r="P171" s="58">
        <v>18</v>
      </c>
      <c r="Q171" s="58">
        <v>159</v>
      </c>
      <c r="R171" s="58">
        <v>148</v>
      </c>
      <c r="S171" s="58">
        <v>132</v>
      </c>
      <c r="T171" s="58">
        <v>16</v>
      </c>
      <c r="U171" s="58">
        <v>11</v>
      </c>
      <c r="V171" s="58">
        <v>1270</v>
      </c>
      <c r="W171" s="58">
        <v>1240</v>
      </c>
      <c r="X171" s="58">
        <v>1071</v>
      </c>
      <c r="Y171" s="58">
        <v>169</v>
      </c>
      <c r="Z171" s="58">
        <v>30</v>
      </c>
      <c r="AA171" s="58">
        <v>853</v>
      </c>
      <c r="AB171" s="58">
        <v>847</v>
      </c>
      <c r="AC171" s="58">
        <v>828</v>
      </c>
      <c r="AD171" s="58">
        <v>19</v>
      </c>
      <c r="AE171" s="58">
        <v>6</v>
      </c>
      <c r="AF171" s="58" t="s">
        <v>153</v>
      </c>
      <c r="AG171" s="58" t="s">
        <v>153</v>
      </c>
      <c r="AH171" s="58">
        <v>40</v>
      </c>
      <c r="AI171" s="58" t="s">
        <v>153</v>
      </c>
      <c r="AJ171" s="58" t="s">
        <v>153</v>
      </c>
    </row>
    <row r="172" spans="1:36" x14ac:dyDescent="0.25">
      <c r="A172" s="64" t="s">
        <v>321</v>
      </c>
      <c r="B172" s="58">
        <v>2194</v>
      </c>
      <c r="C172" s="58">
        <v>2147</v>
      </c>
      <c r="D172" s="58">
        <v>1970</v>
      </c>
      <c r="E172" s="58">
        <v>177</v>
      </c>
      <c r="F172" s="58">
        <v>47</v>
      </c>
      <c r="G172" s="58">
        <v>1204</v>
      </c>
      <c r="H172" s="58">
        <v>1170</v>
      </c>
      <c r="I172" s="58">
        <v>1080</v>
      </c>
      <c r="J172" s="58">
        <v>90</v>
      </c>
      <c r="K172" s="58">
        <v>34</v>
      </c>
      <c r="L172" s="58">
        <v>990</v>
      </c>
      <c r="M172" s="58">
        <v>977</v>
      </c>
      <c r="N172" s="58">
        <v>890</v>
      </c>
      <c r="O172" s="58">
        <v>87</v>
      </c>
      <c r="P172" s="58">
        <v>13</v>
      </c>
      <c r="Q172" s="58">
        <v>142</v>
      </c>
      <c r="R172" s="58">
        <v>129</v>
      </c>
      <c r="S172" s="58">
        <v>116</v>
      </c>
      <c r="T172" s="58">
        <v>13</v>
      </c>
      <c r="U172" s="58">
        <v>13</v>
      </c>
      <c r="V172" s="58">
        <v>1224</v>
      </c>
      <c r="W172" s="58">
        <v>1194</v>
      </c>
      <c r="X172" s="58">
        <v>1044</v>
      </c>
      <c r="Y172" s="58">
        <v>150</v>
      </c>
      <c r="Z172" s="58">
        <v>30</v>
      </c>
      <c r="AA172" s="58">
        <v>828</v>
      </c>
      <c r="AB172" s="58">
        <v>824</v>
      </c>
      <c r="AC172" s="58">
        <v>810</v>
      </c>
      <c r="AD172" s="58">
        <v>14</v>
      </c>
      <c r="AE172" s="58">
        <v>4</v>
      </c>
      <c r="AF172" s="58" t="s">
        <v>153</v>
      </c>
      <c r="AG172" s="58" t="s">
        <v>153</v>
      </c>
      <c r="AH172" s="58">
        <v>35</v>
      </c>
      <c r="AI172" s="58" t="s">
        <v>153</v>
      </c>
      <c r="AJ172" s="58">
        <v>0</v>
      </c>
    </row>
    <row r="173" spans="1:36" x14ac:dyDescent="0.25">
      <c r="A173" s="64" t="s">
        <v>322</v>
      </c>
      <c r="B173" s="58">
        <v>2209</v>
      </c>
      <c r="C173" s="58">
        <v>2163</v>
      </c>
      <c r="D173" s="58">
        <v>2020</v>
      </c>
      <c r="E173" s="58">
        <v>143</v>
      </c>
      <c r="F173" s="58">
        <v>46</v>
      </c>
      <c r="G173" s="58">
        <v>1168</v>
      </c>
      <c r="H173" s="58">
        <v>1138</v>
      </c>
      <c r="I173" s="58">
        <v>1072</v>
      </c>
      <c r="J173" s="58">
        <v>66</v>
      </c>
      <c r="K173" s="58">
        <v>30</v>
      </c>
      <c r="L173" s="58">
        <v>1041</v>
      </c>
      <c r="M173" s="58">
        <v>1025</v>
      </c>
      <c r="N173" s="58">
        <v>948</v>
      </c>
      <c r="O173" s="58">
        <v>77</v>
      </c>
      <c r="P173" s="58">
        <v>16</v>
      </c>
      <c r="Q173" s="58">
        <v>188</v>
      </c>
      <c r="R173" s="58">
        <v>177</v>
      </c>
      <c r="S173" s="58">
        <v>166</v>
      </c>
      <c r="T173" s="58">
        <v>11</v>
      </c>
      <c r="U173" s="58">
        <v>11</v>
      </c>
      <c r="V173" s="58">
        <v>1199</v>
      </c>
      <c r="W173" s="58">
        <v>1169</v>
      </c>
      <c r="X173" s="58">
        <v>1048</v>
      </c>
      <c r="Y173" s="58">
        <v>121</v>
      </c>
      <c r="Z173" s="58">
        <v>30</v>
      </c>
      <c r="AA173" s="58">
        <v>822</v>
      </c>
      <c r="AB173" s="58">
        <v>817</v>
      </c>
      <c r="AC173" s="58">
        <v>806</v>
      </c>
      <c r="AD173" s="58">
        <v>11</v>
      </c>
      <c r="AE173" s="58">
        <v>5</v>
      </c>
      <c r="AF173" s="58" t="s">
        <v>153</v>
      </c>
      <c r="AG173" s="58" t="s">
        <v>153</v>
      </c>
      <c r="AH173" s="58">
        <v>34</v>
      </c>
      <c r="AI173" s="58" t="s">
        <v>153</v>
      </c>
      <c r="AJ173" s="58" t="s">
        <v>153</v>
      </c>
    </row>
    <row r="174" spans="1:36" x14ac:dyDescent="0.25">
      <c r="A174" s="64" t="s">
        <v>323</v>
      </c>
      <c r="B174" s="58">
        <v>2246</v>
      </c>
      <c r="C174" s="58">
        <v>2196</v>
      </c>
      <c r="D174" s="58">
        <v>2061</v>
      </c>
      <c r="E174" s="58">
        <v>135</v>
      </c>
      <c r="F174" s="58">
        <v>50</v>
      </c>
      <c r="G174" s="58">
        <v>1164</v>
      </c>
      <c r="H174" s="58">
        <v>1126</v>
      </c>
      <c r="I174" s="58">
        <v>1064</v>
      </c>
      <c r="J174" s="58">
        <v>62</v>
      </c>
      <c r="K174" s="58">
        <v>38</v>
      </c>
      <c r="L174" s="58">
        <v>1082</v>
      </c>
      <c r="M174" s="58">
        <v>1070</v>
      </c>
      <c r="N174" s="58">
        <v>997</v>
      </c>
      <c r="O174" s="58">
        <v>73</v>
      </c>
      <c r="P174" s="58">
        <v>12</v>
      </c>
      <c r="Q174" s="58">
        <v>186</v>
      </c>
      <c r="R174" s="58">
        <v>171</v>
      </c>
      <c r="S174" s="58">
        <v>158</v>
      </c>
      <c r="T174" s="58">
        <v>13</v>
      </c>
      <c r="U174" s="58">
        <v>15</v>
      </c>
      <c r="V174" s="58">
        <v>1239</v>
      </c>
      <c r="W174" s="58">
        <v>1208</v>
      </c>
      <c r="X174" s="58">
        <v>1095</v>
      </c>
      <c r="Y174" s="58">
        <v>113</v>
      </c>
      <c r="Z174" s="58">
        <v>31</v>
      </c>
      <c r="AA174" s="58">
        <v>821</v>
      </c>
      <c r="AB174" s="58">
        <v>817</v>
      </c>
      <c r="AC174" s="58">
        <v>808</v>
      </c>
      <c r="AD174" s="58">
        <v>9</v>
      </c>
      <c r="AE174" s="58">
        <v>4</v>
      </c>
      <c r="AF174" s="58" t="s">
        <v>153</v>
      </c>
      <c r="AG174" s="58" t="s">
        <v>153</v>
      </c>
      <c r="AH174" s="58">
        <v>44</v>
      </c>
      <c r="AI174" s="58" t="s">
        <v>153</v>
      </c>
      <c r="AJ174" s="58" t="s">
        <v>153</v>
      </c>
    </row>
    <row r="175" spans="1:36" x14ac:dyDescent="0.25">
      <c r="A175" s="64" t="s">
        <v>324</v>
      </c>
      <c r="B175" s="58">
        <v>2137</v>
      </c>
      <c r="C175" s="58">
        <v>2091</v>
      </c>
      <c r="D175" s="58">
        <v>1947</v>
      </c>
      <c r="E175" s="58">
        <v>144</v>
      </c>
      <c r="F175" s="58">
        <v>46</v>
      </c>
      <c r="G175" s="58">
        <v>1126</v>
      </c>
      <c r="H175" s="58">
        <v>1091</v>
      </c>
      <c r="I175" s="58">
        <v>1027</v>
      </c>
      <c r="J175" s="58">
        <v>64</v>
      </c>
      <c r="K175" s="58">
        <v>35</v>
      </c>
      <c r="L175" s="58">
        <v>1011</v>
      </c>
      <c r="M175" s="58">
        <v>1000</v>
      </c>
      <c r="N175" s="58">
        <v>920</v>
      </c>
      <c r="O175" s="58">
        <v>80</v>
      </c>
      <c r="P175" s="58">
        <v>11</v>
      </c>
      <c r="Q175" s="58">
        <v>186</v>
      </c>
      <c r="R175" s="58">
        <v>175</v>
      </c>
      <c r="S175" s="58">
        <v>166</v>
      </c>
      <c r="T175" s="58">
        <v>9</v>
      </c>
      <c r="U175" s="58">
        <v>11</v>
      </c>
      <c r="V175" s="58">
        <v>1147</v>
      </c>
      <c r="W175" s="58">
        <v>1117</v>
      </c>
      <c r="X175" s="58">
        <v>993</v>
      </c>
      <c r="Y175" s="58">
        <v>124</v>
      </c>
      <c r="Z175" s="58">
        <v>30</v>
      </c>
      <c r="AA175" s="58">
        <v>804</v>
      </c>
      <c r="AB175" s="58">
        <v>799</v>
      </c>
      <c r="AC175" s="58">
        <v>788</v>
      </c>
      <c r="AD175" s="58">
        <v>11</v>
      </c>
      <c r="AE175" s="58">
        <v>5</v>
      </c>
      <c r="AF175" s="58" t="s">
        <v>153</v>
      </c>
      <c r="AG175" s="58" t="s">
        <v>153</v>
      </c>
      <c r="AH175" s="58">
        <v>45</v>
      </c>
      <c r="AI175" s="58" t="s">
        <v>153</v>
      </c>
      <c r="AJ175" s="58" t="s">
        <v>153</v>
      </c>
    </row>
    <row r="176" spans="1:36" x14ac:dyDescent="0.25">
      <c r="A176" s="64" t="s">
        <v>325</v>
      </c>
      <c r="B176" s="58">
        <v>2178</v>
      </c>
      <c r="C176" s="58">
        <v>2124</v>
      </c>
      <c r="D176" s="58">
        <v>1961</v>
      </c>
      <c r="E176" s="58">
        <v>163</v>
      </c>
      <c r="F176" s="58">
        <v>54</v>
      </c>
      <c r="G176" s="58">
        <v>1114</v>
      </c>
      <c r="H176" s="58">
        <v>1075</v>
      </c>
      <c r="I176" s="58">
        <v>1010</v>
      </c>
      <c r="J176" s="58">
        <v>65</v>
      </c>
      <c r="K176" s="58">
        <v>39</v>
      </c>
      <c r="L176" s="58">
        <v>1064</v>
      </c>
      <c r="M176" s="58">
        <v>1049</v>
      </c>
      <c r="N176" s="58">
        <v>951</v>
      </c>
      <c r="O176" s="58">
        <v>98</v>
      </c>
      <c r="P176" s="58">
        <v>15</v>
      </c>
      <c r="Q176" s="58">
        <v>155</v>
      </c>
      <c r="R176" s="58">
        <v>145</v>
      </c>
      <c r="S176" s="58">
        <v>136</v>
      </c>
      <c r="T176" s="58">
        <v>9</v>
      </c>
      <c r="U176" s="58">
        <v>10</v>
      </c>
      <c r="V176" s="58">
        <v>1221</v>
      </c>
      <c r="W176" s="58">
        <v>1182</v>
      </c>
      <c r="X176" s="58">
        <v>1042</v>
      </c>
      <c r="Y176" s="58">
        <v>140</v>
      </c>
      <c r="Z176" s="58">
        <v>39</v>
      </c>
      <c r="AA176" s="58">
        <v>802</v>
      </c>
      <c r="AB176" s="58">
        <v>797</v>
      </c>
      <c r="AC176" s="58">
        <v>783</v>
      </c>
      <c r="AD176" s="58">
        <v>14</v>
      </c>
      <c r="AE176" s="58">
        <v>5</v>
      </c>
      <c r="AF176" s="58" t="s">
        <v>153</v>
      </c>
      <c r="AG176" s="58" t="s">
        <v>153</v>
      </c>
      <c r="AH176" s="58">
        <v>49</v>
      </c>
      <c r="AI176" s="58" t="s">
        <v>153</v>
      </c>
      <c r="AJ176" s="58" t="s">
        <v>153</v>
      </c>
    </row>
    <row r="177" spans="1:36" x14ac:dyDescent="0.25">
      <c r="A177" s="64" t="s">
        <v>326</v>
      </c>
      <c r="B177" s="58">
        <v>2393</v>
      </c>
      <c r="C177" s="58">
        <v>2346</v>
      </c>
      <c r="D177" s="58">
        <v>2190</v>
      </c>
      <c r="E177" s="58">
        <v>156</v>
      </c>
      <c r="F177" s="58">
        <v>47</v>
      </c>
      <c r="G177" s="58">
        <v>1234</v>
      </c>
      <c r="H177" s="58">
        <v>1203</v>
      </c>
      <c r="I177" s="58">
        <v>1139</v>
      </c>
      <c r="J177" s="58">
        <v>64</v>
      </c>
      <c r="K177" s="58">
        <v>31</v>
      </c>
      <c r="L177" s="58">
        <v>1159</v>
      </c>
      <c r="M177" s="58">
        <v>1143</v>
      </c>
      <c r="N177" s="58">
        <v>1051</v>
      </c>
      <c r="O177" s="58">
        <v>92</v>
      </c>
      <c r="P177" s="58">
        <v>16</v>
      </c>
      <c r="Q177" s="58">
        <v>157</v>
      </c>
      <c r="R177" s="58">
        <v>146</v>
      </c>
      <c r="S177" s="58">
        <v>137</v>
      </c>
      <c r="T177" s="58">
        <v>9</v>
      </c>
      <c r="U177" s="58">
        <v>11</v>
      </c>
      <c r="V177" s="58">
        <v>1359</v>
      </c>
      <c r="W177" s="58">
        <v>1326</v>
      </c>
      <c r="X177" s="58">
        <v>1190</v>
      </c>
      <c r="Y177" s="58">
        <v>136</v>
      </c>
      <c r="Z177" s="58">
        <v>33</v>
      </c>
      <c r="AA177" s="58">
        <v>877</v>
      </c>
      <c r="AB177" s="58">
        <v>874</v>
      </c>
      <c r="AC177" s="58">
        <v>863</v>
      </c>
      <c r="AD177" s="58">
        <v>11</v>
      </c>
      <c r="AE177" s="58">
        <v>3</v>
      </c>
      <c r="AF177" s="58">
        <v>71</v>
      </c>
      <c r="AG177" s="58" t="s">
        <v>153</v>
      </c>
      <c r="AH177" s="58">
        <v>66</v>
      </c>
      <c r="AI177" s="58" t="s">
        <v>153</v>
      </c>
      <c r="AJ177" s="58" t="s">
        <v>153</v>
      </c>
    </row>
    <row r="178" spans="1:36" x14ac:dyDescent="0.25">
      <c r="A178" s="64" t="s">
        <v>327</v>
      </c>
      <c r="B178" s="58">
        <v>2663</v>
      </c>
      <c r="C178" s="58">
        <v>2630</v>
      </c>
      <c r="D178" s="58">
        <v>2450</v>
      </c>
      <c r="E178" s="58">
        <v>180</v>
      </c>
      <c r="F178" s="58">
        <v>33</v>
      </c>
      <c r="G178" s="58">
        <v>1428</v>
      </c>
      <c r="H178" s="58">
        <v>1406</v>
      </c>
      <c r="I178" s="58">
        <v>1328</v>
      </c>
      <c r="J178" s="58">
        <v>78</v>
      </c>
      <c r="K178" s="58">
        <v>22</v>
      </c>
      <c r="L178" s="58">
        <v>1235</v>
      </c>
      <c r="M178" s="58">
        <v>1224</v>
      </c>
      <c r="N178" s="58">
        <v>1122</v>
      </c>
      <c r="O178" s="58">
        <v>102</v>
      </c>
      <c r="P178" s="58">
        <v>11</v>
      </c>
      <c r="Q178" s="58">
        <v>165</v>
      </c>
      <c r="R178" s="58">
        <v>162</v>
      </c>
      <c r="S178" s="58">
        <v>150</v>
      </c>
      <c r="T178" s="58">
        <v>12</v>
      </c>
      <c r="U178" s="58">
        <v>3</v>
      </c>
      <c r="V178" s="58">
        <v>1542</v>
      </c>
      <c r="W178" s="58">
        <v>1517</v>
      </c>
      <c r="X178" s="58">
        <v>1367</v>
      </c>
      <c r="Y178" s="58">
        <v>150</v>
      </c>
      <c r="Z178" s="58">
        <v>25</v>
      </c>
      <c r="AA178" s="58">
        <v>956</v>
      </c>
      <c r="AB178" s="58">
        <v>951</v>
      </c>
      <c r="AC178" s="58">
        <v>933</v>
      </c>
      <c r="AD178" s="58">
        <v>18</v>
      </c>
      <c r="AE178" s="58">
        <v>5</v>
      </c>
      <c r="AF178" s="58" t="s">
        <v>153</v>
      </c>
      <c r="AG178" s="58" t="s">
        <v>153</v>
      </c>
      <c r="AH178" s="58">
        <v>73</v>
      </c>
      <c r="AI178" s="58" t="s">
        <v>153</v>
      </c>
      <c r="AJ178" s="58" t="s">
        <v>153</v>
      </c>
    </row>
    <row r="179" spans="1:36" x14ac:dyDescent="0.25">
      <c r="A179" s="64" t="s">
        <v>328</v>
      </c>
      <c r="B179" s="58">
        <v>3200</v>
      </c>
      <c r="C179" s="58">
        <v>3152</v>
      </c>
      <c r="D179" s="58">
        <v>2978</v>
      </c>
      <c r="E179" s="58">
        <v>174</v>
      </c>
      <c r="F179" s="58">
        <v>48</v>
      </c>
      <c r="G179" s="58">
        <v>1777</v>
      </c>
      <c r="H179" s="58">
        <v>1748</v>
      </c>
      <c r="I179" s="58">
        <v>1676</v>
      </c>
      <c r="J179" s="58">
        <v>72</v>
      </c>
      <c r="K179" s="58">
        <v>29</v>
      </c>
      <c r="L179" s="58">
        <v>1423</v>
      </c>
      <c r="M179" s="58">
        <v>1404</v>
      </c>
      <c r="N179" s="58">
        <v>1302</v>
      </c>
      <c r="O179" s="58">
        <v>102</v>
      </c>
      <c r="P179" s="58">
        <v>19</v>
      </c>
      <c r="Q179" s="58">
        <v>184</v>
      </c>
      <c r="R179" s="58">
        <v>178</v>
      </c>
      <c r="S179" s="58">
        <v>168</v>
      </c>
      <c r="T179" s="58">
        <v>10</v>
      </c>
      <c r="U179" s="58">
        <v>6</v>
      </c>
      <c r="V179" s="58">
        <v>1906</v>
      </c>
      <c r="W179" s="58">
        <v>1870</v>
      </c>
      <c r="X179" s="58">
        <v>1724</v>
      </c>
      <c r="Y179" s="58">
        <v>146</v>
      </c>
      <c r="Z179" s="58">
        <v>36</v>
      </c>
      <c r="AA179" s="58">
        <v>1110</v>
      </c>
      <c r="AB179" s="58">
        <v>1104</v>
      </c>
      <c r="AC179" s="58">
        <v>1086</v>
      </c>
      <c r="AD179" s="58">
        <v>18</v>
      </c>
      <c r="AE179" s="58">
        <v>6</v>
      </c>
      <c r="AF179" s="58" t="s">
        <v>153</v>
      </c>
      <c r="AG179" s="58" t="s">
        <v>153</v>
      </c>
      <c r="AH179" s="58">
        <v>92</v>
      </c>
      <c r="AI179" s="58" t="s">
        <v>153</v>
      </c>
      <c r="AJ179" s="58" t="s">
        <v>153</v>
      </c>
    </row>
    <row r="180" spans="1:36" x14ac:dyDescent="0.25">
      <c r="A180" s="64" t="s">
        <v>329</v>
      </c>
      <c r="B180" s="58">
        <v>3186</v>
      </c>
      <c r="C180" s="58">
        <v>3136</v>
      </c>
      <c r="D180" s="58">
        <v>2934</v>
      </c>
      <c r="E180" s="58">
        <v>202</v>
      </c>
      <c r="F180" s="58">
        <v>50</v>
      </c>
      <c r="G180" s="58">
        <v>1791</v>
      </c>
      <c r="H180" s="58">
        <v>1757</v>
      </c>
      <c r="I180" s="58">
        <v>1666</v>
      </c>
      <c r="J180" s="58">
        <v>91</v>
      </c>
      <c r="K180" s="58">
        <v>34</v>
      </c>
      <c r="L180" s="58">
        <v>1395</v>
      </c>
      <c r="M180" s="58">
        <v>1379</v>
      </c>
      <c r="N180" s="58">
        <v>1268</v>
      </c>
      <c r="O180" s="58">
        <v>111</v>
      </c>
      <c r="P180" s="58">
        <v>16</v>
      </c>
      <c r="Q180" s="58">
        <v>188</v>
      </c>
      <c r="R180" s="58">
        <v>179</v>
      </c>
      <c r="S180" s="58">
        <v>167</v>
      </c>
      <c r="T180" s="58">
        <v>12</v>
      </c>
      <c r="U180" s="58">
        <v>9</v>
      </c>
      <c r="V180" s="58">
        <v>1869</v>
      </c>
      <c r="W180" s="58">
        <v>1836</v>
      </c>
      <c r="X180" s="58">
        <v>1668</v>
      </c>
      <c r="Y180" s="58">
        <v>168</v>
      </c>
      <c r="Z180" s="58">
        <v>33</v>
      </c>
      <c r="AA180" s="58">
        <v>1129</v>
      </c>
      <c r="AB180" s="58">
        <v>1121</v>
      </c>
      <c r="AC180" s="58">
        <v>1099</v>
      </c>
      <c r="AD180" s="58">
        <v>22</v>
      </c>
      <c r="AE180" s="58">
        <v>8</v>
      </c>
      <c r="AF180" s="58" t="s">
        <v>153</v>
      </c>
      <c r="AG180" s="58">
        <v>94</v>
      </c>
      <c r="AH180" s="58">
        <v>89</v>
      </c>
      <c r="AI180" s="58">
        <v>5</v>
      </c>
      <c r="AJ180" s="58" t="s">
        <v>153</v>
      </c>
    </row>
    <row r="181" spans="1:36" x14ac:dyDescent="0.25">
      <c r="A181" s="64" t="s">
        <v>330</v>
      </c>
      <c r="B181" s="58">
        <v>2826</v>
      </c>
      <c r="C181" s="58">
        <v>2774</v>
      </c>
      <c r="D181" s="58">
        <v>2586</v>
      </c>
      <c r="E181" s="58">
        <v>188</v>
      </c>
      <c r="F181" s="58">
        <v>52</v>
      </c>
      <c r="G181" s="58">
        <v>1578</v>
      </c>
      <c r="H181" s="58">
        <v>1537</v>
      </c>
      <c r="I181" s="58">
        <v>1448</v>
      </c>
      <c r="J181" s="58">
        <v>89</v>
      </c>
      <c r="K181" s="58">
        <v>41</v>
      </c>
      <c r="L181" s="58">
        <v>1248</v>
      </c>
      <c r="M181" s="58">
        <v>1237</v>
      </c>
      <c r="N181" s="58">
        <v>1138</v>
      </c>
      <c r="O181" s="58">
        <v>99</v>
      </c>
      <c r="P181" s="58">
        <v>11</v>
      </c>
      <c r="Q181" s="58">
        <v>170</v>
      </c>
      <c r="R181" s="58">
        <v>159</v>
      </c>
      <c r="S181" s="58">
        <v>145</v>
      </c>
      <c r="T181" s="58">
        <v>14</v>
      </c>
      <c r="U181" s="58">
        <v>11</v>
      </c>
      <c r="V181" s="58">
        <v>1625</v>
      </c>
      <c r="W181" s="58">
        <v>1591</v>
      </c>
      <c r="X181" s="58">
        <v>1434</v>
      </c>
      <c r="Y181" s="58">
        <v>157</v>
      </c>
      <c r="Z181" s="58">
        <v>34</v>
      </c>
      <c r="AA181" s="58">
        <v>1031</v>
      </c>
      <c r="AB181" s="58">
        <v>1024</v>
      </c>
      <c r="AC181" s="58">
        <v>1007</v>
      </c>
      <c r="AD181" s="58">
        <v>17</v>
      </c>
      <c r="AE181" s="58">
        <v>7</v>
      </c>
      <c r="AF181" s="58" t="s">
        <v>153</v>
      </c>
      <c r="AG181" s="58">
        <v>79</v>
      </c>
      <c r="AH181" s="58">
        <v>75</v>
      </c>
      <c r="AI181" s="58">
        <v>4</v>
      </c>
      <c r="AJ181" s="58" t="s">
        <v>153</v>
      </c>
    </row>
    <row r="182" spans="1:36" x14ac:dyDescent="0.25">
      <c r="A182" s="64" t="s">
        <v>331</v>
      </c>
      <c r="B182" s="58">
        <v>2298</v>
      </c>
      <c r="C182" s="58">
        <v>2261</v>
      </c>
      <c r="D182" s="58">
        <v>2082</v>
      </c>
      <c r="E182" s="58">
        <v>179</v>
      </c>
      <c r="F182" s="58">
        <v>37</v>
      </c>
      <c r="G182" s="58">
        <v>1235</v>
      </c>
      <c r="H182" s="58">
        <v>1211</v>
      </c>
      <c r="I182" s="58">
        <v>1128</v>
      </c>
      <c r="J182" s="58">
        <v>83</v>
      </c>
      <c r="K182" s="58">
        <v>24</v>
      </c>
      <c r="L182" s="58">
        <v>1063</v>
      </c>
      <c r="M182" s="58">
        <v>1050</v>
      </c>
      <c r="N182" s="58">
        <v>954</v>
      </c>
      <c r="O182" s="58">
        <v>96</v>
      </c>
      <c r="P182" s="58">
        <v>13</v>
      </c>
      <c r="Q182" s="58">
        <v>141</v>
      </c>
      <c r="R182" s="58">
        <v>132</v>
      </c>
      <c r="S182" s="58">
        <v>116</v>
      </c>
      <c r="T182" s="58">
        <v>16</v>
      </c>
      <c r="U182" s="58">
        <v>9</v>
      </c>
      <c r="V182" s="58">
        <v>1277</v>
      </c>
      <c r="W182" s="58">
        <v>1255</v>
      </c>
      <c r="X182" s="58">
        <v>1105</v>
      </c>
      <c r="Y182" s="58">
        <v>150</v>
      </c>
      <c r="Z182" s="58">
        <v>22</v>
      </c>
      <c r="AA182" s="58">
        <v>880</v>
      </c>
      <c r="AB182" s="58">
        <v>874</v>
      </c>
      <c r="AC182" s="58">
        <v>861</v>
      </c>
      <c r="AD182" s="58">
        <v>13</v>
      </c>
      <c r="AE182" s="58">
        <v>6</v>
      </c>
      <c r="AF182" s="58">
        <v>50</v>
      </c>
      <c r="AG182" s="58">
        <v>50</v>
      </c>
      <c r="AH182" s="58">
        <v>45</v>
      </c>
      <c r="AI182" s="58">
        <v>5</v>
      </c>
      <c r="AJ182" s="58">
        <v>0</v>
      </c>
    </row>
    <row r="183" spans="1:36" x14ac:dyDescent="0.25">
      <c r="A183" s="64" t="s">
        <v>332</v>
      </c>
      <c r="B183" s="58">
        <v>2057</v>
      </c>
      <c r="C183" s="58">
        <v>2020</v>
      </c>
      <c r="D183" s="58">
        <v>1831</v>
      </c>
      <c r="E183" s="58">
        <v>189</v>
      </c>
      <c r="F183" s="58">
        <v>37</v>
      </c>
      <c r="G183" s="58">
        <v>1089</v>
      </c>
      <c r="H183" s="58">
        <v>1063</v>
      </c>
      <c r="I183" s="58">
        <v>982</v>
      </c>
      <c r="J183" s="58">
        <v>81</v>
      </c>
      <c r="K183" s="58">
        <v>26</v>
      </c>
      <c r="L183" s="58">
        <v>968</v>
      </c>
      <c r="M183" s="58">
        <v>957</v>
      </c>
      <c r="N183" s="58">
        <v>849</v>
      </c>
      <c r="O183" s="58">
        <v>108</v>
      </c>
      <c r="P183" s="58">
        <v>11</v>
      </c>
      <c r="Q183" s="58" t="s">
        <v>153</v>
      </c>
      <c r="R183" s="58">
        <v>119</v>
      </c>
      <c r="S183" s="58">
        <v>105</v>
      </c>
      <c r="T183" s="58">
        <v>14</v>
      </c>
      <c r="U183" s="58" t="s">
        <v>153</v>
      </c>
      <c r="V183" s="58">
        <v>1117</v>
      </c>
      <c r="W183" s="58">
        <v>1094</v>
      </c>
      <c r="X183" s="58">
        <v>936</v>
      </c>
      <c r="Y183" s="58">
        <v>158</v>
      </c>
      <c r="Z183" s="58">
        <v>23</v>
      </c>
      <c r="AA183" s="58" t="s">
        <v>153</v>
      </c>
      <c r="AB183" s="58">
        <v>807</v>
      </c>
      <c r="AC183" s="58">
        <v>790</v>
      </c>
      <c r="AD183" s="58">
        <v>17</v>
      </c>
      <c r="AE183" s="58" t="s">
        <v>153</v>
      </c>
      <c r="AF183" s="58">
        <v>35</v>
      </c>
      <c r="AG183" s="58">
        <v>35</v>
      </c>
      <c r="AH183" s="58">
        <v>30</v>
      </c>
      <c r="AI183" s="58">
        <v>5</v>
      </c>
      <c r="AJ183" s="58">
        <v>0</v>
      </c>
    </row>
    <row r="184" spans="1:36" x14ac:dyDescent="0.25">
      <c r="A184" s="64" t="s">
        <v>333</v>
      </c>
      <c r="B184" s="58">
        <v>2024</v>
      </c>
      <c r="C184" s="58">
        <v>1983</v>
      </c>
      <c r="D184" s="58">
        <v>1807</v>
      </c>
      <c r="E184" s="58">
        <v>176</v>
      </c>
      <c r="F184" s="58">
        <v>41</v>
      </c>
      <c r="G184" s="58">
        <v>1083</v>
      </c>
      <c r="H184" s="58">
        <v>1053</v>
      </c>
      <c r="I184" s="58">
        <v>980</v>
      </c>
      <c r="J184" s="58">
        <v>73</v>
      </c>
      <c r="K184" s="58">
        <v>30</v>
      </c>
      <c r="L184" s="58">
        <v>941</v>
      </c>
      <c r="M184" s="58">
        <v>930</v>
      </c>
      <c r="N184" s="58">
        <v>827</v>
      </c>
      <c r="O184" s="58">
        <v>103</v>
      </c>
      <c r="P184" s="58">
        <v>11</v>
      </c>
      <c r="Q184" s="58">
        <v>127</v>
      </c>
      <c r="R184" s="58">
        <v>115</v>
      </c>
      <c r="S184" s="58">
        <v>102</v>
      </c>
      <c r="T184" s="58">
        <v>13</v>
      </c>
      <c r="U184" s="58">
        <v>12</v>
      </c>
      <c r="V184" s="58">
        <v>1107</v>
      </c>
      <c r="W184" s="58">
        <v>1084</v>
      </c>
      <c r="X184" s="58">
        <v>938</v>
      </c>
      <c r="Y184" s="58">
        <v>146</v>
      </c>
      <c r="Z184" s="58">
        <v>23</v>
      </c>
      <c r="AA184" s="58">
        <v>790</v>
      </c>
      <c r="AB184" s="58">
        <v>784</v>
      </c>
      <c r="AC184" s="58">
        <v>767</v>
      </c>
      <c r="AD184" s="58">
        <v>17</v>
      </c>
      <c r="AE184" s="58">
        <v>6</v>
      </c>
      <c r="AF184" s="58" t="s">
        <v>153</v>
      </c>
      <c r="AG184" s="58">
        <v>42</v>
      </c>
      <c r="AH184" s="58">
        <v>38</v>
      </c>
      <c r="AI184" s="58">
        <v>4</v>
      </c>
      <c r="AJ184" s="58" t="s">
        <v>153</v>
      </c>
    </row>
    <row r="185" spans="1:36" x14ac:dyDescent="0.25">
      <c r="A185" s="64" t="s">
        <v>334</v>
      </c>
      <c r="B185" s="58">
        <v>2072</v>
      </c>
      <c r="C185" s="58">
        <v>2020</v>
      </c>
      <c r="D185" s="58">
        <v>1860</v>
      </c>
      <c r="E185" s="58">
        <v>160</v>
      </c>
      <c r="F185" s="58">
        <v>52</v>
      </c>
      <c r="G185" s="58">
        <v>1073</v>
      </c>
      <c r="H185" s="58">
        <v>1041</v>
      </c>
      <c r="I185" s="58">
        <v>978</v>
      </c>
      <c r="J185" s="58">
        <v>63</v>
      </c>
      <c r="K185" s="58">
        <v>32</v>
      </c>
      <c r="L185" s="58">
        <v>999</v>
      </c>
      <c r="M185" s="58">
        <v>979</v>
      </c>
      <c r="N185" s="58">
        <v>882</v>
      </c>
      <c r="O185" s="58">
        <v>97</v>
      </c>
      <c r="P185" s="58">
        <v>20</v>
      </c>
      <c r="Q185" s="58" t="s">
        <v>153</v>
      </c>
      <c r="R185" s="58">
        <v>134</v>
      </c>
      <c r="S185" s="58">
        <v>124</v>
      </c>
      <c r="T185" s="58">
        <v>10</v>
      </c>
      <c r="U185" s="58" t="s">
        <v>153</v>
      </c>
      <c r="V185" s="58">
        <v>1132</v>
      </c>
      <c r="W185" s="58">
        <v>1096</v>
      </c>
      <c r="X185" s="58">
        <v>957</v>
      </c>
      <c r="Y185" s="58">
        <v>139</v>
      </c>
      <c r="Z185" s="58">
        <v>36</v>
      </c>
      <c r="AA185" s="58" t="s">
        <v>153</v>
      </c>
      <c r="AB185" s="58">
        <v>790</v>
      </c>
      <c r="AC185" s="58">
        <v>779</v>
      </c>
      <c r="AD185" s="58">
        <v>11</v>
      </c>
      <c r="AE185" s="58" t="s">
        <v>153</v>
      </c>
      <c r="AF185" s="58">
        <v>44</v>
      </c>
      <c r="AG185" s="58">
        <v>38</v>
      </c>
      <c r="AH185" s="58">
        <v>33</v>
      </c>
      <c r="AI185" s="58">
        <v>5</v>
      </c>
      <c r="AJ185" s="58">
        <v>6</v>
      </c>
    </row>
    <row r="186" spans="1:36" x14ac:dyDescent="0.25">
      <c r="A186" s="64" t="s">
        <v>335</v>
      </c>
      <c r="B186" s="58">
        <v>2116</v>
      </c>
      <c r="C186" s="58">
        <v>2060</v>
      </c>
      <c r="D186" s="58">
        <v>1917</v>
      </c>
      <c r="E186" s="58">
        <v>143</v>
      </c>
      <c r="F186" s="58">
        <v>56</v>
      </c>
      <c r="G186" s="58">
        <v>1101</v>
      </c>
      <c r="H186" s="58">
        <v>1057</v>
      </c>
      <c r="I186" s="58">
        <v>997</v>
      </c>
      <c r="J186" s="58">
        <v>60</v>
      </c>
      <c r="K186" s="58">
        <v>44</v>
      </c>
      <c r="L186" s="58">
        <v>1015</v>
      </c>
      <c r="M186" s="58">
        <v>1003</v>
      </c>
      <c r="N186" s="58">
        <v>920</v>
      </c>
      <c r="O186" s="58">
        <v>83</v>
      </c>
      <c r="P186" s="58">
        <v>12</v>
      </c>
      <c r="Q186" s="58">
        <v>155</v>
      </c>
      <c r="R186" s="58">
        <v>146</v>
      </c>
      <c r="S186" s="58">
        <v>142</v>
      </c>
      <c r="T186" s="58">
        <v>4</v>
      </c>
      <c r="U186" s="58">
        <v>9</v>
      </c>
      <c r="V186" s="58">
        <v>1165</v>
      </c>
      <c r="W186" s="58">
        <v>1124</v>
      </c>
      <c r="X186" s="58">
        <v>998</v>
      </c>
      <c r="Y186" s="58">
        <v>126</v>
      </c>
      <c r="Z186" s="58">
        <v>41</v>
      </c>
      <c r="AA186" s="58">
        <v>796</v>
      </c>
      <c r="AB186" s="58">
        <v>790</v>
      </c>
      <c r="AC186" s="58">
        <v>777</v>
      </c>
      <c r="AD186" s="58">
        <v>13</v>
      </c>
      <c r="AE186" s="58">
        <v>6</v>
      </c>
      <c r="AF186" s="58">
        <v>48</v>
      </c>
      <c r="AG186" s="58">
        <v>44</v>
      </c>
      <c r="AH186" s="58">
        <v>41</v>
      </c>
      <c r="AI186" s="58">
        <v>3</v>
      </c>
      <c r="AJ186" s="58">
        <v>4</v>
      </c>
    </row>
    <row r="187" spans="1:36" x14ac:dyDescent="0.25">
      <c r="A187" s="64" t="s">
        <v>336</v>
      </c>
      <c r="B187" s="58">
        <v>2036</v>
      </c>
      <c r="C187" s="58">
        <v>1974</v>
      </c>
      <c r="D187" s="58">
        <v>1817</v>
      </c>
      <c r="E187" s="58">
        <v>157</v>
      </c>
      <c r="F187" s="58">
        <v>62</v>
      </c>
      <c r="G187" s="58">
        <v>1097</v>
      </c>
      <c r="H187" s="58">
        <v>1053</v>
      </c>
      <c r="I187" s="58">
        <v>984</v>
      </c>
      <c r="J187" s="58">
        <v>69</v>
      </c>
      <c r="K187" s="58">
        <v>44</v>
      </c>
      <c r="L187" s="58">
        <v>939</v>
      </c>
      <c r="M187" s="58">
        <v>921</v>
      </c>
      <c r="N187" s="58">
        <v>833</v>
      </c>
      <c r="O187" s="58">
        <v>88</v>
      </c>
      <c r="P187" s="58">
        <v>18</v>
      </c>
      <c r="Q187" s="58">
        <v>153</v>
      </c>
      <c r="R187" s="58">
        <v>142</v>
      </c>
      <c r="S187" s="58">
        <v>138</v>
      </c>
      <c r="T187" s="58">
        <v>4</v>
      </c>
      <c r="U187" s="58">
        <v>11</v>
      </c>
      <c r="V187" s="58">
        <v>1099</v>
      </c>
      <c r="W187" s="58">
        <v>1055</v>
      </c>
      <c r="X187" s="58">
        <v>916</v>
      </c>
      <c r="Y187" s="58">
        <v>139</v>
      </c>
      <c r="Z187" s="58">
        <v>44</v>
      </c>
      <c r="AA187" s="58">
        <v>784</v>
      </c>
      <c r="AB187" s="58">
        <v>777</v>
      </c>
      <c r="AC187" s="58">
        <v>763</v>
      </c>
      <c r="AD187" s="58">
        <v>14</v>
      </c>
      <c r="AE187" s="58">
        <v>7</v>
      </c>
      <c r="AF187" s="58">
        <v>50</v>
      </c>
      <c r="AG187" s="58">
        <v>44</v>
      </c>
      <c r="AH187" s="58">
        <v>41</v>
      </c>
      <c r="AI187" s="58">
        <v>3</v>
      </c>
      <c r="AJ187" s="58">
        <v>6</v>
      </c>
    </row>
    <row r="188" spans="1:36" x14ac:dyDescent="0.25">
      <c r="A188" s="64" t="s">
        <v>337</v>
      </c>
      <c r="B188" s="58">
        <v>2048</v>
      </c>
      <c r="C188" s="58">
        <v>1995</v>
      </c>
      <c r="D188" s="58">
        <v>1835</v>
      </c>
      <c r="E188" s="58">
        <v>160</v>
      </c>
      <c r="F188" s="58">
        <v>53</v>
      </c>
      <c r="G188" s="58">
        <v>1087</v>
      </c>
      <c r="H188" s="58">
        <v>1050</v>
      </c>
      <c r="I188" s="58">
        <v>982</v>
      </c>
      <c r="J188" s="58">
        <v>68</v>
      </c>
      <c r="K188" s="58">
        <v>37</v>
      </c>
      <c r="L188" s="58">
        <v>961</v>
      </c>
      <c r="M188" s="58">
        <v>945</v>
      </c>
      <c r="N188" s="58">
        <v>853</v>
      </c>
      <c r="O188" s="58">
        <v>92</v>
      </c>
      <c r="P188" s="58">
        <v>16</v>
      </c>
      <c r="Q188" s="58">
        <v>132</v>
      </c>
      <c r="R188" s="58">
        <v>121</v>
      </c>
      <c r="S188" s="58">
        <v>117</v>
      </c>
      <c r="T188" s="58">
        <v>4</v>
      </c>
      <c r="U188" s="58">
        <v>11</v>
      </c>
      <c r="V188" s="58">
        <v>1119</v>
      </c>
      <c r="W188" s="58">
        <v>1084</v>
      </c>
      <c r="X188" s="58">
        <v>944</v>
      </c>
      <c r="Y188" s="58">
        <v>140</v>
      </c>
      <c r="Z188" s="58">
        <v>35</v>
      </c>
      <c r="AA188" s="58">
        <v>797</v>
      </c>
      <c r="AB188" s="58">
        <v>790</v>
      </c>
      <c r="AC188" s="58">
        <v>774</v>
      </c>
      <c r="AD188" s="58">
        <v>16</v>
      </c>
      <c r="AE188" s="58">
        <v>7</v>
      </c>
      <c r="AF188" s="58" t="s">
        <v>153</v>
      </c>
      <c r="AG188" s="58">
        <v>48</v>
      </c>
      <c r="AH188" s="58">
        <v>45</v>
      </c>
      <c r="AI188" s="58">
        <v>3</v>
      </c>
      <c r="AJ188" s="58" t="s">
        <v>153</v>
      </c>
    </row>
    <row r="189" spans="1:36" x14ac:dyDescent="0.25">
      <c r="A189" s="64" t="s">
        <v>338</v>
      </c>
      <c r="B189" s="58">
        <v>2162</v>
      </c>
      <c r="C189" s="58">
        <v>2122</v>
      </c>
      <c r="D189" s="58">
        <v>1932</v>
      </c>
      <c r="E189" s="58">
        <v>190</v>
      </c>
      <c r="F189" s="58">
        <v>40</v>
      </c>
      <c r="G189" s="58">
        <v>1132</v>
      </c>
      <c r="H189" s="58">
        <v>1108</v>
      </c>
      <c r="I189" s="58">
        <v>1017</v>
      </c>
      <c r="J189" s="58">
        <v>91</v>
      </c>
      <c r="K189" s="58">
        <v>24</v>
      </c>
      <c r="L189" s="58">
        <v>1030</v>
      </c>
      <c r="M189" s="58">
        <v>1014</v>
      </c>
      <c r="N189" s="58">
        <v>915</v>
      </c>
      <c r="O189" s="58">
        <v>99</v>
      </c>
      <c r="P189" s="58">
        <v>16</v>
      </c>
      <c r="Q189" s="58">
        <v>131</v>
      </c>
      <c r="R189" s="58">
        <v>123</v>
      </c>
      <c r="S189" s="58">
        <v>118</v>
      </c>
      <c r="T189" s="58">
        <v>5</v>
      </c>
      <c r="U189" s="58">
        <v>8</v>
      </c>
      <c r="V189" s="58">
        <v>1179</v>
      </c>
      <c r="W189" s="58">
        <v>1151</v>
      </c>
      <c r="X189" s="58">
        <v>989</v>
      </c>
      <c r="Y189" s="58">
        <v>162</v>
      </c>
      <c r="Z189" s="58">
        <v>28</v>
      </c>
      <c r="AA189" s="58">
        <v>852</v>
      </c>
      <c r="AB189" s="58">
        <v>848</v>
      </c>
      <c r="AC189" s="58">
        <v>825</v>
      </c>
      <c r="AD189" s="58">
        <v>23</v>
      </c>
      <c r="AE189" s="58">
        <v>4</v>
      </c>
      <c r="AF189" s="58">
        <v>78</v>
      </c>
      <c r="AG189" s="58" t="s">
        <v>153</v>
      </c>
      <c r="AH189" s="58">
        <v>73</v>
      </c>
      <c r="AI189" s="58" t="s">
        <v>153</v>
      </c>
      <c r="AJ189" s="58" t="s">
        <v>153</v>
      </c>
    </row>
    <row r="190" spans="1:36" x14ac:dyDescent="0.25">
      <c r="A190" s="64" t="s">
        <v>339</v>
      </c>
      <c r="B190" s="58">
        <v>2472</v>
      </c>
      <c r="C190" s="58">
        <v>2434</v>
      </c>
      <c r="D190" s="58">
        <v>2250</v>
      </c>
      <c r="E190" s="58">
        <v>184</v>
      </c>
      <c r="F190" s="58">
        <v>38</v>
      </c>
      <c r="G190" s="58">
        <v>1338</v>
      </c>
      <c r="H190" s="58">
        <v>1312</v>
      </c>
      <c r="I190" s="58">
        <v>1230</v>
      </c>
      <c r="J190" s="58">
        <v>82</v>
      </c>
      <c r="K190" s="58">
        <v>26</v>
      </c>
      <c r="L190" s="58">
        <v>1134</v>
      </c>
      <c r="M190" s="58">
        <v>1122</v>
      </c>
      <c r="N190" s="58">
        <v>1020</v>
      </c>
      <c r="O190" s="58">
        <v>102</v>
      </c>
      <c r="P190" s="58">
        <v>12</v>
      </c>
      <c r="Q190" s="58">
        <v>147</v>
      </c>
      <c r="R190" s="58">
        <v>136</v>
      </c>
      <c r="S190" s="58">
        <v>131</v>
      </c>
      <c r="T190" s="58">
        <v>5</v>
      </c>
      <c r="U190" s="58">
        <v>11</v>
      </c>
      <c r="V190" s="58">
        <v>1381</v>
      </c>
      <c r="W190" s="58">
        <v>1358</v>
      </c>
      <c r="X190" s="58">
        <v>1200</v>
      </c>
      <c r="Y190" s="58">
        <v>158</v>
      </c>
      <c r="Z190" s="58">
        <v>23</v>
      </c>
      <c r="AA190" s="58">
        <v>944</v>
      </c>
      <c r="AB190" s="58">
        <v>940</v>
      </c>
      <c r="AC190" s="58">
        <v>919</v>
      </c>
      <c r="AD190" s="58">
        <v>21</v>
      </c>
      <c r="AE190" s="58">
        <v>4</v>
      </c>
      <c r="AF190" s="58">
        <v>81</v>
      </c>
      <c r="AG190" s="58" t="s">
        <v>153</v>
      </c>
      <c r="AH190" s="58">
        <v>77</v>
      </c>
      <c r="AI190" s="58" t="s">
        <v>153</v>
      </c>
      <c r="AJ190" s="58" t="s">
        <v>153</v>
      </c>
    </row>
    <row r="191" spans="1:36" x14ac:dyDescent="0.25">
      <c r="A191" s="64" t="s">
        <v>340</v>
      </c>
      <c r="B191" s="58">
        <v>2965</v>
      </c>
      <c r="C191" s="58">
        <v>2926</v>
      </c>
      <c r="D191" s="58">
        <v>2727</v>
      </c>
      <c r="E191" s="58">
        <v>199</v>
      </c>
      <c r="F191" s="58">
        <v>39</v>
      </c>
      <c r="G191" s="58">
        <v>1675</v>
      </c>
      <c r="H191" s="58">
        <v>1644</v>
      </c>
      <c r="I191" s="58">
        <v>1557</v>
      </c>
      <c r="J191" s="58">
        <v>87</v>
      </c>
      <c r="K191" s="58">
        <v>31</v>
      </c>
      <c r="L191" s="58">
        <v>1290</v>
      </c>
      <c r="M191" s="58">
        <v>1282</v>
      </c>
      <c r="N191" s="58">
        <v>1170</v>
      </c>
      <c r="O191" s="58">
        <v>112</v>
      </c>
      <c r="P191" s="58">
        <v>8</v>
      </c>
      <c r="Q191" s="58">
        <v>167</v>
      </c>
      <c r="R191" s="58">
        <v>161</v>
      </c>
      <c r="S191" s="58">
        <v>150</v>
      </c>
      <c r="T191" s="58">
        <v>11</v>
      </c>
      <c r="U191" s="58">
        <v>6</v>
      </c>
      <c r="V191" s="58">
        <v>1704</v>
      </c>
      <c r="W191" s="58">
        <v>1678</v>
      </c>
      <c r="X191" s="58">
        <v>1509</v>
      </c>
      <c r="Y191" s="58">
        <v>169</v>
      </c>
      <c r="Z191" s="58">
        <v>26</v>
      </c>
      <c r="AA191" s="58">
        <v>1094</v>
      </c>
      <c r="AB191" s="58">
        <v>1087</v>
      </c>
      <c r="AC191" s="58">
        <v>1068</v>
      </c>
      <c r="AD191" s="58">
        <v>19</v>
      </c>
      <c r="AE191" s="58">
        <v>7</v>
      </c>
      <c r="AF191" s="58" t="s">
        <v>153</v>
      </c>
      <c r="AG191" s="58" t="s">
        <v>153</v>
      </c>
      <c r="AH191" s="58">
        <v>87</v>
      </c>
      <c r="AI191" s="58" t="s">
        <v>153</v>
      </c>
      <c r="AJ191" s="58" t="s">
        <v>153</v>
      </c>
    </row>
    <row r="192" spans="1:36" x14ac:dyDescent="0.25">
      <c r="A192" s="64" t="s">
        <v>341</v>
      </c>
      <c r="B192" s="58">
        <v>2929</v>
      </c>
      <c r="C192" s="58">
        <v>2891</v>
      </c>
      <c r="D192" s="58">
        <v>2683</v>
      </c>
      <c r="E192" s="58">
        <v>208</v>
      </c>
      <c r="F192" s="58">
        <v>38</v>
      </c>
      <c r="G192" s="58">
        <v>1657</v>
      </c>
      <c r="H192" s="58">
        <v>1626</v>
      </c>
      <c r="I192" s="58">
        <v>1541</v>
      </c>
      <c r="J192" s="58">
        <v>85</v>
      </c>
      <c r="K192" s="58">
        <v>31</v>
      </c>
      <c r="L192" s="58">
        <v>1272</v>
      </c>
      <c r="M192" s="58">
        <v>1265</v>
      </c>
      <c r="N192" s="58">
        <v>1142</v>
      </c>
      <c r="O192" s="58">
        <v>123</v>
      </c>
      <c r="P192" s="58">
        <v>7</v>
      </c>
      <c r="Q192" s="58">
        <v>183</v>
      </c>
      <c r="R192" s="58">
        <v>176</v>
      </c>
      <c r="S192" s="58">
        <v>164</v>
      </c>
      <c r="T192" s="58">
        <v>12</v>
      </c>
      <c r="U192" s="58">
        <v>7</v>
      </c>
      <c r="V192" s="58">
        <v>1670</v>
      </c>
      <c r="W192" s="58">
        <v>1646</v>
      </c>
      <c r="X192" s="58">
        <v>1471</v>
      </c>
      <c r="Y192" s="58">
        <v>175</v>
      </c>
      <c r="Z192" s="58">
        <v>24</v>
      </c>
      <c r="AA192" s="58">
        <v>1076</v>
      </c>
      <c r="AB192" s="58">
        <v>1069</v>
      </c>
      <c r="AC192" s="58">
        <v>1048</v>
      </c>
      <c r="AD192" s="58">
        <v>21</v>
      </c>
      <c r="AE192" s="58">
        <v>7</v>
      </c>
      <c r="AF192" s="58" t="s">
        <v>153</v>
      </c>
      <c r="AG192" s="58" t="s">
        <v>153</v>
      </c>
      <c r="AH192" s="58">
        <v>83</v>
      </c>
      <c r="AI192" s="58" t="s">
        <v>153</v>
      </c>
      <c r="AJ192" s="58" t="s">
        <v>153</v>
      </c>
    </row>
    <row r="193" spans="1:36" x14ac:dyDescent="0.25">
      <c r="A193" s="64" t="s">
        <v>342</v>
      </c>
      <c r="B193" s="58">
        <v>2557</v>
      </c>
      <c r="C193" s="58">
        <v>2508</v>
      </c>
      <c r="D193" s="58">
        <v>2306</v>
      </c>
      <c r="E193" s="58">
        <v>202</v>
      </c>
      <c r="F193" s="58">
        <v>49</v>
      </c>
      <c r="G193" s="58">
        <v>1406</v>
      </c>
      <c r="H193" s="58">
        <v>1364</v>
      </c>
      <c r="I193" s="58">
        <v>1284</v>
      </c>
      <c r="J193" s="58">
        <v>80</v>
      </c>
      <c r="K193" s="58">
        <v>42</v>
      </c>
      <c r="L193" s="58">
        <v>1151</v>
      </c>
      <c r="M193" s="58">
        <v>1144</v>
      </c>
      <c r="N193" s="58">
        <v>1022</v>
      </c>
      <c r="O193" s="58">
        <v>122</v>
      </c>
      <c r="P193" s="58">
        <v>7</v>
      </c>
      <c r="Q193" s="58">
        <v>186</v>
      </c>
      <c r="R193" s="58">
        <v>175</v>
      </c>
      <c r="S193" s="58">
        <v>157</v>
      </c>
      <c r="T193" s="58">
        <v>18</v>
      </c>
      <c r="U193" s="58">
        <v>11</v>
      </c>
      <c r="V193" s="58">
        <v>1398</v>
      </c>
      <c r="W193" s="58">
        <v>1366</v>
      </c>
      <c r="X193" s="58">
        <v>1204</v>
      </c>
      <c r="Y193" s="58">
        <v>162</v>
      </c>
      <c r="Z193" s="58">
        <v>32</v>
      </c>
      <c r="AA193" s="58">
        <v>973</v>
      </c>
      <c r="AB193" s="58">
        <v>967</v>
      </c>
      <c r="AC193" s="58">
        <v>945</v>
      </c>
      <c r="AD193" s="58">
        <v>22</v>
      </c>
      <c r="AE193" s="58">
        <v>6</v>
      </c>
      <c r="AF193" s="58">
        <v>72</v>
      </c>
      <c r="AG193" s="58" t="s">
        <v>153</v>
      </c>
      <c r="AH193" s="58">
        <v>67</v>
      </c>
      <c r="AI193" s="58" t="s">
        <v>153</v>
      </c>
      <c r="AJ193" s="58" t="s">
        <v>153</v>
      </c>
    </row>
    <row r="194" spans="1:36" x14ac:dyDescent="0.25">
      <c r="A194" s="64" t="s">
        <v>343</v>
      </c>
      <c r="B194" s="58">
        <v>2239</v>
      </c>
      <c r="C194" s="58">
        <v>2196</v>
      </c>
      <c r="D194" s="58">
        <v>1992</v>
      </c>
      <c r="E194" s="58">
        <v>204</v>
      </c>
      <c r="F194" s="58">
        <v>43</v>
      </c>
      <c r="G194" s="58">
        <v>1180</v>
      </c>
      <c r="H194" s="58">
        <v>1152</v>
      </c>
      <c r="I194" s="58">
        <v>1065</v>
      </c>
      <c r="J194" s="58">
        <v>87</v>
      </c>
      <c r="K194" s="58">
        <v>28</v>
      </c>
      <c r="L194" s="58">
        <v>1059</v>
      </c>
      <c r="M194" s="58">
        <v>1044</v>
      </c>
      <c r="N194" s="58">
        <v>927</v>
      </c>
      <c r="O194" s="58">
        <v>117</v>
      </c>
      <c r="P194" s="58">
        <v>15</v>
      </c>
      <c r="Q194" s="58">
        <v>159</v>
      </c>
      <c r="R194" s="58">
        <v>149</v>
      </c>
      <c r="S194" s="58">
        <v>129</v>
      </c>
      <c r="T194" s="58">
        <v>20</v>
      </c>
      <c r="U194" s="58">
        <v>10</v>
      </c>
      <c r="V194" s="58">
        <v>1218</v>
      </c>
      <c r="W194" s="58">
        <v>1190</v>
      </c>
      <c r="X194" s="58">
        <v>1027</v>
      </c>
      <c r="Y194" s="58">
        <v>163</v>
      </c>
      <c r="Z194" s="58">
        <v>28</v>
      </c>
      <c r="AA194" s="58">
        <v>862</v>
      </c>
      <c r="AB194" s="58">
        <v>857</v>
      </c>
      <c r="AC194" s="58">
        <v>836</v>
      </c>
      <c r="AD194" s="58">
        <v>21</v>
      </c>
      <c r="AE194" s="58">
        <v>5</v>
      </c>
      <c r="AF194" s="58">
        <v>57</v>
      </c>
      <c r="AG194" s="58" t="s">
        <v>153</v>
      </c>
      <c r="AH194" s="58">
        <v>53</v>
      </c>
      <c r="AI194" s="58" t="s">
        <v>153</v>
      </c>
      <c r="AJ194" s="58" t="s">
        <v>153</v>
      </c>
    </row>
    <row r="195" spans="1:36" x14ac:dyDescent="0.25">
      <c r="A195" s="64" t="s">
        <v>344</v>
      </c>
      <c r="B195" s="58">
        <v>2002</v>
      </c>
      <c r="C195" s="58">
        <v>1962</v>
      </c>
      <c r="D195" s="58">
        <v>1756</v>
      </c>
      <c r="E195" s="58">
        <v>206</v>
      </c>
      <c r="F195" s="58">
        <v>40</v>
      </c>
      <c r="G195" s="58">
        <v>1049</v>
      </c>
      <c r="H195" s="58">
        <v>1021</v>
      </c>
      <c r="I195" s="58">
        <v>927</v>
      </c>
      <c r="J195" s="58">
        <v>94</v>
      </c>
      <c r="K195" s="58">
        <v>28</v>
      </c>
      <c r="L195" s="58">
        <v>953</v>
      </c>
      <c r="M195" s="58">
        <v>941</v>
      </c>
      <c r="N195" s="58">
        <v>829</v>
      </c>
      <c r="O195" s="58">
        <v>112</v>
      </c>
      <c r="P195" s="58">
        <v>12</v>
      </c>
      <c r="Q195" s="58">
        <v>136</v>
      </c>
      <c r="R195" s="58">
        <v>129</v>
      </c>
      <c r="S195" s="58">
        <v>112</v>
      </c>
      <c r="T195" s="58">
        <v>17</v>
      </c>
      <c r="U195" s="58">
        <v>7</v>
      </c>
      <c r="V195" s="58">
        <v>1078</v>
      </c>
      <c r="W195" s="58">
        <v>1050</v>
      </c>
      <c r="X195" s="58">
        <v>884</v>
      </c>
      <c r="Y195" s="58">
        <v>166</v>
      </c>
      <c r="Z195" s="58">
        <v>28</v>
      </c>
      <c r="AA195" s="58">
        <v>788</v>
      </c>
      <c r="AB195" s="58">
        <v>783</v>
      </c>
      <c r="AC195" s="58">
        <v>760</v>
      </c>
      <c r="AD195" s="58">
        <v>23</v>
      </c>
      <c r="AE195" s="58">
        <v>5</v>
      </c>
      <c r="AF195" s="58" t="s">
        <v>153</v>
      </c>
      <c r="AG195" s="58">
        <v>42</v>
      </c>
      <c r="AH195" s="58">
        <v>39</v>
      </c>
      <c r="AI195" s="58">
        <v>3</v>
      </c>
      <c r="AJ195" s="58" t="s">
        <v>153</v>
      </c>
    </row>
    <row r="196" spans="1:36" x14ac:dyDescent="0.25">
      <c r="A196" s="64" t="s">
        <v>345</v>
      </c>
      <c r="B196" s="58">
        <v>1934</v>
      </c>
      <c r="C196" s="58">
        <v>1897</v>
      </c>
      <c r="D196" s="58">
        <v>1707</v>
      </c>
      <c r="E196" s="58">
        <v>190</v>
      </c>
      <c r="F196" s="58">
        <v>37</v>
      </c>
      <c r="G196" s="58">
        <v>992</v>
      </c>
      <c r="H196" s="58">
        <v>968</v>
      </c>
      <c r="I196" s="58">
        <v>887</v>
      </c>
      <c r="J196" s="58">
        <v>81</v>
      </c>
      <c r="K196" s="58">
        <v>24</v>
      </c>
      <c r="L196" s="58">
        <v>942</v>
      </c>
      <c r="M196" s="58">
        <v>929</v>
      </c>
      <c r="N196" s="58">
        <v>820</v>
      </c>
      <c r="O196" s="58">
        <v>109</v>
      </c>
      <c r="P196" s="58">
        <v>13</v>
      </c>
      <c r="Q196" s="58">
        <v>118</v>
      </c>
      <c r="R196" s="58">
        <v>114</v>
      </c>
      <c r="S196" s="58">
        <v>101</v>
      </c>
      <c r="T196" s="58">
        <v>13</v>
      </c>
      <c r="U196" s="58">
        <v>4</v>
      </c>
      <c r="V196" s="58">
        <v>1039</v>
      </c>
      <c r="W196" s="58">
        <v>1013</v>
      </c>
      <c r="X196" s="58">
        <v>856</v>
      </c>
      <c r="Y196" s="58">
        <v>157</v>
      </c>
      <c r="Z196" s="58">
        <v>26</v>
      </c>
      <c r="AA196" s="58">
        <v>777</v>
      </c>
      <c r="AB196" s="58">
        <v>770</v>
      </c>
      <c r="AC196" s="58">
        <v>750</v>
      </c>
      <c r="AD196" s="58">
        <v>20</v>
      </c>
      <c r="AE196" s="58">
        <v>7</v>
      </c>
      <c r="AF196" s="58" t="s">
        <v>153</v>
      </c>
      <c r="AG196" s="58">
        <v>44</v>
      </c>
      <c r="AH196" s="58">
        <v>41</v>
      </c>
      <c r="AI196" s="58">
        <v>3</v>
      </c>
      <c r="AJ196" s="58" t="s">
        <v>153</v>
      </c>
    </row>
    <row r="197" spans="1:36" x14ac:dyDescent="0.25">
      <c r="A197" s="64" t="s">
        <v>346</v>
      </c>
      <c r="B197" s="58">
        <v>2014</v>
      </c>
      <c r="C197" s="58">
        <v>1953</v>
      </c>
      <c r="D197" s="58">
        <v>1774</v>
      </c>
      <c r="E197" s="58">
        <v>179</v>
      </c>
      <c r="F197" s="58">
        <v>61</v>
      </c>
      <c r="G197" s="58">
        <v>1021</v>
      </c>
      <c r="H197" s="58">
        <v>982</v>
      </c>
      <c r="I197" s="58">
        <v>906</v>
      </c>
      <c r="J197" s="58">
        <v>76</v>
      </c>
      <c r="K197" s="58">
        <v>39</v>
      </c>
      <c r="L197" s="58">
        <v>993</v>
      </c>
      <c r="M197" s="58">
        <v>971</v>
      </c>
      <c r="N197" s="58">
        <v>868</v>
      </c>
      <c r="O197" s="58">
        <v>103</v>
      </c>
      <c r="P197" s="58">
        <v>22</v>
      </c>
      <c r="Q197" s="58">
        <v>143</v>
      </c>
      <c r="R197" s="58">
        <v>134</v>
      </c>
      <c r="S197" s="58">
        <v>122</v>
      </c>
      <c r="T197" s="58">
        <v>12</v>
      </c>
      <c r="U197" s="58">
        <v>9</v>
      </c>
      <c r="V197" s="58">
        <v>1074</v>
      </c>
      <c r="W197" s="58">
        <v>1030</v>
      </c>
      <c r="X197" s="58">
        <v>881</v>
      </c>
      <c r="Y197" s="58">
        <v>149</v>
      </c>
      <c r="Z197" s="58">
        <v>44</v>
      </c>
      <c r="AA197" s="58">
        <v>797</v>
      </c>
      <c r="AB197" s="58">
        <v>789</v>
      </c>
      <c r="AC197" s="58">
        <v>771</v>
      </c>
      <c r="AD197" s="58">
        <v>18</v>
      </c>
      <c r="AE197" s="58">
        <v>8</v>
      </c>
      <c r="AF197" s="58" t="s">
        <v>153</v>
      </c>
      <c r="AG197" s="58">
        <v>44</v>
      </c>
      <c r="AH197" s="58">
        <v>41</v>
      </c>
      <c r="AI197" s="58">
        <v>3</v>
      </c>
      <c r="AJ197" s="58" t="s">
        <v>153</v>
      </c>
    </row>
    <row r="198" spans="1:36" x14ac:dyDescent="0.25">
      <c r="A198" s="64" t="s">
        <v>347</v>
      </c>
      <c r="B198" s="58">
        <v>1938</v>
      </c>
      <c r="C198" s="58">
        <v>1884</v>
      </c>
      <c r="D198" s="58">
        <v>1720</v>
      </c>
      <c r="E198" s="58">
        <v>164</v>
      </c>
      <c r="F198" s="58">
        <v>54</v>
      </c>
      <c r="G198" s="58">
        <v>993</v>
      </c>
      <c r="H198" s="58">
        <v>953</v>
      </c>
      <c r="I198" s="58">
        <v>875</v>
      </c>
      <c r="J198" s="58">
        <v>78</v>
      </c>
      <c r="K198" s="58">
        <v>40</v>
      </c>
      <c r="L198" s="58">
        <v>945</v>
      </c>
      <c r="M198" s="58">
        <v>931</v>
      </c>
      <c r="N198" s="58">
        <v>845</v>
      </c>
      <c r="O198" s="58">
        <v>86</v>
      </c>
      <c r="P198" s="58">
        <v>14</v>
      </c>
      <c r="Q198" s="58">
        <v>149</v>
      </c>
      <c r="R198" s="58">
        <v>135</v>
      </c>
      <c r="S198" s="58">
        <v>124</v>
      </c>
      <c r="T198" s="58">
        <v>11</v>
      </c>
      <c r="U198" s="58">
        <v>14</v>
      </c>
      <c r="V198" s="58">
        <v>1029</v>
      </c>
      <c r="W198" s="58">
        <v>994</v>
      </c>
      <c r="X198" s="58">
        <v>860</v>
      </c>
      <c r="Y198" s="58">
        <v>134</v>
      </c>
      <c r="Z198" s="58">
        <v>35</v>
      </c>
      <c r="AA198" s="58">
        <v>760</v>
      </c>
      <c r="AB198" s="58">
        <v>755</v>
      </c>
      <c r="AC198" s="58">
        <v>736</v>
      </c>
      <c r="AD198" s="58">
        <v>19</v>
      </c>
      <c r="AE198" s="58">
        <v>5</v>
      </c>
      <c r="AF198" s="58" t="s">
        <v>153</v>
      </c>
      <c r="AG198" s="58">
        <v>41</v>
      </c>
      <c r="AH198" s="58">
        <v>38</v>
      </c>
      <c r="AI198" s="58">
        <v>3</v>
      </c>
      <c r="AJ198" s="58" t="s">
        <v>153</v>
      </c>
    </row>
    <row r="199" spans="1:36" x14ac:dyDescent="0.25">
      <c r="A199" s="64" t="s">
        <v>348</v>
      </c>
      <c r="B199" s="58">
        <v>1908</v>
      </c>
      <c r="C199" s="58">
        <v>1860</v>
      </c>
      <c r="D199" s="58">
        <v>1684</v>
      </c>
      <c r="E199" s="58">
        <v>176</v>
      </c>
      <c r="F199" s="58">
        <v>48</v>
      </c>
      <c r="G199" s="58">
        <v>968</v>
      </c>
      <c r="H199" s="58">
        <v>935</v>
      </c>
      <c r="I199" s="58">
        <v>858</v>
      </c>
      <c r="J199" s="58">
        <v>77</v>
      </c>
      <c r="K199" s="58">
        <v>33</v>
      </c>
      <c r="L199" s="58">
        <v>940</v>
      </c>
      <c r="M199" s="58">
        <v>925</v>
      </c>
      <c r="N199" s="58">
        <v>826</v>
      </c>
      <c r="O199" s="58">
        <v>99</v>
      </c>
      <c r="P199" s="58">
        <v>15</v>
      </c>
      <c r="Q199" s="58">
        <v>135</v>
      </c>
      <c r="R199" s="58">
        <v>124</v>
      </c>
      <c r="S199" s="58">
        <v>107</v>
      </c>
      <c r="T199" s="58">
        <v>17</v>
      </c>
      <c r="U199" s="58">
        <v>11</v>
      </c>
      <c r="V199" s="58">
        <v>1002</v>
      </c>
      <c r="W199" s="58">
        <v>972</v>
      </c>
      <c r="X199" s="58">
        <v>827</v>
      </c>
      <c r="Y199" s="58">
        <v>145</v>
      </c>
      <c r="Z199" s="58">
        <v>30</v>
      </c>
      <c r="AA199" s="58">
        <v>771</v>
      </c>
      <c r="AB199" s="58">
        <v>764</v>
      </c>
      <c r="AC199" s="58">
        <v>750</v>
      </c>
      <c r="AD199" s="58">
        <v>14</v>
      </c>
      <c r="AE199" s="58">
        <v>7</v>
      </c>
      <c r="AF199" s="58">
        <v>48</v>
      </c>
      <c r="AG199" s="58">
        <v>44</v>
      </c>
      <c r="AH199" s="58">
        <v>39</v>
      </c>
      <c r="AI199" s="58">
        <v>5</v>
      </c>
      <c r="AJ199" s="58">
        <v>4</v>
      </c>
    </row>
    <row r="200" spans="1:36" x14ac:dyDescent="0.25">
      <c r="A200" s="64" t="s">
        <v>349</v>
      </c>
      <c r="B200" s="58">
        <v>1912</v>
      </c>
      <c r="C200" s="58">
        <v>1850</v>
      </c>
      <c r="D200" s="58">
        <v>1670</v>
      </c>
      <c r="E200" s="58">
        <v>180</v>
      </c>
      <c r="F200" s="58">
        <v>62</v>
      </c>
      <c r="G200" s="58">
        <v>963</v>
      </c>
      <c r="H200" s="58">
        <v>924</v>
      </c>
      <c r="I200" s="58">
        <v>847</v>
      </c>
      <c r="J200" s="58">
        <v>77</v>
      </c>
      <c r="K200" s="58">
        <v>39</v>
      </c>
      <c r="L200" s="58">
        <v>949</v>
      </c>
      <c r="M200" s="58">
        <v>926</v>
      </c>
      <c r="N200" s="58">
        <v>823</v>
      </c>
      <c r="O200" s="58">
        <v>103</v>
      </c>
      <c r="P200" s="58">
        <v>23</v>
      </c>
      <c r="Q200" s="58">
        <v>118</v>
      </c>
      <c r="R200" s="58">
        <v>109</v>
      </c>
      <c r="S200" s="58">
        <v>91</v>
      </c>
      <c r="T200" s="58">
        <v>18</v>
      </c>
      <c r="U200" s="58">
        <v>9</v>
      </c>
      <c r="V200" s="58">
        <v>1016</v>
      </c>
      <c r="W200" s="58">
        <v>974</v>
      </c>
      <c r="X200" s="58">
        <v>824</v>
      </c>
      <c r="Y200" s="58">
        <v>150</v>
      </c>
      <c r="Z200" s="58">
        <v>42</v>
      </c>
      <c r="AA200" s="58">
        <v>778</v>
      </c>
      <c r="AB200" s="58">
        <v>767</v>
      </c>
      <c r="AC200" s="58">
        <v>755</v>
      </c>
      <c r="AD200" s="58">
        <v>12</v>
      </c>
      <c r="AE200" s="58">
        <v>11</v>
      </c>
      <c r="AF200" s="58">
        <v>49</v>
      </c>
      <c r="AG200" s="58">
        <v>43</v>
      </c>
      <c r="AH200" s="58">
        <v>37</v>
      </c>
      <c r="AI200" s="58">
        <v>6</v>
      </c>
      <c r="AJ200" s="58">
        <v>6</v>
      </c>
    </row>
    <row r="201" spans="1:36" x14ac:dyDescent="0.25">
      <c r="A201" s="64" t="s">
        <v>350</v>
      </c>
      <c r="B201" s="58">
        <v>2096</v>
      </c>
      <c r="C201" s="58">
        <v>2045</v>
      </c>
      <c r="D201" s="58">
        <v>1871</v>
      </c>
      <c r="E201" s="58">
        <v>174</v>
      </c>
      <c r="F201" s="58">
        <v>51</v>
      </c>
      <c r="G201" s="58">
        <v>1075</v>
      </c>
      <c r="H201" s="58">
        <v>1042</v>
      </c>
      <c r="I201" s="58">
        <v>964</v>
      </c>
      <c r="J201" s="58">
        <v>78</v>
      </c>
      <c r="K201" s="58">
        <v>33</v>
      </c>
      <c r="L201" s="58">
        <v>1021</v>
      </c>
      <c r="M201" s="58">
        <v>1003</v>
      </c>
      <c r="N201" s="58">
        <v>907</v>
      </c>
      <c r="O201" s="58">
        <v>96</v>
      </c>
      <c r="P201" s="58">
        <v>18</v>
      </c>
      <c r="Q201" s="58">
        <v>124</v>
      </c>
      <c r="R201" s="58">
        <v>113</v>
      </c>
      <c r="S201" s="58">
        <v>94</v>
      </c>
      <c r="T201" s="58">
        <v>19</v>
      </c>
      <c r="U201" s="58">
        <v>11</v>
      </c>
      <c r="V201" s="58">
        <v>1132</v>
      </c>
      <c r="W201" s="58">
        <v>1102</v>
      </c>
      <c r="X201" s="58">
        <v>953</v>
      </c>
      <c r="Y201" s="58">
        <v>149</v>
      </c>
      <c r="Z201" s="58">
        <v>30</v>
      </c>
      <c r="AA201" s="58">
        <v>840</v>
      </c>
      <c r="AB201" s="58">
        <v>830</v>
      </c>
      <c r="AC201" s="58">
        <v>824</v>
      </c>
      <c r="AD201" s="58">
        <v>6</v>
      </c>
      <c r="AE201" s="58">
        <v>10</v>
      </c>
      <c r="AF201" s="58">
        <v>73</v>
      </c>
      <c r="AG201" s="58">
        <v>69</v>
      </c>
      <c r="AH201" s="58">
        <v>64</v>
      </c>
      <c r="AI201" s="58">
        <v>5</v>
      </c>
      <c r="AJ201" s="58">
        <v>4</v>
      </c>
    </row>
    <row r="202" spans="1:36" x14ac:dyDescent="0.25">
      <c r="A202" s="64" t="s">
        <v>351</v>
      </c>
      <c r="B202" s="58">
        <v>2326</v>
      </c>
      <c r="C202" s="58">
        <v>2270</v>
      </c>
      <c r="D202" s="58">
        <v>2073</v>
      </c>
      <c r="E202" s="58">
        <v>197</v>
      </c>
      <c r="F202" s="58">
        <v>56</v>
      </c>
      <c r="G202" s="58">
        <v>1211</v>
      </c>
      <c r="H202" s="58">
        <v>1176</v>
      </c>
      <c r="I202" s="58">
        <v>1089</v>
      </c>
      <c r="J202" s="58">
        <v>87</v>
      </c>
      <c r="K202" s="58">
        <v>35</v>
      </c>
      <c r="L202" s="58">
        <v>1115</v>
      </c>
      <c r="M202" s="58">
        <v>1094</v>
      </c>
      <c r="N202" s="58">
        <v>984</v>
      </c>
      <c r="O202" s="58">
        <v>110</v>
      </c>
      <c r="P202" s="58">
        <v>21</v>
      </c>
      <c r="Q202" s="58">
        <v>129</v>
      </c>
      <c r="R202" s="58">
        <v>115</v>
      </c>
      <c r="S202" s="58">
        <v>99</v>
      </c>
      <c r="T202" s="58">
        <v>16</v>
      </c>
      <c r="U202" s="58">
        <v>14</v>
      </c>
      <c r="V202" s="58">
        <v>1265</v>
      </c>
      <c r="W202" s="58">
        <v>1231</v>
      </c>
      <c r="X202" s="58">
        <v>1067</v>
      </c>
      <c r="Y202" s="58">
        <v>164</v>
      </c>
      <c r="Z202" s="58">
        <v>34</v>
      </c>
      <c r="AA202" s="58">
        <v>932</v>
      </c>
      <c r="AB202" s="58">
        <v>924</v>
      </c>
      <c r="AC202" s="58">
        <v>907</v>
      </c>
      <c r="AD202" s="58">
        <v>17</v>
      </c>
      <c r="AE202" s="58">
        <v>8</v>
      </c>
      <c r="AF202" s="58">
        <v>87</v>
      </c>
      <c r="AG202" s="58">
        <v>83</v>
      </c>
      <c r="AH202" s="58">
        <v>78</v>
      </c>
      <c r="AI202" s="58">
        <v>5</v>
      </c>
      <c r="AJ202" s="58">
        <v>4</v>
      </c>
    </row>
    <row r="203" spans="1:36" x14ac:dyDescent="0.25">
      <c r="A203" s="64" t="s">
        <v>352</v>
      </c>
      <c r="B203" s="58">
        <v>2714</v>
      </c>
      <c r="C203" s="58">
        <v>2667</v>
      </c>
      <c r="D203" s="58">
        <v>2464</v>
      </c>
      <c r="E203" s="58">
        <v>203</v>
      </c>
      <c r="F203" s="58">
        <v>47</v>
      </c>
      <c r="G203" s="58">
        <v>1487</v>
      </c>
      <c r="H203" s="58">
        <v>1459</v>
      </c>
      <c r="I203" s="58">
        <v>1363</v>
      </c>
      <c r="J203" s="58">
        <v>96</v>
      </c>
      <c r="K203" s="58">
        <v>28</v>
      </c>
      <c r="L203" s="58">
        <v>1227</v>
      </c>
      <c r="M203" s="58">
        <v>1208</v>
      </c>
      <c r="N203" s="58">
        <v>1101</v>
      </c>
      <c r="O203" s="58">
        <v>107</v>
      </c>
      <c r="P203" s="58">
        <v>19</v>
      </c>
      <c r="Q203" s="58">
        <v>150</v>
      </c>
      <c r="R203" s="58">
        <v>140</v>
      </c>
      <c r="S203" s="58">
        <v>122</v>
      </c>
      <c r="T203" s="58">
        <v>18</v>
      </c>
      <c r="U203" s="58">
        <v>10</v>
      </c>
      <c r="V203" s="58">
        <v>1489</v>
      </c>
      <c r="W203" s="58">
        <v>1457</v>
      </c>
      <c r="X203" s="58">
        <v>1292</v>
      </c>
      <c r="Y203" s="58">
        <v>165</v>
      </c>
      <c r="Z203" s="58">
        <v>32</v>
      </c>
      <c r="AA203" s="58">
        <v>1075</v>
      </c>
      <c r="AB203" s="58">
        <v>1070</v>
      </c>
      <c r="AC203" s="58">
        <v>1050</v>
      </c>
      <c r="AD203" s="58">
        <v>20</v>
      </c>
      <c r="AE203" s="58">
        <v>5</v>
      </c>
      <c r="AF203" s="58">
        <v>97</v>
      </c>
      <c r="AG203" s="58">
        <v>93</v>
      </c>
      <c r="AH203" s="58">
        <v>89</v>
      </c>
      <c r="AI203" s="58">
        <v>4</v>
      </c>
      <c r="AJ203" s="58">
        <v>4</v>
      </c>
    </row>
    <row r="204" spans="1:36" x14ac:dyDescent="0.25">
      <c r="A204" s="64" t="s">
        <v>353</v>
      </c>
      <c r="B204" s="58">
        <v>2740</v>
      </c>
      <c r="C204" s="58">
        <v>2679</v>
      </c>
      <c r="D204" s="58">
        <v>2493</v>
      </c>
      <c r="E204" s="58">
        <v>186</v>
      </c>
      <c r="F204" s="58">
        <v>61</v>
      </c>
      <c r="G204" s="58">
        <v>1492</v>
      </c>
      <c r="H204" s="58">
        <v>1451</v>
      </c>
      <c r="I204" s="58">
        <v>1363</v>
      </c>
      <c r="J204" s="58">
        <v>88</v>
      </c>
      <c r="K204" s="58">
        <v>41</v>
      </c>
      <c r="L204" s="58">
        <v>1248</v>
      </c>
      <c r="M204" s="58">
        <v>1228</v>
      </c>
      <c r="N204" s="58">
        <v>1130</v>
      </c>
      <c r="O204" s="58">
        <v>98</v>
      </c>
      <c r="P204" s="58">
        <v>20</v>
      </c>
      <c r="Q204" s="58">
        <v>174</v>
      </c>
      <c r="R204" s="58">
        <v>162</v>
      </c>
      <c r="S204" s="58">
        <v>146</v>
      </c>
      <c r="T204" s="58">
        <v>16</v>
      </c>
      <c r="U204" s="58">
        <v>12</v>
      </c>
      <c r="V204" s="58">
        <v>1472</v>
      </c>
      <c r="W204" s="58">
        <v>1432</v>
      </c>
      <c r="X204" s="58">
        <v>1284</v>
      </c>
      <c r="Y204" s="58">
        <v>148</v>
      </c>
      <c r="Z204" s="58">
        <v>40</v>
      </c>
      <c r="AA204" s="58">
        <v>1094</v>
      </c>
      <c r="AB204" s="58">
        <v>1085</v>
      </c>
      <c r="AC204" s="58">
        <v>1063</v>
      </c>
      <c r="AD204" s="58">
        <v>22</v>
      </c>
      <c r="AE204" s="58">
        <v>9</v>
      </c>
      <c r="AF204" s="58">
        <v>103</v>
      </c>
      <c r="AG204" s="58">
        <v>96</v>
      </c>
      <c r="AH204" s="58">
        <v>91</v>
      </c>
      <c r="AI204" s="58">
        <v>5</v>
      </c>
      <c r="AJ204" s="58">
        <v>7</v>
      </c>
    </row>
    <row r="205" spans="1:36" x14ac:dyDescent="0.25">
      <c r="A205" s="64" t="s">
        <v>354</v>
      </c>
      <c r="B205" s="58">
        <v>2500</v>
      </c>
      <c r="C205" s="58">
        <v>2454</v>
      </c>
      <c r="D205" s="58">
        <v>2252</v>
      </c>
      <c r="E205" s="58">
        <v>202</v>
      </c>
      <c r="F205" s="58">
        <v>46</v>
      </c>
      <c r="G205" s="58">
        <v>1338</v>
      </c>
      <c r="H205" s="58">
        <v>1307</v>
      </c>
      <c r="I205" s="58">
        <v>1210</v>
      </c>
      <c r="J205" s="58">
        <v>97</v>
      </c>
      <c r="K205" s="58">
        <v>31</v>
      </c>
      <c r="L205" s="58">
        <v>1162</v>
      </c>
      <c r="M205" s="58">
        <v>1147</v>
      </c>
      <c r="N205" s="58">
        <v>1042</v>
      </c>
      <c r="O205" s="58">
        <v>105</v>
      </c>
      <c r="P205" s="58">
        <v>15</v>
      </c>
      <c r="Q205" s="58">
        <v>179</v>
      </c>
      <c r="R205" s="58">
        <v>168</v>
      </c>
      <c r="S205" s="58">
        <v>145</v>
      </c>
      <c r="T205" s="58">
        <v>23</v>
      </c>
      <c r="U205" s="58">
        <v>11</v>
      </c>
      <c r="V205" s="58">
        <v>1319</v>
      </c>
      <c r="W205" s="58">
        <v>1290</v>
      </c>
      <c r="X205" s="58">
        <v>1135</v>
      </c>
      <c r="Y205" s="58">
        <v>155</v>
      </c>
      <c r="Z205" s="58">
        <v>29</v>
      </c>
      <c r="AA205" s="58">
        <v>1002</v>
      </c>
      <c r="AB205" s="58">
        <v>996</v>
      </c>
      <c r="AC205" s="58">
        <v>972</v>
      </c>
      <c r="AD205" s="58">
        <v>24</v>
      </c>
      <c r="AE205" s="58">
        <v>6</v>
      </c>
      <c r="AF205" s="58">
        <v>85</v>
      </c>
      <c r="AG205" s="58">
        <v>80</v>
      </c>
      <c r="AH205" s="58">
        <v>73</v>
      </c>
      <c r="AI205" s="58">
        <v>7</v>
      </c>
      <c r="AJ205" s="58">
        <v>5</v>
      </c>
    </row>
    <row r="206" spans="1:36" x14ac:dyDescent="0.25">
      <c r="A206" s="64" t="s">
        <v>355</v>
      </c>
      <c r="B206" s="58">
        <v>2648</v>
      </c>
      <c r="C206" s="58">
        <v>2613</v>
      </c>
      <c r="D206" s="58">
        <v>2440</v>
      </c>
      <c r="E206" s="58">
        <v>173</v>
      </c>
      <c r="F206" s="58">
        <v>35</v>
      </c>
      <c r="G206" s="58">
        <v>1384</v>
      </c>
      <c r="H206" s="58">
        <v>1360</v>
      </c>
      <c r="I206" s="58">
        <v>1278</v>
      </c>
      <c r="J206" s="58">
        <v>82</v>
      </c>
      <c r="K206" s="58">
        <v>24</v>
      </c>
      <c r="L206" s="58">
        <v>1264</v>
      </c>
      <c r="M206" s="58">
        <v>1253</v>
      </c>
      <c r="N206" s="58">
        <v>1162</v>
      </c>
      <c r="O206" s="58">
        <v>91</v>
      </c>
      <c r="P206" s="58">
        <v>11</v>
      </c>
      <c r="Q206" s="58">
        <v>187</v>
      </c>
      <c r="R206" s="58">
        <v>180</v>
      </c>
      <c r="S206" s="58">
        <v>160</v>
      </c>
      <c r="T206" s="58">
        <v>20</v>
      </c>
      <c r="U206" s="58">
        <v>7</v>
      </c>
      <c r="V206" s="58">
        <v>1442</v>
      </c>
      <c r="W206" s="58">
        <v>1418</v>
      </c>
      <c r="X206" s="58">
        <v>1281</v>
      </c>
      <c r="Y206" s="58">
        <v>137</v>
      </c>
      <c r="Z206" s="58">
        <v>24</v>
      </c>
      <c r="AA206" s="58">
        <v>1019</v>
      </c>
      <c r="AB206" s="58">
        <v>1015</v>
      </c>
      <c r="AC206" s="58">
        <v>999</v>
      </c>
      <c r="AD206" s="58">
        <v>16</v>
      </c>
      <c r="AE206" s="58">
        <v>4</v>
      </c>
      <c r="AF206" s="58">
        <v>96</v>
      </c>
      <c r="AG206" s="58">
        <v>90</v>
      </c>
      <c r="AH206" s="58">
        <v>85</v>
      </c>
      <c r="AI206" s="58">
        <v>5</v>
      </c>
      <c r="AJ206" s="58">
        <v>6</v>
      </c>
    </row>
    <row r="207" spans="1:36" x14ac:dyDescent="0.25">
      <c r="A207" s="64" t="s">
        <v>356</v>
      </c>
      <c r="B207" s="58">
        <v>2740</v>
      </c>
      <c r="C207" s="58">
        <v>2708</v>
      </c>
      <c r="D207" s="58">
        <v>2546</v>
      </c>
      <c r="E207" s="58">
        <v>162</v>
      </c>
      <c r="F207" s="58">
        <v>32</v>
      </c>
      <c r="G207" s="58">
        <v>1422</v>
      </c>
      <c r="H207" s="58">
        <v>1403</v>
      </c>
      <c r="I207" s="58">
        <v>1327</v>
      </c>
      <c r="J207" s="58">
        <v>76</v>
      </c>
      <c r="K207" s="58">
        <v>19</v>
      </c>
      <c r="L207" s="58">
        <v>1318</v>
      </c>
      <c r="M207" s="58">
        <v>1305</v>
      </c>
      <c r="N207" s="58">
        <v>1219</v>
      </c>
      <c r="O207" s="58">
        <v>86</v>
      </c>
      <c r="P207" s="58">
        <v>13</v>
      </c>
      <c r="Q207" s="58">
        <v>193</v>
      </c>
      <c r="R207" s="58">
        <v>188</v>
      </c>
      <c r="S207" s="58">
        <v>171</v>
      </c>
      <c r="T207" s="58">
        <v>17</v>
      </c>
      <c r="U207" s="58">
        <v>5</v>
      </c>
      <c r="V207" s="58">
        <v>1546</v>
      </c>
      <c r="W207" s="58">
        <v>1525</v>
      </c>
      <c r="X207" s="58">
        <v>1398</v>
      </c>
      <c r="Y207" s="58">
        <v>127</v>
      </c>
      <c r="Z207" s="58">
        <v>21</v>
      </c>
      <c r="AA207" s="58">
        <v>1001</v>
      </c>
      <c r="AB207" s="58">
        <v>995</v>
      </c>
      <c r="AC207" s="58">
        <v>977</v>
      </c>
      <c r="AD207" s="58">
        <v>18</v>
      </c>
      <c r="AE207" s="58">
        <v>6</v>
      </c>
      <c r="AF207" s="58">
        <v>101</v>
      </c>
      <c r="AG207" s="58">
        <v>98</v>
      </c>
      <c r="AH207" s="58">
        <v>92</v>
      </c>
      <c r="AI207" s="58">
        <v>6</v>
      </c>
      <c r="AJ207" s="58">
        <v>3</v>
      </c>
    </row>
    <row r="208" spans="1:36" x14ac:dyDescent="0.25">
      <c r="A208" s="64" t="s">
        <v>357</v>
      </c>
      <c r="B208" s="58">
        <v>2613</v>
      </c>
      <c r="C208" s="58">
        <v>2578</v>
      </c>
      <c r="D208" s="58">
        <v>2421</v>
      </c>
      <c r="E208" s="58">
        <v>157</v>
      </c>
      <c r="F208" s="58">
        <v>35</v>
      </c>
      <c r="G208" s="58">
        <v>1364</v>
      </c>
      <c r="H208" s="58">
        <v>1341</v>
      </c>
      <c r="I208" s="58">
        <v>1259</v>
      </c>
      <c r="J208" s="58">
        <v>82</v>
      </c>
      <c r="K208" s="58">
        <v>23</v>
      </c>
      <c r="L208" s="58">
        <v>1249</v>
      </c>
      <c r="M208" s="58">
        <v>1237</v>
      </c>
      <c r="N208" s="58">
        <v>1162</v>
      </c>
      <c r="O208" s="58">
        <v>75</v>
      </c>
      <c r="P208" s="58">
        <v>12</v>
      </c>
      <c r="Q208" s="58">
        <v>184</v>
      </c>
      <c r="R208" s="58">
        <v>177</v>
      </c>
      <c r="S208" s="58">
        <v>161</v>
      </c>
      <c r="T208" s="58">
        <v>16</v>
      </c>
      <c r="U208" s="58">
        <v>7</v>
      </c>
      <c r="V208" s="58">
        <v>1457</v>
      </c>
      <c r="W208" s="58">
        <v>1435</v>
      </c>
      <c r="X208" s="58">
        <v>1310</v>
      </c>
      <c r="Y208" s="58">
        <v>125</v>
      </c>
      <c r="Z208" s="58">
        <v>22</v>
      </c>
      <c r="AA208" s="58">
        <v>972</v>
      </c>
      <c r="AB208" s="58">
        <v>966</v>
      </c>
      <c r="AC208" s="58">
        <v>950</v>
      </c>
      <c r="AD208" s="58">
        <v>16</v>
      </c>
      <c r="AE208" s="58">
        <v>6</v>
      </c>
      <c r="AF208" s="58" t="s">
        <v>153</v>
      </c>
      <c r="AG208" s="58">
        <v>81</v>
      </c>
      <c r="AH208" s="58">
        <v>74</v>
      </c>
      <c r="AI208" s="58">
        <v>7</v>
      </c>
      <c r="AJ208" s="58" t="s">
        <v>153</v>
      </c>
    </row>
    <row r="209" spans="1:36" x14ac:dyDescent="0.25">
      <c r="A209" s="64" t="s">
        <v>358</v>
      </c>
      <c r="B209" s="58">
        <v>2735</v>
      </c>
      <c r="C209" s="58">
        <v>2699</v>
      </c>
      <c r="D209" s="58">
        <v>2555</v>
      </c>
      <c r="E209" s="58">
        <v>144</v>
      </c>
      <c r="F209" s="58">
        <v>36</v>
      </c>
      <c r="G209" s="58">
        <v>1400</v>
      </c>
      <c r="H209" s="58">
        <v>1376</v>
      </c>
      <c r="I209" s="58">
        <v>1300</v>
      </c>
      <c r="J209" s="58">
        <v>76</v>
      </c>
      <c r="K209" s="58">
        <v>24</v>
      </c>
      <c r="L209" s="58">
        <v>1335</v>
      </c>
      <c r="M209" s="58">
        <v>1323</v>
      </c>
      <c r="N209" s="58">
        <v>1255</v>
      </c>
      <c r="O209" s="58">
        <v>68</v>
      </c>
      <c r="P209" s="58">
        <v>12</v>
      </c>
      <c r="Q209" s="58">
        <v>187</v>
      </c>
      <c r="R209" s="58">
        <v>181</v>
      </c>
      <c r="S209" s="58">
        <v>165</v>
      </c>
      <c r="T209" s="58">
        <v>16</v>
      </c>
      <c r="U209" s="58">
        <v>6</v>
      </c>
      <c r="V209" s="58">
        <v>1520</v>
      </c>
      <c r="W209" s="58">
        <v>1498</v>
      </c>
      <c r="X209" s="58">
        <v>1384</v>
      </c>
      <c r="Y209" s="58">
        <v>114</v>
      </c>
      <c r="Z209" s="58">
        <v>22</v>
      </c>
      <c r="AA209" s="58">
        <v>1028</v>
      </c>
      <c r="AB209" s="58">
        <v>1020</v>
      </c>
      <c r="AC209" s="58">
        <v>1006</v>
      </c>
      <c r="AD209" s="58">
        <v>14</v>
      </c>
      <c r="AE209" s="58">
        <v>8</v>
      </c>
      <c r="AF209" s="58" t="s">
        <v>153</v>
      </c>
      <c r="AG209" s="58">
        <v>81</v>
      </c>
      <c r="AH209" s="58">
        <v>75</v>
      </c>
      <c r="AI209" s="58">
        <v>6</v>
      </c>
      <c r="AJ209" s="58" t="s">
        <v>153</v>
      </c>
    </row>
    <row r="210" spans="1:36" x14ac:dyDescent="0.25">
      <c r="A210" s="64" t="s">
        <v>359</v>
      </c>
      <c r="B210" s="58">
        <v>2669</v>
      </c>
      <c r="C210" s="58">
        <v>2636</v>
      </c>
      <c r="D210" s="58">
        <v>2510</v>
      </c>
      <c r="E210" s="58">
        <v>126</v>
      </c>
      <c r="F210" s="58">
        <v>33</v>
      </c>
      <c r="G210" s="58">
        <v>1386</v>
      </c>
      <c r="H210" s="58">
        <v>1361</v>
      </c>
      <c r="I210" s="58">
        <v>1309</v>
      </c>
      <c r="J210" s="58">
        <v>52</v>
      </c>
      <c r="K210" s="58">
        <v>25</v>
      </c>
      <c r="L210" s="58">
        <v>1283</v>
      </c>
      <c r="M210" s="58">
        <v>1275</v>
      </c>
      <c r="N210" s="58">
        <v>1201</v>
      </c>
      <c r="O210" s="58">
        <v>74</v>
      </c>
      <c r="P210" s="58">
        <v>8</v>
      </c>
      <c r="Q210" s="58">
        <v>220</v>
      </c>
      <c r="R210" s="58">
        <v>216</v>
      </c>
      <c r="S210" s="58">
        <v>208</v>
      </c>
      <c r="T210" s="58">
        <v>8</v>
      </c>
      <c r="U210" s="58">
        <v>4</v>
      </c>
      <c r="V210" s="58">
        <v>1458</v>
      </c>
      <c r="W210" s="58">
        <v>1438</v>
      </c>
      <c r="X210" s="58">
        <v>1334</v>
      </c>
      <c r="Y210" s="58">
        <v>104</v>
      </c>
      <c r="Z210" s="58">
        <v>20</v>
      </c>
      <c r="AA210" s="58">
        <v>991</v>
      </c>
      <c r="AB210" s="58">
        <v>982</v>
      </c>
      <c r="AC210" s="58">
        <v>968</v>
      </c>
      <c r="AD210" s="58">
        <v>14</v>
      </c>
      <c r="AE210" s="58">
        <v>9</v>
      </c>
      <c r="AF210" s="58" t="s">
        <v>153</v>
      </c>
      <c r="AG210" s="58">
        <v>85</v>
      </c>
      <c r="AH210" s="58">
        <v>78</v>
      </c>
      <c r="AI210" s="58">
        <v>7</v>
      </c>
      <c r="AJ210" s="58" t="s">
        <v>153</v>
      </c>
    </row>
    <row r="211" spans="1:36" x14ac:dyDescent="0.25">
      <c r="A211" s="64" t="s">
        <v>360</v>
      </c>
      <c r="B211" s="58">
        <v>2615</v>
      </c>
      <c r="C211" s="58">
        <v>2573</v>
      </c>
      <c r="D211" s="58">
        <v>2429</v>
      </c>
      <c r="E211" s="58">
        <v>144</v>
      </c>
      <c r="F211" s="58">
        <v>42</v>
      </c>
      <c r="G211" s="58">
        <v>1345</v>
      </c>
      <c r="H211" s="58">
        <v>1313</v>
      </c>
      <c r="I211" s="58">
        <v>1251</v>
      </c>
      <c r="J211" s="58">
        <v>62</v>
      </c>
      <c r="K211" s="58">
        <v>32</v>
      </c>
      <c r="L211" s="58">
        <v>1270</v>
      </c>
      <c r="M211" s="58">
        <v>1260</v>
      </c>
      <c r="N211" s="58">
        <v>1178</v>
      </c>
      <c r="O211" s="58">
        <v>82</v>
      </c>
      <c r="P211" s="58">
        <v>10</v>
      </c>
      <c r="Q211" s="58">
        <v>201</v>
      </c>
      <c r="R211" s="58">
        <v>195</v>
      </c>
      <c r="S211" s="58">
        <v>186</v>
      </c>
      <c r="T211" s="58">
        <v>9</v>
      </c>
      <c r="U211" s="58">
        <v>6</v>
      </c>
      <c r="V211" s="58">
        <v>1433</v>
      </c>
      <c r="W211" s="58">
        <v>1407</v>
      </c>
      <c r="X211" s="58">
        <v>1289</v>
      </c>
      <c r="Y211" s="58">
        <v>118</v>
      </c>
      <c r="Z211" s="58">
        <v>26</v>
      </c>
      <c r="AA211" s="58">
        <v>981</v>
      </c>
      <c r="AB211" s="58">
        <v>971</v>
      </c>
      <c r="AC211" s="58">
        <v>954</v>
      </c>
      <c r="AD211" s="58">
        <v>17</v>
      </c>
      <c r="AE211" s="58">
        <v>10</v>
      </c>
      <c r="AF211" s="58" t="s">
        <v>153</v>
      </c>
      <c r="AG211" s="58">
        <v>82</v>
      </c>
      <c r="AH211" s="58">
        <v>77</v>
      </c>
      <c r="AI211" s="58">
        <v>5</v>
      </c>
      <c r="AJ211" s="58" t="s">
        <v>153</v>
      </c>
    </row>
    <row r="212" spans="1:36" x14ac:dyDescent="0.25">
      <c r="A212" s="64" t="s">
        <v>361</v>
      </c>
      <c r="B212" s="58">
        <v>2587</v>
      </c>
      <c r="C212" s="58">
        <v>2542</v>
      </c>
      <c r="D212" s="58">
        <v>2380</v>
      </c>
      <c r="E212" s="58">
        <v>162</v>
      </c>
      <c r="F212" s="58">
        <v>45</v>
      </c>
      <c r="G212" s="58">
        <v>1333</v>
      </c>
      <c r="H212" s="58">
        <v>1299</v>
      </c>
      <c r="I212" s="58">
        <v>1226</v>
      </c>
      <c r="J212" s="58">
        <v>73</v>
      </c>
      <c r="K212" s="58">
        <v>34</v>
      </c>
      <c r="L212" s="58">
        <v>1254</v>
      </c>
      <c r="M212" s="58">
        <v>1243</v>
      </c>
      <c r="N212" s="58">
        <v>1154</v>
      </c>
      <c r="O212" s="58">
        <v>89</v>
      </c>
      <c r="P212" s="58">
        <v>11</v>
      </c>
      <c r="Q212" s="58">
        <v>180</v>
      </c>
      <c r="R212" s="58">
        <v>175</v>
      </c>
      <c r="S212" s="58">
        <v>168</v>
      </c>
      <c r="T212" s="58">
        <v>7</v>
      </c>
      <c r="U212" s="58">
        <v>5</v>
      </c>
      <c r="V212" s="58">
        <v>1405</v>
      </c>
      <c r="W212" s="58">
        <v>1371</v>
      </c>
      <c r="X212" s="58">
        <v>1238</v>
      </c>
      <c r="Y212" s="58">
        <v>133</v>
      </c>
      <c r="Z212" s="58">
        <v>34</v>
      </c>
      <c r="AA212" s="58">
        <v>1002</v>
      </c>
      <c r="AB212" s="58">
        <v>996</v>
      </c>
      <c r="AC212" s="58">
        <v>974</v>
      </c>
      <c r="AD212" s="58">
        <v>22</v>
      </c>
      <c r="AE212" s="58">
        <v>6</v>
      </c>
      <c r="AF212" s="58">
        <v>81</v>
      </c>
      <c r="AG212" s="58">
        <v>78</v>
      </c>
      <c r="AH212" s="58">
        <v>72</v>
      </c>
      <c r="AI212" s="58">
        <v>6</v>
      </c>
      <c r="AJ212" s="58">
        <v>3</v>
      </c>
    </row>
    <row r="213" spans="1:36" x14ac:dyDescent="0.25">
      <c r="A213" s="64" t="s">
        <v>362</v>
      </c>
      <c r="B213" s="58">
        <v>2715</v>
      </c>
      <c r="C213" s="58">
        <v>2669</v>
      </c>
      <c r="D213" s="58">
        <v>2505</v>
      </c>
      <c r="E213" s="58">
        <v>164</v>
      </c>
      <c r="F213" s="58">
        <v>46</v>
      </c>
      <c r="G213" s="58">
        <v>1421</v>
      </c>
      <c r="H213" s="58">
        <v>1389</v>
      </c>
      <c r="I213" s="58">
        <v>1324</v>
      </c>
      <c r="J213" s="58">
        <v>65</v>
      </c>
      <c r="K213" s="58">
        <v>32</v>
      </c>
      <c r="L213" s="58">
        <v>1294</v>
      </c>
      <c r="M213" s="58">
        <v>1280</v>
      </c>
      <c r="N213" s="58">
        <v>1181</v>
      </c>
      <c r="O213" s="58">
        <v>99</v>
      </c>
      <c r="P213" s="58">
        <v>14</v>
      </c>
      <c r="Q213" s="58">
        <v>164</v>
      </c>
      <c r="R213" s="58">
        <v>160</v>
      </c>
      <c r="S213" s="58">
        <v>154</v>
      </c>
      <c r="T213" s="58">
        <v>6</v>
      </c>
      <c r="U213" s="58">
        <v>4</v>
      </c>
      <c r="V213" s="58">
        <v>1495</v>
      </c>
      <c r="W213" s="58">
        <v>1457</v>
      </c>
      <c r="X213" s="58">
        <v>1319</v>
      </c>
      <c r="Y213" s="58">
        <v>138</v>
      </c>
      <c r="Z213" s="58">
        <v>38</v>
      </c>
      <c r="AA213" s="58">
        <v>1056</v>
      </c>
      <c r="AB213" s="58">
        <v>1052</v>
      </c>
      <c r="AC213" s="58">
        <v>1032</v>
      </c>
      <c r="AD213" s="58">
        <v>20</v>
      </c>
      <c r="AE213" s="58">
        <v>4</v>
      </c>
      <c r="AF213" s="58" t="s">
        <v>153</v>
      </c>
      <c r="AG213" s="58">
        <v>101</v>
      </c>
      <c r="AH213" s="58">
        <v>96</v>
      </c>
      <c r="AI213" s="58">
        <v>5</v>
      </c>
      <c r="AJ213" s="58" t="s">
        <v>153</v>
      </c>
    </row>
    <row r="214" spans="1:36" x14ac:dyDescent="0.25">
      <c r="A214" s="64" t="s">
        <v>363</v>
      </c>
      <c r="B214" s="58">
        <v>2872</v>
      </c>
      <c r="C214" s="58">
        <v>2828</v>
      </c>
      <c r="D214" s="58">
        <v>2663</v>
      </c>
      <c r="E214" s="58">
        <v>165</v>
      </c>
      <c r="F214" s="58">
        <v>44</v>
      </c>
      <c r="G214" s="58">
        <v>1532</v>
      </c>
      <c r="H214" s="58">
        <v>1505</v>
      </c>
      <c r="I214" s="58">
        <v>1440</v>
      </c>
      <c r="J214" s="58">
        <v>65</v>
      </c>
      <c r="K214" s="58">
        <v>27</v>
      </c>
      <c r="L214" s="58">
        <v>1340</v>
      </c>
      <c r="M214" s="58">
        <v>1323</v>
      </c>
      <c r="N214" s="58">
        <v>1223</v>
      </c>
      <c r="O214" s="58">
        <v>100</v>
      </c>
      <c r="P214" s="58">
        <v>17</v>
      </c>
      <c r="Q214" s="58">
        <v>174</v>
      </c>
      <c r="R214" s="58">
        <v>165</v>
      </c>
      <c r="S214" s="58">
        <v>156</v>
      </c>
      <c r="T214" s="58">
        <v>9</v>
      </c>
      <c r="U214" s="58">
        <v>9</v>
      </c>
      <c r="V214" s="58">
        <v>1559</v>
      </c>
      <c r="W214" s="58">
        <v>1530</v>
      </c>
      <c r="X214" s="58">
        <v>1391</v>
      </c>
      <c r="Y214" s="58">
        <v>139</v>
      </c>
      <c r="Z214" s="58">
        <v>29</v>
      </c>
      <c r="AA214" s="58">
        <v>1139</v>
      </c>
      <c r="AB214" s="58">
        <v>1133</v>
      </c>
      <c r="AC214" s="58">
        <v>1116</v>
      </c>
      <c r="AD214" s="58">
        <v>17</v>
      </c>
      <c r="AE214" s="58">
        <v>6</v>
      </c>
      <c r="AF214" s="58" t="s">
        <v>153</v>
      </c>
      <c r="AG214" s="58">
        <v>117</v>
      </c>
      <c r="AH214" s="58">
        <v>111</v>
      </c>
      <c r="AI214" s="58">
        <v>6</v>
      </c>
      <c r="AJ214" s="58" t="s">
        <v>153</v>
      </c>
    </row>
    <row r="215" spans="1:36" x14ac:dyDescent="0.25">
      <c r="A215" s="64" t="s">
        <v>364</v>
      </c>
      <c r="B215" s="58">
        <v>3167</v>
      </c>
      <c r="C215" s="58">
        <v>3120</v>
      </c>
      <c r="D215" s="58">
        <v>2971</v>
      </c>
      <c r="E215" s="58">
        <v>149</v>
      </c>
      <c r="F215" s="58">
        <v>47</v>
      </c>
      <c r="G215" s="58">
        <v>1692</v>
      </c>
      <c r="H215" s="58">
        <v>1666</v>
      </c>
      <c r="I215" s="58">
        <v>1610</v>
      </c>
      <c r="J215" s="58">
        <v>56</v>
      </c>
      <c r="K215" s="58">
        <v>26</v>
      </c>
      <c r="L215" s="58">
        <v>1475</v>
      </c>
      <c r="M215" s="58">
        <v>1454</v>
      </c>
      <c r="N215" s="58">
        <v>1361</v>
      </c>
      <c r="O215" s="58">
        <v>93</v>
      </c>
      <c r="P215" s="58">
        <v>21</v>
      </c>
      <c r="Q215" s="58">
        <v>179</v>
      </c>
      <c r="R215" s="58">
        <v>174</v>
      </c>
      <c r="S215" s="58">
        <v>166</v>
      </c>
      <c r="T215" s="58">
        <v>8</v>
      </c>
      <c r="U215" s="58">
        <v>5</v>
      </c>
      <c r="V215" s="58">
        <v>1734</v>
      </c>
      <c r="W215" s="58">
        <v>1701</v>
      </c>
      <c r="X215" s="58">
        <v>1576</v>
      </c>
      <c r="Y215" s="58">
        <v>125</v>
      </c>
      <c r="Z215" s="58">
        <v>33</v>
      </c>
      <c r="AA215" s="58">
        <v>1254</v>
      </c>
      <c r="AB215" s="58">
        <v>1245</v>
      </c>
      <c r="AC215" s="58">
        <v>1229</v>
      </c>
      <c r="AD215" s="58">
        <v>16</v>
      </c>
      <c r="AE215" s="58">
        <v>9</v>
      </c>
      <c r="AF215" s="58" t="s">
        <v>153</v>
      </c>
      <c r="AG215" s="58">
        <v>133</v>
      </c>
      <c r="AH215" s="58">
        <v>128</v>
      </c>
      <c r="AI215" s="58">
        <v>5</v>
      </c>
      <c r="AJ215" s="58" t="s">
        <v>153</v>
      </c>
    </row>
    <row r="216" spans="1:36" x14ac:dyDescent="0.25">
      <c r="A216" s="64" t="s">
        <v>365</v>
      </c>
      <c r="B216" s="58">
        <v>3182</v>
      </c>
      <c r="C216" s="58">
        <v>3136</v>
      </c>
      <c r="D216" s="58">
        <v>2989</v>
      </c>
      <c r="E216" s="58">
        <v>147</v>
      </c>
      <c r="F216" s="58">
        <v>46</v>
      </c>
      <c r="G216" s="58">
        <v>1732</v>
      </c>
      <c r="H216" s="58">
        <v>1702</v>
      </c>
      <c r="I216" s="58">
        <v>1646</v>
      </c>
      <c r="J216" s="58">
        <v>56</v>
      </c>
      <c r="K216" s="58">
        <v>30</v>
      </c>
      <c r="L216" s="58">
        <v>1450</v>
      </c>
      <c r="M216" s="58">
        <v>1434</v>
      </c>
      <c r="N216" s="58">
        <v>1343</v>
      </c>
      <c r="O216" s="58">
        <v>91</v>
      </c>
      <c r="P216" s="58">
        <v>16</v>
      </c>
      <c r="Q216" s="58">
        <v>199</v>
      </c>
      <c r="R216" s="58">
        <v>194</v>
      </c>
      <c r="S216" s="58">
        <v>188</v>
      </c>
      <c r="T216" s="58">
        <v>6</v>
      </c>
      <c r="U216" s="58">
        <v>5</v>
      </c>
      <c r="V216" s="58">
        <v>1722</v>
      </c>
      <c r="W216" s="58">
        <v>1692</v>
      </c>
      <c r="X216" s="58">
        <v>1567</v>
      </c>
      <c r="Y216" s="58">
        <v>125</v>
      </c>
      <c r="Z216" s="58">
        <v>30</v>
      </c>
      <c r="AA216" s="58">
        <v>1261</v>
      </c>
      <c r="AB216" s="58">
        <v>1250</v>
      </c>
      <c r="AC216" s="58">
        <v>1234</v>
      </c>
      <c r="AD216" s="58">
        <v>16</v>
      </c>
      <c r="AE216" s="58">
        <v>11</v>
      </c>
      <c r="AF216" s="58">
        <v>142</v>
      </c>
      <c r="AG216" s="58">
        <v>138</v>
      </c>
      <c r="AH216" s="58">
        <v>133</v>
      </c>
      <c r="AI216" s="58">
        <v>5</v>
      </c>
      <c r="AJ216" s="58">
        <v>4</v>
      </c>
    </row>
    <row r="217" spans="1:36" x14ac:dyDescent="0.25">
      <c r="A217" s="64" t="s">
        <v>366</v>
      </c>
      <c r="B217" s="58">
        <v>2942</v>
      </c>
      <c r="C217" s="58">
        <v>2904</v>
      </c>
      <c r="D217" s="58">
        <v>2764</v>
      </c>
      <c r="E217" s="58">
        <v>140</v>
      </c>
      <c r="F217" s="58">
        <v>38</v>
      </c>
      <c r="G217" s="58">
        <v>1572</v>
      </c>
      <c r="H217" s="58">
        <v>1553</v>
      </c>
      <c r="I217" s="58">
        <v>1502</v>
      </c>
      <c r="J217" s="58">
        <v>51</v>
      </c>
      <c r="K217" s="58">
        <v>19</v>
      </c>
      <c r="L217" s="58">
        <v>1370</v>
      </c>
      <c r="M217" s="58">
        <v>1351</v>
      </c>
      <c r="N217" s="58">
        <v>1262</v>
      </c>
      <c r="O217" s="58">
        <v>89</v>
      </c>
      <c r="P217" s="58">
        <v>19</v>
      </c>
      <c r="Q217" s="58">
        <v>206</v>
      </c>
      <c r="R217" s="58">
        <v>198</v>
      </c>
      <c r="S217" s="58">
        <v>190</v>
      </c>
      <c r="T217" s="58">
        <v>8</v>
      </c>
      <c r="U217" s="58">
        <v>8</v>
      </c>
      <c r="V217" s="58">
        <v>1559</v>
      </c>
      <c r="W217" s="58">
        <v>1535</v>
      </c>
      <c r="X217" s="58">
        <v>1419</v>
      </c>
      <c r="Y217" s="58">
        <v>116</v>
      </c>
      <c r="Z217" s="58">
        <v>24</v>
      </c>
      <c r="AA217" s="58">
        <v>1177</v>
      </c>
      <c r="AB217" s="58">
        <v>1171</v>
      </c>
      <c r="AC217" s="58">
        <v>1155</v>
      </c>
      <c r="AD217" s="58">
        <v>16</v>
      </c>
      <c r="AE217" s="58">
        <v>6</v>
      </c>
      <c r="AF217" s="58">
        <v>129</v>
      </c>
      <c r="AG217" s="58">
        <v>126</v>
      </c>
      <c r="AH217" s="58">
        <v>122</v>
      </c>
      <c r="AI217" s="58">
        <v>4</v>
      </c>
      <c r="AJ217" s="58">
        <v>3</v>
      </c>
    </row>
    <row r="218" spans="1:36" x14ac:dyDescent="0.25">
      <c r="A218" s="64" t="s">
        <v>367</v>
      </c>
      <c r="B218" s="58">
        <v>2689</v>
      </c>
      <c r="C218" s="58">
        <v>2654</v>
      </c>
      <c r="D218" s="58">
        <v>2518</v>
      </c>
      <c r="E218" s="58">
        <v>136</v>
      </c>
      <c r="F218" s="58">
        <v>35</v>
      </c>
      <c r="G218" s="58">
        <v>1403</v>
      </c>
      <c r="H218" s="58">
        <v>1383</v>
      </c>
      <c r="I218" s="58">
        <v>1336</v>
      </c>
      <c r="J218" s="58">
        <v>47</v>
      </c>
      <c r="K218" s="58">
        <v>20</v>
      </c>
      <c r="L218" s="58">
        <v>1286</v>
      </c>
      <c r="M218" s="58">
        <v>1271</v>
      </c>
      <c r="N218" s="58">
        <v>1182</v>
      </c>
      <c r="O218" s="58">
        <v>89</v>
      </c>
      <c r="P218" s="58">
        <v>15</v>
      </c>
      <c r="Q218" s="58">
        <v>176</v>
      </c>
      <c r="R218" s="58">
        <v>167</v>
      </c>
      <c r="S218" s="58">
        <v>158</v>
      </c>
      <c r="T218" s="58">
        <v>9</v>
      </c>
      <c r="U218" s="58">
        <v>9</v>
      </c>
      <c r="V218" s="58">
        <v>1408</v>
      </c>
      <c r="W218" s="58">
        <v>1387</v>
      </c>
      <c r="X218" s="58">
        <v>1273</v>
      </c>
      <c r="Y218" s="58">
        <v>114</v>
      </c>
      <c r="Z218" s="58">
        <v>21</v>
      </c>
      <c r="AA218" s="58">
        <v>1105</v>
      </c>
      <c r="AB218" s="58">
        <v>1100</v>
      </c>
      <c r="AC218" s="58">
        <v>1087</v>
      </c>
      <c r="AD218" s="58">
        <v>13</v>
      </c>
      <c r="AE218" s="58">
        <v>5</v>
      </c>
      <c r="AF218" s="58">
        <v>123</v>
      </c>
      <c r="AG218" s="58">
        <v>123</v>
      </c>
      <c r="AH218" s="58">
        <v>120</v>
      </c>
      <c r="AI218" s="58">
        <v>3</v>
      </c>
      <c r="AJ218" s="58">
        <v>0</v>
      </c>
    </row>
    <row r="219" spans="1:36" x14ac:dyDescent="0.25">
      <c r="A219" s="64" t="s">
        <v>368</v>
      </c>
      <c r="B219" s="58">
        <v>2612</v>
      </c>
      <c r="C219" s="58">
        <v>2567</v>
      </c>
      <c r="D219" s="58">
        <v>2427</v>
      </c>
      <c r="E219" s="58">
        <v>140</v>
      </c>
      <c r="F219" s="58">
        <v>45</v>
      </c>
      <c r="G219" s="58">
        <v>1355</v>
      </c>
      <c r="H219" s="58">
        <v>1322</v>
      </c>
      <c r="I219" s="58">
        <v>1275</v>
      </c>
      <c r="J219" s="58">
        <v>47</v>
      </c>
      <c r="K219" s="58">
        <v>33</v>
      </c>
      <c r="L219" s="58">
        <v>1256</v>
      </c>
      <c r="M219" s="58">
        <v>1244</v>
      </c>
      <c r="N219" s="58">
        <v>1151</v>
      </c>
      <c r="O219" s="58">
        <v>93</v>
      </c>
      <c r="P219" s="58">
        <v>12</v>
      </c>
      <c r="Q219" s="58">
        <v>162</v>
      </c>
      <c r="R219" s="58">
        <v>156</v>
      </c>
      <c r="S219" s="58">
        <v>147</v>
      </c>
      <c r="T219" s="58">
        <v>9</v>
      </c>
      <c r="U219" s="58">
        <v>6</v>
      </c>
      <c r="V219" s="58">
        <v>1362</v>
      </c>
      <c r="W219" s="58">
        <v>1326</v>
      </c>
      <c r="X219" s="58">
        <v>1210</v>
      </c>
      <c r="Y219" s="58">
        <v>116</v>
      </c>
      <c r="Z219" s="58">
        <v>36</v>
      </c>
      <c r="AA219" s="58">
        <v>1088</v>
      </c>
      <c r="AB219" s="58">
        <v>1085</v>
      </c>
      <c r="AC219" s="58">
        <v>1070</v>
      </c>
      <c r="AD219" s="58">
        <v>15</v>
      </c>
      <c r="AE219" s="58">
        <v>3</v>
      </c>
      <c r="AF219" s="58" t="s">
        <v>153</v>
      </c>
      <c r="AG219" s="58">
        <v>122</v>
      </c>
      <c r="AH219" s="58">
        <v>118</v>
      </c>
      <c r="AI219" s="58">
        <v>4</v>
      </c>
      <c r="AJ219" s="58" t="s">
        <v>153</v>
      </c>
    </row>
    <row r="220" spans="1:36" x14ac:dyDescent="0.25">
      <c r="A220" s="64" t="s">
        <v>369</v>
      </c>
      <c r="B220" s="58">
        <v>2366</v>
      </c>
      <c r="C220" s="58">
        <v>2333</v>
      </c>
      <c r="D220" s="58">
        <v>2204</v>
      </c>
      <c r="E220" s="58">
        <v>129</v>
      </c>
      <c r="F220" s="58">
        <v>33</v>
      </c>
      <c r="G220" s="58">
        <v>1236</v>
      </c>
      <c r="H220" s="58">
        <v>1213</v>
      </c>
      <c r="I220" s="58">
        <v>1163</v>
      </c>
      <c r="J220" s="58">
        <v>50</v>
      </c>
      <c r="K220" s="58">
        <v>23</v>
      </c>
      <c r="L220" s="58">
        <v>1129</v>
      </c>
      <c r="M220" s="58">
        <v>1119</v>
      </c>
      <c r="N220" s="58">
        <v>1040</v>
      </c>
      <c r="O220" s="58">
        <v>79</v>
      </c>
      <c r="P220" s="58">
        <v>10</v>
      </c>
      <c r="Q220" s="58" t="s">
        <v>153</v>
      </c>
      <c r="R220" s="58">
        <v>120</v>
      </c>
      <c r="S220" s="58">
        <v>110</v>
      </c>
      <c r="T220" s="58">
        <v>10</v>
      </c>
      <c r="U220" s="58" t="s">
        <v>153</v>
      </c>
      <c r="V220" s="58">
        <v>1209</v>
      </c>
      <c r="W220" s="58">
        <v>1184</v>
      </c>
      <c r="X220" s="58">
        <v>1079</v>
      </c>
      <c r="Y220" s="58">
        <v>105</v>
      </c>
      <c r="Z220" s="58">
        <v>25</v>
      </c>
      <c r="AA220" s="58" t="s">
        <v>153</v>
      </c>
      <c r="AB220" s="58">
        <v>1029</v>
      </c>
      <c r="AC220" s="58">
        <v>1015</v>
      </c>
      <c r="AD220" s="58">
        <v>14</v>
      </c>
      <c r="AE220" s="58" t="s">
        <v>153</v>
      </c>
      <c r="AF220" s="58" t="s">
        <v>153</v>
      </c>
      <c r="AG220" s="58">
        <v>98</v>
      </c>
      <c r="AH220" s="58">
        <v>93</v>
      </c>
      <c r="AI220" s="58">
        <v>5</v>
      </c>
      <c r="AJ220" s="58" t="s">
        <v>153</v>
      </c>
    </row>
    <row r="221" spans="1:36" x14ac:dyDescent="0.25">
      <c r="A221" s="64" t="s">
        <v>370</v>
      </c>
      <c r="B221" s="58">
        <v>2349</v>
      </c>
      <c r="C221" s="58">
        <v>2317</v>
      </c>
      <c r="D221" s="58">
        <v>2198</v>
      </c>
      <c r="E221" s="58">
        <v>119</v>
      </c>
      <c r="F221" s="58">
        <v>32</v>
      </c>
      <c r="G221" s="58">
        <v>1205</v>
      </c>
      <c r="H221" s="58">
        <v>1180</v>
      </c>
      <c r="I221" s="58">
        <v>1133</v>
      </c>
      <c r="J221" s="58">
        <v>47</v>
      </c>
      <c r="K221" s="58">
        <v>25</v>
      </c>
      <c r="L221" s="58">
        <v>1144</v>
      </c>
      <c r="M221" s="58">
        <v>1137</v>
      </c>
      <c r="N221" s="58">
        <v>1065</v>
      </c>
      <c r="O221" s="58">
        <v>72</v>
      </c>
      <c r="P221" s="58">
        <v>7</v>
      </c>
      <c r="Q221" s="58">
        <v>148</v>
      </c>
      <c r="R221" s="58">
        <v>143</v>
      </c>
      <c r="S221" s="58">
        <v>134</v>
      </c>
      <c r="T221" s="58">
        <v>9</v>
      </c>
      <c r="U221" s="58">
        <v>5</v>
      </c>
      <c r="V221" s="58">
        <v>1183</v>
      </c>
      <c r="W221" s="58">
        <v>1159</v>
      </c>
      <c r="X221" s="58">
        <v>1063</v>
      </c>
      <c r="Y221" s="58">
        <v>96</v>
      </c>
      <c r="Z221" s="58">
        <v>24</v>
      </c>
      <c r="AA221" s="58">
        <v>1018</v>
      </c>
      <c r="AB221" s="58">
        <v>1015</v>
      </c>
      <c r="AC221" s="58">
        <v>1001</v>
      </c>
      <c r="AD221" s="58">
        <v>14</v>
      </c>
      <c r="AE221" s="58">
        <v>3</v>
      </c>
      <c r="AF221" s="58" t="s">
        <v>153</v>
      </c>
      <c r="AG221" s="58">
        <v>86</v>
      </c>
      <c r="AH221" s="58">
        <v>81</v>
      </c>
      <c r="AI221" s="58">
        <v>5</v>
      </c>
      <c r="AJ221" s="58" t="s">
        <v>153</v>
      </c>
    </row>
    <row r="222" spans="1:36" x14ac:dyDescent="0.25">
      <c r="A222" s="64" t="s">
        <v>371</v>
      </c>
      <c r="B222" s="58">
        <v>2240</v>
      </c>
      <c r="C222" s="58">
        <v>2209</v>
      </c>
      <c r="D222" s="58">
        <v>2092</v>
      </c>
      <c r="E222" s="58">
        <v>117</v>
      </c>
      <c r="F222" s="58">
        <v>31</v>
      </c>
      <c r="G222" s="58">
        <v>1149</v>
      </c>
      <c r="H222" s="58">
        <v>1128</v>
      </c>
      <c r="I222" s="58">
        <v>1082</v>
      </c>
      <c r="J222" s="58">
        <v>46</v>
      </c>
      <c r="K222" s="58">
        <v>21</v>
      </c>
      <c r="L222" s="58">
        <v>1090</v>
      </c>
      <c r="M222" s="58">
        <v>1080</v>
      </c>
      <c r="N222" s="58">
        <v>1009</v>
      </c>
      <c r="O222" s="58">
        <v>71</v>
      </c>
      <c r="P222" s="58">
        <v>10</v>
      </c>
      <c r="Q222" s="58" t="s">
        <v>153</v>
      </c>
      <c r="R222" s="58">
        <v>154</v>
      </c>
      <c r="S222" s="58">
        <v>145</v>
      </c>
      <c r="T222" s="58">
        <v>9</v>
      </c>
      <c r="U222" s="58" t="s">
        <v>153</v>
      </c>
      <c r="V222" s="58">
        <v>1095</v>
      </c>
      <c r="W222" s="58">
        <v>1070</v>
      </c>
      <c r="X222" s="58">
        <v>978</v>
      </c>
      <c r="Y222" s="58">
        <v>92</v>
      </c>
      <c r="Z222" s="58">
        <v>25</v>
      </c>
      <c r="AA222" s="58" t="s">
        <v>153</v>
      </c>
      <c r="AB222" s="58">
        <v>985</v>
      </c>
      <c r="AC222" s="58">
        <v>969</v>
      </c>
      <c r="AD222" s="58">
        <v>16</v>
      </c>
      <c r="AE222" s="58" t="s">
        <v>153</v>
      </c>
      <c r="AF222" s="58" t="s">
        <v>153</v>
      </c>
      <c r="AG222" s="58">
        <v>82</v>
      </c>
      <c r="AH222" s="58">
        <v>78</v>
      </c>
      <c r="AI222" s="58">
        <v>4</v>
      </c>
      <c r="AJ222" s="58" t="s">
        <v>153</v>
      </c>
    </row>
    <row r="223" spans="1:36" x14ac:dyDescent="0.25">
      <c r="A223" s="64" t="s">
        <v>372</v>
      </c>
      <c r="B223" s="58">
        <v>2133</v>
      </c>
      <c r="C223" s="58">
        <v>2091</v>
      </c>
      <c r="D223" s="58">
        <v>1952</v>
      </c>
      <c r="E223" s="58">
        <v>139</v>
      </c>
      <c r="F223" s="58">
        <v>42</v>
      </c>
      <c r="G223" s="58">
        <v>1100</v>
      </c>
      <c r="H223" s="58">
        <v>1072</v>
      </c>
      <c r="I223" s="58">
        <v>1012</v>
      </c>
      <c r="J223" s="58">
        <v>60</v>
      </c>
      <c r="K223" s="58">
        <v>28</v>
      </c>
      <c r="L223" s="58">
        <v>1032</v>
      </c>
      <c r="M223" s="58">
        <v>1018</v>
      </c>
      <c r="N223" s="58">
        <v>939</v>
      </c>
      <c r="O223" s="58">
        <v>79</v>
      </c>
      <c r="P223" s="58">
        <v>14</v>
      </c>
      <c r="Q223" s="58">
        <v>134</v>
      </c>
      <c r="R223" s="58">
        <v>124</v>
      </c>
      <c r="S223" s="58">
        <v>113</v>
      </c>
      <c r="T223" s="58">
        <v>11</v>
      </c>
      <c r="U223" s="58">
        <v>10</v>
      </c>
      <c r="V223" s="58">
        <v>1039</v>
      </c>
      <c r="W223" s="58">
        <v>1015</v>
      </c>
      <c r="X223" s="58">
        <v>904</v>
      </c>
      <c r="Y223" s="58">
        <v>111</v>
      </c>
      <c r="Z223" s="58">
        <v>24</v>
      </c>
      <c r="AA223" s="58">
        <v>960</v>
      </c>
      <c r="AB223" s="58">
        <v>952</v>
      </c>
      <c r="AC223" s="58">
        <v>935</v>
      </c>
      <c r="AD223" s="58">
        <v>17</v>
      </c>
      <c r="AE223" s="58">
        <v>8</v>
      </c>
      <c r="AF223" s="58" t="s">
        <v>153</v>
      </c>
      <c r="AG223" s="58">
        <v>82</v>
      </c>
      <c r="AH223" s="58">
        <v>74</v>
      </c>
      <c r="AI223" s="58">
        <v>8</v>
      </c>
      <c r="AJ223" s="58" t="s">
        <v>153</v>
      </c>
    </row>
    <row r="224" spans="1:36" x14ac:dyDescent="0.25">
      <c r="A224" s="64" t="s">
        <v>373</v>
      </c>
      <c r="B224" s="58">
        <v>2120</v>
      </c>
      <c r="C224" s="58">
        <v>2082</v>
      </c>
      <c r="D224" s="58">
        <v>1941</v>
      </c>
      <c r="E224" s="58">
        <v>141</v>
      </c>
      <c r="F224" s="58">
        <v>38</v>
      </c>
      <c r="G224" s="58">
        <v>1089</v>
      </c>
      <c r="H224" s="58">
        <v>1061</v>
      </c>
      <c r="I224" s="58">
        <v>1007</v>
      </c>
      <c r="J224" s="58">
        <v>54</v>
      </c>
      <c r="K224" s="58">
        <v>28</v>
      </c>
      <c r="L224" s="58">
        <v>1030</v>
      </c>
      <c r="M224" s="58">
        <v>1020</v>
      </c>
      <c r="N224" s="58">
        <v>933</v>
      </c>
      <c r="O224" s="58">
        <v>87</v>
      </c>
      <c r="P224" s="58">
        <v>10</v>
      </c>
      <c r="Q224" s="58">
        <v>118</v>
      </c>
      <c r="R224" s="58">
        <v>109</v>
      </c>
      <c r="S224" s="58">
        <v>98</v>
      </c>
      <c r="T224" s="58">
        <v>11</v>
      </c>
      <c r="U224" s="58">
        <v>9</v>
      </c>
      <c r="V224" s="58">
        <v>1040</v>
      </c>
      <c r="W224" s="58">
        <v>1021</v>
      </c>
      <c r="X224" s="58">
        <v>910</v>
      </c>
      <c r="Y224" s="58">
        <v>111</v>
      </c>
      <c r="Z224" s="58">
        <v>19</v>
      </c>
      <c r="AA224" s="58">
        <v>962</v>
      </c>
      <c r="AB224" s="58">
        <v>952</v>
      </c>
      <c r="AC224" s="58">
        <v>933</v>
      </c>
      <c r="AD224" s="58">
        <v>19</v>
      </c>
      <c r="AE224" s="58">
        <v>10</v>
      </c>
      <c r="AF224" s="58" t="s">
        <v>153</v>
      </c>
      <c r="AG224" s="58">
        <v>75</v>
      </c>
      <c r="AH224" s="58">
        <v>66</v>
      </c>
      <c r="AI224" s="58">
        <v>9</v>
      </c>
      <c r="AJ224" s="58" t="s">
        <v>153</v>
      </c>
    </row>
    <row r="225" spans="1:36" x14ac:dyDescent="0.25">
      <c r="A225" s="64" t="s">
        <v>374</v>
      </c>
      <c r="B225" s="58">
        <v>2196</v>
      </c>
      <c r="C225" s="58">
        <v>2152</v>
      </c>
      <c r="D225" s="58">
        <v>2012</v>
      </c>
      <c r="E225" s="58">
        <v>140</v>
      </c>
      <c r="F225" s="58">
        <v>44</v>
      </c>
      <c r="G225" s="58">
        <v>1155</v>
      </c>
      <c r="H225" s="58">
        <v>1126</v>
      </c>
      <c r="I225" s="58">
        <v>1076</v>
      </c>
      <c r="J225" s="58">
        <v>50</v>
      </c>
      <c r="K225" s="58">
        <v>29</v>
      </c>
      <c r="L225" s="58">
        <v>1040</v>
      </c>
      <c r="M225" s="58">
        <v>1025</v>
      </c>
      <c r="N225" s="58">
        <v>935</v>
      </c>
      <c r="O225" s="58">
        <v>90</v>
      </c>
      <c r="P225" s="58">
        <v>15</v>
      </c>
      <c r="Q225" s="58">
        <v>130</v>
      </c>
      <c r="R225" s="58">
        <v>120</v>
      </c>
      <c r="S225" s="58">
        <v>110</v>
      </c>
      <c r="T225" s="58">
        <v>10</v>
      </c>
      <c r="U225" s="58">
        <v>10</v>
      </c>
      <c r="V225" s="58">
        <v>1066</v>
      </c>
      <c r="W225" s="58">
        <v>1040</v>
      </c>
      <c r="X225" s="58">
        <v>930</v>
      </c>
      <c r="Y225" s="58">
        <v>110</v>
      </c>
      <c r="Z225" s="58">
        <v>26</v>
      </c>
      <c r="AA225" s="58">
        <v>1000</v>
      </c>
      <c r="AB225" s="58">
        <v>992</v>
      </c>
      <c r="AC225" s="58">
        <v>972</v>
      </c>
      <c r="AD225" s="58">
        <v>20</v>
      </c>
      <c r="AE225" s="58">
        <v>8</v>
      </c>
      <c r="AF225" s="58">
        <v>96</v>
      </c>
      <c r="AG225" s="58">
        <v>92</v>
      </c>
      <c r="AH225" s="58">
        <v>82</v>
      </c>
      <c r="AI225" s="58">
        <v>10</v>
      </c>
      <c r="AJ225" s="58">
        <v>4</v>
      </c>
    </row>
    <row r="226" spans="1:36" x14ac:dyDescent="0.25">
      <c r="A226" s="64" t="s">
        <v>375</v>
      </c>
      <c r="B226" s="58">
        <v>2314</v>
      </c>
      <c r="C226" s="58">
        <v>2277</v>
      </c>
      <c r="D226" s="58">
        <v>2128</v>
      </c>
      <c r="E226" s="58">
        <v>149</v>
      </c>
      <c r="F226" s="58">
        <v>37</v>
      </c>
      <c r="G226" s="58">
        <v>1243</v>
      </c>
      <c r="H226" s="58">
        <v>1217</v>
      </c>
      <c r="I226" s="58">
        <v>1160</v>
      </c>
      <c r="J226" s="58">
        <v>57</v>
      </c>
      <c r="K226" s="58">
        <v>26</v>
      </c>
      <c r="L226" s="58">
        <v>1070</v>
      </c>
      <c r="M226" s="58">
        <v>1059</v>
      </c>
      <c r="N226" s="58">
        <v>967</v>
      </c>
      <c r="O226" s="58">
        <v>92</v>
      </c>
      <c r="P226" s="58">
        <v>11</v>
      </c>
      <c r="Q226" s="58">
        <v>128</v>
      </c>
      <c r="R226" s="58">
        <v>120</v>
      </c>
      <c r="S226" s="58">
        <v>112</v>
      </c>
      <c r="T226" s="58">
        <v>8</v>
      </c>
      <c r="U226" s="58">
        <v>8</v>
      </c>
      <c r="V226" s="58">
        <v>1141</v>
      </c>
      <c r="W226" s="58">
        <v>1116</v>
      </c>
      <c r="X226" s="58">
        <v>991</v>
      </c>
      <c r="Y226" s="58">
        <v>125</v>
      </c>
      <c r="Z226" s="58">
        <v>25</v>
      </c>
      <c r="AA226" s="58">
        <v>1045</v>
      </c>
      <c r="AB226" s="58">
        <v>1041</v>
      </c>
      <c r="AC226" s="58">
        <v>1025</v>
      </c>
      <c r="AD226" s="58">
        <v>16</v>
      </c>
      <c r="AE226" s="58">
        <v>4</v>
      </c>
      <c r="AF226" s="58" t="s">
        <v>153</v>
      </c>
      <c r="AG226" s="58">
        <v>106</v>
      </c>
      <c r="AH226" s="58">
        <v>94</v>
      </c>
      <c r="AI226" s="58">
        <v>12</v>
      </c>
      <c r="AJ226" s="58" t="s">
        <v>153</v>
      </c>
    </row>
    <row r="227" spans="1:36" x14ac:dyDescent="0.25">
      <c r="A227" s="64" t="s">
        <v>376</v>
      </c>
      <c r="B227" s="58">
        <v>2617</v>
      </c>
      <c r="C227" s="58">
        <v>2571</v>
      </c>
      <c r="D227" s="58">
        <v>2427</v>
      </c>
      <c r="E227" s="58">
        <v>144</v>
      </c>
      <c r="F227" s="58">
        <v>46</v>
      </c>
      <c r="G227" s="58">
        <v>1447</v>
      </c>
      <c r="H227" s="58">
        <v>1416</v>
      </c>
      <c r="I227" s="58">
        <v>1363</v>
      </c>
      <c r="J227" s="58">
        <v>53</v>
      </c>
      <c r="K227" s="58">
        <v>31</v>
      </c>
      <c r="L227" s="58">
        <v>1169</v>
      </c>
      <c r="M227" s="58">
        <v>1154</v>
      </c>
      <c r="N227" s="58">
        <v>1063</v>
      </c>
      <c r="O227" s="58">
        <v>91</v>
      </c>
      <c r="P227" s="58">
        <v>15</v>
      </c>
      <c r="Q227" s="58">
        <v>133</v>
      </c>
      <c r="R227" s="58">
        <v>129</v>
      </c>
      <c r="S227" s="58">
        <v>122</v>
      </c>
      <c r="T227" s="58">
        <v>7</v>
      </c>
      <c r="U227" s="58">
        <v>4</v>
      </c>
      <c r="V227" s="58">
        <v>1315</v>
      </c>
      <c r="W227" s="58">
        <v>1284</v>
      </c>
      <c r="X227" s="58">
        <v>1163</v>
      </c>
      <c r="Y227" s="58">
        <v>121</v>
      </c>
      <c r="Z227" s="58">
        <v>31</v>
      </c>
      <c r="AA227" s="58">
        <v>1169</v>
      </c>
      <c r="AB227" s="58">
        <v>1158</v>
      </c>
      <c r="AC227" s="58">
        <v>1142</v>
      </c>
      <c r="AD227" s="58">
        <v>16</v>
      </c>
      <c r="AE227" s="58">
        <v>11</v>
      </c>
      <c r="AF227" s="58">
        <v>128</v>
      </c>
      <c r="AG227" s="58">
        <v>125</v>
      </c>
      <c r="AH227" s="58">
        <v>115</v>
      </c>
      <c r="AI227" s="58">
        <v>10</v>
      </c>
      <c r="AJ227" s="58">
        <v>3</v>
      </c>
    </row>
    <row r="228" spans="1:36" x14ac:dyDescent="0.25">
      <c r="A228" s="64" t="s">
        <v>377</v>
      </c>
      <c r="B228" s="58">
        <v>2611</v>
      </c>
      <c r="C228" s="58">
        <v>2577</v>
      </c>
      <c r="D228" s="58">
        <v>2432</v>
      </c>
      <c r="E228" s="58">
        <v>145</v>
      </c>
      <c r="F228" s="58">
        <v>34</v>
      </c>
      <c r="G228" s="58">
        <v>1435</v>
      </c>
      <c r="H228" s="58">
        <v>1411</v>
      </c>
      <c r="I228" s="58">
        <v>1364</v>
      </c>
      <c r="J228" s="58">
        <v>47</v>
      </c>
      <c r="K228" s="58">
        <v>24</v>
      </c>
      <c r="L228" s="58">
        <v>1175</v>
      </c>
      <c r="M228" s="58">
        <v>1165</v>
      </c>
      <c r="N228" s="58">
        <v>1067</v>
      </c>
      <c r="O228" s="58">
        <v>98</v>
      </c>
      <c r="P228" s="58">
        <v>10</v>
      </c>
      <c r="Q228" s="58">
        <v>141</v>
      </c>
      <c r="R228" s="58">
        <v>135</v>
      </c>
      <c r="S228" s="58">
        <v>129</v>
      </c>
      <c r="T228" s="58">
        <v>6</v>
      </c>
      <c r="U228" s="58">
        <v>6</v>
      </c>
      <c r="V228" s="58">
        <v>1312</v>
      </c>
      <c r="W228" s="58">
        <v>1290</v>
      </c>
      <c r="X228" s="58">
        <v>1167</v>
      </c>
      <c r="Y228" s="58">
        <v>123</v>
      </c>
      <c r="Z228" s="58">
        <v>22</v>
      </c>
      <c r="AA228" s="58">
        <v>1158</v>
      </c>
      <c r="AB228" s="58">
        <v>1152</v>
      </c>
      <c r="AC228" s="58">
        <v>1136</v>
      </c>
      <c r="AD228" s="58">
        <v>16</v>
      </c>
      <c r="AE228" s="58">
        <v>6</v>
      </c>
      <c r="AF228" s="58">
        <v>126</v>
      </c>
      <c r="AG228" s="58">
        <v>123</v>
      </c>
      <c r="AH228" s="58">
        <v>111</v>
      </c>
      <c r="AI228" s="58">
        <v>12</v>
      </c>
      <c r="AJ228" s="58">
        <v>3</v>
      </c>
    </row>
    <row r="229" spans="1:36" x14ac:dyDescent="0.25">
      <c r="A229" s="64" t="s">
        <v>378</v>
      </c>
      <c r="B229" s="58">
        <v>2414</v>
      </c>
      <c r="C229" s="58">
        <v>2373</v>
      </c>
      <c r="D229" s="58">
        <v>2233</v>
      </c>
      <c r="E229" s="58">
        <v>140</v>
      </c>
      <c r="F229" s="58">
        <v>41</v>
      </c>
      <c r="G229" s="58">
        <v>1301</v>
      </c>
      <c r="H229" s="58">
        <v>1276</v>
      </c>
      <c r="I229" s="58">
        <v>1231</v>
      </c>
      <c r="J229" s="58">
        <v>45</v>
      </c>
      <c r="K229" s="58">
        <v>25</v>
      </c>
      <c r="L229" s="58">
        <v>1112</v>
      </c>
      <c r="M229" s="58">
        <v>1096</v>
      </c>
      <c r="N229" s="58">
        <v>1001</v>
      </c>
      <c r="O229" s="58">
        <v>95</v>
      </c>
      <c r="P229" s="58">
        <v>16</v>
      </c>
      <c r="Q229" s="58">
        <v>125</v>
      </c>
      <c r="R229" s="58">
        <v>120</v>
      </c>
      <c r="S229" s="58">
        <v>113</v>
      </c>
      <c r="T229" s="58">
        <v>7</v>
      </c>
      <c r="U229" s="58">
        <v>5</v>
      </c>
      <c r="V229" s="58">
        <v>1179</v>
      </c>
      <c r="W229" s="58">
        <v>1156</v>
      </c>
      <c r="X229" s="58">
        <v>1038</v>
      </c>
      <c r="Y229" s="58">
        <v>118</v>
      </c>
      <c r="Z229" s="58">
        <v>23</v>
      </c>
      <c r="AA229" s="58">
        <v>1110</v>
      </c>
      <c r="AB229" s="58">
        <v>1097</v>
      </c>
      <c r="AC229" s="58">
        <v>1082</v>
      </c>
      <c r="AD229" s="58">
        <v>15</v>
      </c>
      <c r="AE229" s="58">
        <v>13</v>
      </c>
      <c r="AF229" s="58" t="s">
        <v>153</v>
      </c>
      <c r="AG229" s="58">
        <v>107</v>
      </c>
      <c r="AH229" s="58">
        <v>99</v>
      </c>
      <c r="AI229" s="58">
        <v>8</v>
      </c>
      <c r="AJ229" s="58" t="s">
        <v>153</v>
      </c>
    </row>
    <row r="230" spans="1:36" x14ac:dyDescent="0.25">
      <c r="A230" s="64" t="s">
        <v>379</v>
      </c>
      <c r="B230" s="58">
        <v>2226</v>
      </c>
      <c r="C230" s="58">
        <v>2186</v>
      </c>
      <c r="D230" s="58">
        <v>2058</v>
      </c>
      <c r="E230" s="58">
        <v>128</v>
      </c>
      <c r="F230" s="58">
        <v>40</v>
      </c>
      <c r="G230" s="58">
        <v>1167</v>
      </c>
      <c r="H230" s="58">
        <v>1139</v>
      </c>
      <c r="I230" s="58">
        <v>1097</v>
      </c>
      <c r="J230" s="58">
        <v>42</v>
      </c>
      <c r="K230" s="58">
        <v>28</v>
      </c>
      <c r="L230" s="58">
        <v>1058</v>
      </c>
      <c r="M230" s="58">
        <v>1046</v>
      </c>
      <c r="N230" s="58">
        <v>960</v>
      </c>
      <c r="O230" s="58">
        <v>86</v>
      </c>
      <c r="P230" s="58">
        <v>12</v>
      </c>
      <c r="Q230" s="58">
        <v>111</v>
      </c>
      <c r="R230" s="58">
        <v>106</v>
      </c>
      <c r="S230" s="58">
        <v>101</v>
      </c>
      <c r="T230" s="58">
        <v>5</v>
      </c>
      <c r="U230" s="58">
        <v>5</v>
      </c>
      <c r="V230" s="58">
        <v>1073</v>
      </c>
      <c r="W230" s="58">
        <v>1047</v>
      </c>
      <c r="X230" s="58">
        <v>940</v>
      </c>
      <c r="Y230" s="58">
        <v>107</v>
      </c>
      <c r="Z230" s="58">
        <v>26</v>
      </c>
      <c r="AA230" s="58">
        <v>1042</v>
      </c>
      <c r="AB230" s="58">
        <v>1033</v>
      </c>
      <c r="AC230" s="58">
        <v>1017</v>
      </c>
      <c r="AD230" s="58">
        <v>16</v>
      </c>
      <c r="AE230" s="58">
        <v>9</v>
      </c>
      <c r="AF230" s="58">
        <v>81</v>
      </c>
      <c r="AG230" s="58">
        <v>76</v>
      </c>
      <c r="AH230" s="58">
        <v>71</v>
      </c>
      <c r="AI230" s="58">
        <v>5</v>
      </c>
      <c r="AJ230" s="58">
        <v>5</v>
      </c>
    </row>
    <row r="231" spans="1:36" x14ac:dyDescent="0.25">
      <c r="A231" s="64" t="s">
        <v>380</v>
      </c>
      <c r="B231" s="58">
        <v>2111</v>
      </c>
      <c r="C231" s="58">
        <v>2067</v>
      </c>
      <c r="D231" s="58">
        <v>1948</v>
      </c>
      <c r="E231" s="58">
        <v>119</v>
      </c>
      <c r="F231" s="58">
        <v>44</v>
      </c>
      <c r="G231" s="58">
        <v>1116</v>
      </c>
      <c r="H231" s="58">
        <v>1087</v>
      </c>
      <c r="I231" s="58">
        <v>1043</v>
      </c>
      <c r="J231" s="58">
        <v>44</v>
      </c>
      <c r="K231" s="58">
        <v>29</v>
      </c>
      <c r="L231" s="58">
        <v>994</v>
      </c>
      <c r="M231" s="58">
        <v>979</v>
      </c>
      <c r="N231" s="58">
        <v>904</v>
      </c>
      <c r="O231" s="58">
        <v>75</v>
      </c>
      <c r="P231" s="58">
        <v>15</v>
      </c>
      <c r="Q231" s="58">
        <v>110</v>
      </c>
      <c r="R231" s="58">
        <v>100</v>
      </c>
      <c r="S231" s="58">
        <v>95</v>
      </c>
      <c r="T231" s="58">
        <v>5</v>
      </c>
      <c r="U231" s="58">
        <v>10</v>
      </c>
      <c r="V231" s="58">
        <v>998</v>
      </c>
      <c r="W231" s="58">
        <v>973</v>
      </c>
      <c r="X231" s="58">
        <v>873</v>
      </c>
      <c r="Y231" s="58">
        <v>100</v>
      </c>
      <c r="Z231" s="58">
        <v>25</v>
      </c>
      <c r="AA231" s="58">
        <v>1003</v>
      </c>
      <c r="AB231" s="58">
        <v>994</v>
      </c>
      <c r="AC231" s="58">
        <v>980</v>
      </c>
      <c r="AD231" s="58">
        <v>14</v>
      </c>
      <c r="AE231" s="58">
        <v>9</v>
      </c>
      <c r="AF231" s="58">
        <v>68</v>
      </c>
      <c r="AG231" s="58">
        <v>65</v>
      </c>
      <c r="AH231" s="58">
        <v>61</v>
      </c>
      <c r="AI231" s="58">
        <v>4</v>
      </c>
      <c r="AJ231" s="58">
        <v>3</v>
      </c>
    </row>
    <row r="232" spans="1:36" x14ac:dyDescent="0.25">
      <c r="A232" s="64" t="s">
        <v>381</v>
      </c>
      <c r="B232" s="58">
        <v>2027</v>
      </c>
      <c r="C232" s="58">
        <v>1989</v>
      </c>
      <c r="D232" s="58">
        <v>1878</v>
      </c>
      <c r="E232" s="58">
        <v>111</v>
      </c>
      <c r="F232" s="58">
        <v>38</v>
      </c>
      <c r="G232" s="58">
        <v>1054</v>
      </c>
      <c r="H232" s="58">
        <v>1028</v>
      </c>
      <c r="I232" s="58">
        <v>983</v>
      </c>
      <c r="J232" s="58">
        <v>45</v>
      </c>
      <c r="K232" s="58">
        <v>26</v>
      </c>
      <c r="L232" s="58">
        <v>973</v>
      </c>
      <c r="M232" s="58">
        <v>961</v>
      </c>
      <c r="N232" s="58">
        <v>895</v>
      </c>
      <c r="O232" s="58">
        <v>66</v>
      </c>
      <c r="P232" s="58">
        <v>12</v>
      </c>
      <c r="Q232" s="58">
        <v>101</v>
      </c>
      <c r="R232" s="58">
        <v>96</v>
      </c>
      <c r="S232" s="58">
        <v>91</v>
      </c>
      <c r="T232" s="58">
        <v>5</v>
      </c>
      <c r="U232" s="58">
        <v>5</v>
      </c>
      <c r="V232" s="58">
        <v>954</v>
      </c>
      <c r="W232" s="58">
        <v>930</v>
      </c>
      <c r="X232" s="58">
        <v>836</v>
      </c>
      <c r="Y232" s="58">
        <v>94</v>
      </c>
      <c r="Z232" s="58">
        <v>24</v>
      </c>
      <c r="AA232" s="58">
        <v>972</v>
      </c>
      <c r="AB232" s="58">
        <v>963</v>
      </c>
      <c r="AC232" s="58">
        <v>951</v>
      </c>
      <c r="AD232" s="58">
        <v>12</v>
      </c>
      <c r="AE232" s="58">
        <v>9</v>
      </c>
      <c r="AF232" s="58" t="s">
        <v>153</v>
      </c>
      <c r="AG232" s="58" t="s">
        <v>153</v>
      </c>
      <c r="AH232" s="58">
        <v>55</v>
      </c>
      <c r="AI232" s="58" t="s">
        <v>153</v>
      </c>
      <c r="AJ232" s="58" t="s">
        <v>153</v>
      </c>
    </row>
    <row r="233" spans="1:36" x14ac:dyDescent="0.25">
      <c r="A233" s="64" t="s">
        <v>382</v>
      </c>
      <c r="B233" s="58">
        <v>2144</v>
      </c>
      <c r="C233" s="58">
        <v>2103</v>
      </c>
      <c r="D233" s="58">
        <v>1994</v>
      </c>
      <c r="E233" s="58">
        <v>109</v>
      </c>
      <c r="F233" s="58">
        <v>41</v>
      </c>
      <c r="G233" s="58">
        <v>1089</v>
      </c>
      <c r="H233" s="58">
        <v>1068</v>
      </c>
      <c r="I233" s="58">
        <v>1022</v>
      </c>
      <c r="J233" s="58">
        <v>46</v>
      </c>
      <c r="K233" s="58">
        <v>21</v>
      </c>
      <c r="L233" s="58">
        <v>1055</v>
      </c>
      <c r="M233" s="58">
        <v>1035</v>
      </c>
      <c r="N233" s="58">
        <v>972</v>
      </c>
      <c r="O233" s="58">
        <v>63</v>
      </c>
      <c r="P233" s="58">
        <v>20</v>
      </c>
      <c r="Q233" s="58">
        <v>135</v>
      </c>
      <c r="R233" s="58">
        <v>130</v>
      </c>
      <c r="S233" s="58">
        <v>125</v>
      </c>
      <c r="T233" s="58">
        <v>5</v>
      </c>
      <c r="U233" s="58">
        <v>5</v>
      </c>
      <c r="V233" s="58">
        <v>1018</v>
      </c>
      <c r="W233" s="58">
        <v>993</v>
      </c>
      <c r="X233" s="58">
        <v>901</v>
      </c>
      <c r="Y233" s="58">
        <v>92</v>
      </c>
      <c r="Z233" s="58">
        <v>25</v>
      </c>
      <c r="AA233" s="58">
        <v>991</v>
      </c>
      <c r="AB233" s="58">
        <v>980</v>
      </c>
      <c r="AC233" s="58">
        <v>968</v>
      </c>
      <c r="AD233" s="58">
        <v>12</v>
      </c>
      <c r="AE233" s="58">
        <v>11</v>
      </c>
      <c r="AF233" s="58">
        <v>70</v>
      </c>
      <c r="AG233" s="58">
        <v>66</v>
      </c>
      <c r="AH233" s="58">
        <v>62</v>
      </c>
      <c r="AI233" s="58">
        <v>4</v>
      </c>
      <c r="AJ233" s="58">
        <v>4</v>
      </c>
    </row>
    <row r="234" spans="1:36" x14ac:dyDescent="0.25">
      <c r="A234" s="64" t="s">
        <v>383</v>
      </c>
      <c r="B234" s="58">
        <v>2245</v>
      </c>
      <c r="C234" s="58">
        <v>2197</v>
      </c>
      <c r="D234" s="58">
        <v>2090</v>
      </c>
      <c r="E234" s="58">
        <v>107</v>
      </c>
      <c r="F234" s="58">
        <v>48</v>
      </c>
      <c r="G234" s="58">
        <v>1145</v>
      </c>
      <c r="H234" s="58">
        <v>1113</v>
      </c>
      <c r="I234" s="58">
        <v>1065</v>
      </c>
      <c r="J234" s="58">
        <v>48</v>
      </c>
      <c r="K234" s="58">
        <v>32</v>
      </c>
      <c r="L234" s="58">
        <v>1100</v>
      </c>
      <c r="M234" s="58">
        <v>1084</v>
      </c>
      <c r="N234" s="58">
        <v>1025</v>
      </c>
      <c r="O234" s="58">
        <v>59</v>
      </c>
      <c r="P234" s="58">
        <v>16</v>
      </c>
      <c r="Q234" s="58">
        <v>150</v>
      </c>
      <c r="R234" s="58">
        <v>142</v>
      </c>
      <c r="S234" s="58">
        <v>136</v>
      </c>
      <c r="T234" s="58">
        <v>6</v>
      </c>
      <c r="U234" s="58">
        <v>8</v>
      </c>
      <c r="V234" s="58">
        <v>1064</v>
      </c>
      <c r="W234" s="58">
        <v>1037</v>
      </c>
      <c r="X234" s="58">
        <v>950</v>
      </c>
      <c r="Y234" s="58">
        <v>87</v>
      </c>
      <c r="Z234" s="58">
        <v>27</v>
      </c>
      <c r="AA234" s="58">
        <v>1031</v>
      </c>
      <c r="AB234" s="58">
        <v>1018</v>
      </c>
      <c r="AC234" s="58">
        <v>1004</v>
      </c>
      <c r="AD234" s="58">
        <v>14</v>
      </c>
      <c r="AE234" s="58">
        <v>13</v>
      </c>
      <c r="AF234" s="58">
        <v>72</v>
      </c>
      <c r="AG234" s="58" t="s">
        <v>153</v>
      </c>
      <c r="AH234" s="58">
        <v>68</v>
      </c>
      <c r="AI234" s="58" t="s">
        <v>153</v>
      </c>
      <c r="AJ234" s="58" t="s">
        <v>153</v>
      </c>
    </row>
    <row r="235" spans="1:36" x14ac:dyDescent="0.25">
      <c r="A235" s="64" t="s">
        <v>384</v>
      </c>
      <c r="B235" s="58">
        <v>2115</v>
      </c>
      <c r="C235" s="58">
        <v>2066</v>
      </c>
      <c r="D235" s="58">
        <v>1934</v>
      </c>
      <c r="E235" s="58">
        <v>132</v>
      </c>
      <c r="F235" s="58">
        <v>49</v>
      </c>
      <c r="G235" s="58">
        <v>1103</v>
      </c>
      <c r="H235" s="58">
        <v>1069</v>
      </c>
      <c r="I235" s="58">
        <v>1012</v>
      </c>
      <c r="J235" s="58">
        <v>57</v>
      </c>
      <c r="K235" s="58">
        <v>34</v>
      </c>
      <c r="L235" s="58">
        <v>1012</v>
      </c>
      <c r="M235" s="58">
        <v>997</v>
      </c>
      <c r="N235" s="58">
        <v>922</v>
      </c>
      <c r="O235" s="58">
        <v>75</v>
      </c>
      <c r="P235" s="58">
        <v>15</v>
      </c>
      <c r="Q235" s="58">
        <v>150</v>
      </c>
      <c r="R235" s="58">
        <v>136</v>
      </c>
      <c r="S235" s="58">
        <v>128</v>
      </c>
      <c r="T235" s="58">
        <v>8</v>
      </c>
      <c r="U235" s="58">
        <v>14</v>
      </c>
      <c r="V235" s="58">
        <v>986</v>
      </c>
      <c r="W235" s="58">
        <v>962</v>
      </c>
      <c r="X235" s="58">
        <v>853</v>
      </c>
      <c r="Y235" s="58">
        <v>109</v>
      </c>
      <c r="Z235" s="58">
        <v>24</v>
      </c>
      <c r="AA235" s="58">
        <v>979</v>
      </c>
      <c r="AB235" s="58">
        <v>968</v>
      </c>
      <c r="AC235" s="58">
        <v>953</v>
      </c>
      <c r="AD235" s="58">
        <v>15</v>
      </c>
      <c r="AE235" s="58">
        <v>11</v>
      </c>
      <c r="AF235" s="58" t="s">
        <v>153</v>
      </c>
      <c r="AG235" s="58">
        <v>65</v>
      </c>
      <c r="AH235" s="58">
        <v>61</v>
      </c>
      <c r="AI235" s="58">
        <v>4</v>
      </c>
      <c r="AJ235" s="58" t="s">
        <v>153</v>
      </c>
    </row>
    <row r="236" spans="1:36" x14ac:dyDescent="0.25">
      <c r="A236" s="64" t="s">
        <v>385</v>
      </c>
      <c r="B236" s="58">
        <v>2149</v>
      </c>
      <c r="C236" s="58">
        <v>2101</v>
      </c>
      <c r="D236" s="58">
        <v>1968</v>
      </c>
      <c r="E236" s="58">
        <v>133</v>
      </c>
      <c r="F236" s="58">
        <v>48</v>
      </c>
      <c r="G236" s="58">
        <v>1129</v>
      </c>
      <c r="H236" s="58">
        <v>1095</v>
      </c>
      <c r="I236" s="58">
        <v>1039</v>
      </c>
      <c r="J236" s="58">
        <v>56</v>
      </c>
      <c r="K236" s="58">
        <v>34</v>
      </c>
      <c r="L236" s="58">
        <v>1020</v>
      </c>
      <c r="M236" s="58">
        <v>1006</v>
      </c>
      <c r="N236" s="58">
        <v>929</v>
      </c>
      <c r="O236" s="58">
        <v>77</v>
      </c>
      <c r="P236" s="58">
        <v>14</v>
      </c>
      <c r="Q236" s="58">
        <v>126</v>
      </c>
      <c r="R236" s="58">
        <v>115</v>
      </c>
      <c r="S236" s="58">
        <v>107</v>
      </c>
      <c r="T236" s="58">
        <v>8</v>
      </c>
      <c r="U236" s="58">
        <v>11</v>
      </c>
      <c r="V236" s="58">
        <v>1037</v>
      </c>
      <c r="W236" s="58">
        <v>1007</v>
      </c>
      <c r="X236" s="58">
        <v>900</v>
      </c>
      <c r="Y236" s="58">
        <v>107</v>
      </c>
      <c r="Z236" s="58">
        <v>30</v>
      </c>
      <c r="AA236" s="58">
        <v>986</v>
      </c>
      <c r="AB236" s="58">
        <v>979</v>
      </c>
      <c r="AC236" s="58">
        <v>961</v>
      </c>
      <c r="AD236" s="58">
        <v>18</v>
      </c>
      <c r="AE236" s="58">
        <v>7</v>
      </c>
      <c r="AF236" s="58">
        <v>82</v>
      </c>
      <c r="AG236" s="58">
        <v>78</v>
      </c>
      <c r="AH236" s="58">
        <v>74</v>
      </c>
      <c r="AI236" s="58">
        <v>4</v>
      </c>
      <c r="AJ236" s="58">
        <v>4</v>
      </c>
    </row>
    <row r="237" spans="1:36" x14ac:dyDescent="0.25">
      <c r="A237" s="64" t="s">
        <v>386</v>
      </c>
      <c r="B237" s="58">
        <v>2281</v>
      </c>
      <c r="C237" s="58">
        <v>2234</v>
      </c>
      <c r="D237" s="58">
        <v>2089</v>
      </c>
      <c r="E237" s="58">
        <v>145</v>
      </c>
      <c r="F237" s="58">
        <v>47</v>
      </c>
      <c r="G237" s="58">
        <v>1203</v>
      </c>
      <c r="H237" s="58">
        <v>1173</v>
      </c>
      <c r="I237" s="58">
        <v>1112</v>
      </c>
      <c r="J237" s="58">
        <v>61</v>
      </c>
      <c r="K237" s="58">
        <v>30</v>
      </c>
      <c r="L237" s="58">
        <v>1078</v>
      </c>
      <c r="M237" s="58">
        <v>1061</v>
      </c>
      <c r="N237" s="58">
        <v>977</v>
      </c>
      <c r="O237" s="58">
        <v>84</v>
      </c>
      <c r="P237" s="58">
        <v>17</v>
      </c>
      <c r="Q237" s="58">
        <v>133</v>
      </c>
      <c r="R237" s="58">
        <v>126</v>
      </c>
      <c r="S237" s="58">
        <v>118</v>
      </c>
      <c r="T237" s="58">
        <v>8</v>
      </c>
      <c r="U237" s="58">
        <v>7</v>
      </c>
      <c r="V237" s="58">
        <v>1137</v>
      </c>
      <c r="W237" s="58">
        <v>1105</v>
      </c>
      <c r="X237" s="58">
        <v>986</v>
      </c>
      <c r="Y237" s="58">
        <v>119</v>
      </c>
      <c r="Z237" s="58">
        <v>32</v>
      </c>
      <c r="AA237" s="58">
        <v>1011</v>
      </c>
      <c r="AB237" s="58">
        <v>1003</v>
      </c>
      <c r="AC237" s="58">
        <v>985</v>
      </c>
      <c r="AD237" s="58">
        <v>18</v>
      </c>
      <c r="AE237" s="58">
        <v>8</v>
      </c>
      <c r="AF237" s="58" t="s">
        <v>153</v>
      </c>
      <c r="AG237" s="58">
        <v>100</v>
      </c>
      <c r="AH237" s="58">
        <v>95</v>
      </c>
      <c r="AI237" s="58">
        <v>5</v>
      </c>
      <c r="AJ237" s="58" t="s">
        <v>153</v>
      </c>
    </row>
    <row r="238" spans="1:36" x14ac:dyDescent="0.25">
      <c r="A238" s="64" t="s">
        <v>387</v>
      </c>
      <c r="B238" s="58">
        <v>2447</v>
      </c>
      <c r="C238" s="58">
        <v>2391</v>
      </c>
      <c r="D238" s="58">
        <v>2250</v>
      </c>
      <c r="E238" s="58">
        <v>141</v>
      </c>
      <c r="F238" s="58">
        <v>56</v>
      </c>
      <c r="G238" s="58">
        <v>1281</v>
      </c>
      <c r="H238" s="58">
        <v>1248</v>
      </c>
      <c r="I238" s="58">
        <v>1186</v>
      </c>
      <c r="J238" s="58">
        <v>62</v>
      </c>
      <c r="K238" s="58">
        <v>33</v>
      </c>
      <c r="L238" s="58">
        <v>1166</v>
      </c>
      <c r="M238" s="58">
        <v>1143</v>
      </c>
      <c r="N238" s="58">
        <v>1064</v>
      </c>
      <c r="O238" s="58">
        <v>79</v>
      </c>
      <c r="P238" s="58">
        <v>23</v>
      </c>
      <c r="Q238" s="58">
        <v>145</v>
      </c>
      <c r="R238" s="58">
        <v>131</v>
      </c>
      <c r="S238" s="58">
        <v>122</v>
      </c>
      <c r="T238" s="58">
        <v>9</v>
      </c>
      <c r="U238" s="58">
        <v>14</v>
      </c>
      <c r="V238" s="58">
        <v>1225</v>
      </c>
      <c r="W238" s="58">
        <v>1190</v>
      </c>
      <c r="X238" s="58">
        <v>1077</v>
      </c>
      <c r="Y238" s="58">
        <v>113</v>
      </c>
      <c r="Z238" s="58">
        <v>35</v>
      </c>
      <c r="AA238" s="58">
        <v>1077</v>
      </c>
      <c r="AB238" s="58">
        <v>1070</v>
      </c>
      <c r="AC238" s="58">
        <v>1051</v>
      </c>
      <c r="AD238" s="58">
        <v>19</v>
      </c>
      <c r="AE238" s="58">
        <v>7</v>
      </c>
      <c r="AF238" s="58">
        <v>128</v>
      </c>
      <c r="AG238" s="58">
        <v>123</v>
      </c>
      <c r="AH238" s="58">
        <v>116</v>
      </c>
      <c r="AI238" s="58">
        <v>7</v>
      </c>
      <c r="AJ238" s="58">
        <v>5</v>
      </c>
    </row>
    <row r="239" spans="1:36" x14ac:dyDescent="0.25">
      <c r="A239" s="64" t="s">
        <v>388</v>
      </c>
      <c r="B239" s="58">
        <v>2752</v>
      </c>
      <c r="C239" s="58">
        <v>2694</v>
      </c>
      <c r="D239" s="58">
        <v>2555</v>
      </c>
      <c r="E239" s="58">
        <v>139</v>
      </c>
      <c r="F239" s="58">
        <v>58</v>
      </c>
      <c r="G239" s="58">
        <v>1488</v>
      </c>
      <c r="H239" s="58">
        <v>1456</v>
      </c>
      <c r="I239" s="58">
        <v>1397</v>
      </c>
      <c r="J239" s="58">
        <v>59</v>
      </c>
      <c r="K239" s="58">
        <v>32</v>
      </c>
      <c r="L239" s="58">
        <v>1264</v>
      </c>
      <c r="M239" s="58">
        <v>1238</v>
      </c>
      <c r="N239" s="58">
        <v>1158</v>
      </c>
      <c r="O239" s="58">
        <v>80</v>
      </c>
      <c r="P239" s="58">
        <v>26</v>
      </c>
      <c r="Q239" s="58">
        <v>174</v>
      </c>
      <c r="R239" s="58">
        <v>161</v>
      </c>
      <c r="S239" s="58">
        <v>150</v>
      </c>
      <c r="T239" s="58">
        <v>11</v>
      </c>
      <c r="U239" s="58">
        <v>13</v>
      </c>
      <c r="V239" s="58">
        <v>1394</v>
      </c>
      <c r="W239" s="58">
        <v>1360</v>
      </c>
      <c r="X239" s="58">
        <v>1252</v>
      </c>
      <c r="Y239" s="58">
        <v>108</v>
      </c>
      <c r="Z239" s="58">
        <v>34</v>
      </c>
      <c r="AA239" s="58">
        <v>1184</v>
      </c>
      <c r="AB239" s="58">
        <v>1173</v>
      </c>
      <c r="AC239" s="58">
        <v>1153</v>
      </c>
      <c r="AD239" s="58">
        <v>20</v>
      </c>
      <c r="AE239" s="58">
        <v>11</v>
      </c>
      <c r="AF239" s="58">
        <v>146</v>
      </c>
      <c r="AG239" s="58">
        <v>141</v>
      </c>
      <c r="AH239" s="58">
        <v>134</v>
      </c>
      <c r="AI239" s="58">
        <v>7</v>
      </c>
      <c r="AJ239" s="58">
        <v>5</v>
      </c>
    </row>
    <row r="240" spans="1:36" x14ac:dyDescent="0.25">
      <c r="A240" s="64" t="s">
        <v>389</v>
      </c>
      <c r="B240" s="58">
        <v>2818</v>
      </c>
      <c r="C240" s="58">
        <v>2761</v>
      </c>
      <c r="D240" s="58">
        <v>2600</v>
      </c>
      <c r="E240" s="58">
        <v>161</v>
      </c>
      <c r="F240" s="58">
        <v>57</v>
      </c>
      <c r="G240" s="58">
        <v>1517</v>
      </c>
      <c r="H240" s="58">
        <v>1483</v>
      </c>
      <c r="I240" s="58">
        <v>1405</v>
      </c>
      <c r="J240" s="58">
        <v>78</v>
      </c>
      <c r="K240" s="58">
        <v>34</v>
      </c>
      <c r="L240" s="58">
        <v>1301</v>
      </c>
      <c r="M240" s="58">
        <v>1278</v>
      </c>
      <c r="N240" s="58">
        <v>1195</v>
      </c>
      <c r="O240" s="58">
        <v>83</v>
      </c>
      <c r="P240" s="58">
        <v>23</v>
      </c>
      <c r="Q240" s="58">
        <v>199</v>
      </c>
      <c r="R240" s="58">
        <v>189</v>
      </c>
      <c r="S240" s="58">
        <v>174</v>
      </c>
      <c r="T240" s="58">
        <v>15</v>
      </c>
      <c r="U240" s="58">
        <v>10</v>
      </c>
      <c r="V240" s="58">
        <v>1401</v>
      </c>
      <c r="W240" s="58">
        <v>1369</v>
      </c>
      <c r="X240" s="58">
        <v>1244</v>
      </c>
      <c r="Y240" s="58">
        <v>125</v>
      </c>
      <c r="Z240" s="58">
        <v>32</v>
      </c>
      <c r="AA240" s="58">
        <v>1218</v>
      </c>
      <c r="AB240" s="58">
        <v>1203</v>
      </c>
      <c r="AC240" s="58">
        <v>1182</v>
      </c>
      <c r="AD240" s="58">
        <v>21</v>
      </c>
      <c r="AE240" s="58">
        <v>15</v>
      </c>
      <c r="AF240" s="58">
        <v>157</v>
      </c>
      <c r="AG240" s="58">
        <v>153</v>
      </c>
      <c r="AH240" s="58">
        <v>147</v>
      </c>
      <c r="AI240" s="58">
        <v>6</v>
      </c>
      <c r="AJ240" s="58">
        <v>4</v>
      </c>
    </row>
    <row r="241" spans="1:36" x14ac:dyDescent="0.25">
      <c r="A241" s="64" t="s">
        <v>390</v>
      </c>
      <c r="B241" s="58">
        <v>2662</v>
      </c>
      <c r="C241" s="58">
        <v>2597</v>
      </c>
      <c r="D241" s="58">
        <v>2437</v>
      </c>
      <c r="E241" s="58">
        <v>160</v>
      </c>
      <c r="F241" s="58">
        <v>65</v>
      </c>
      <c r="G241" s="58">
        <v>1433</v>
      </c>
      <c r="H241" s="58">
        <v>1399</v>
      </c>
      <c r="I241" s="58">
        <v>1321</v>
      </c>
      <c r="J241" s="58">
        <v>78</v>
      </c>
      <c r="K241" s="58">
        <v>34</v>
      </c>
      <c r="L241" s="58">
        <v>1229</v>
      </c>
      <c r="M241" s="58">
        <v>1198</v>
      </c>
      <c r="N241" s="58">
        <v>1116</v>
      </c>
      <c r="O241" s="58">
        <v>82</v>
      </c>
      <c r="P241" s="58">
        <v>31</v>
      </c>
      <c r="Q241" s="58">
        <v>204</v>
      </c>
      <c r="R241" s="58">
        <v>191</v>
      </c>
      <c r="S241" s="58">
        <v>176</v>
      </c>
      <c r="T241" s="58">
        <v>15</v>
      </c>
      <c r="U241" s="58">
        <v>13</v>
      </c>
      <c r="V241" s="58">
        <v>1296</v>
      </c>
      <c r="W241" s="58">
        <v>1259</v>
      </c>
      <c r="X241" s="58">
        <v>1139</v>
      </c>
      <c r="Y241" s="58">
        <v>120</v>
      </c>
      <c r="Z241" s="58">
        <v>37</v>
      </c>
      <c r="AA241" s="58">
        <v>1162</v>
      </c>
      <c r="AB241" s="58">
        <v>1147</v>
      </c>
      <c r="AC241" s="58">
        <v>1122</v>
      </c>
      <c r="AD241" s="58">
        <v>25</v>
      </c>
      <c r="AE241" s="58">
        <v>15</v>
      </c>
      <c r="AF241" s="58">
        <v>156</v>
      </c>
      <c r="AG241" s="58" t="s">
        <v>153</v>
      </c>
      <c r="AH241" s="58">
        <v>149</v>
      </c>
      <c r="AI241" s="58" t="s">
        <v>153</v>
      </c>
      <c r="AJ241" s="58" t="s">
        <v>153</v>
      </c>
    </row>
    <row r="242" spans="1:36" x14ac:dyDescent="0.25">
      <c r="A242" s="64" t="s">
        <v>391</v>
      </c>
      <c r="B242" s="58">
        <v>2475</v>
      </c>
      <c r="C242" s="58">
        <v>2424</v>
      </c>
      <c r="D242" s="58">
        <v>2276</v>
      </c>
      <c r="E242" s="58">
        <v>148</v>
      </c>
      <c r="F242" s="58">
        <v>51</v>
      </c>
      <c r="G242" s="58">
        <v>1333</v>
      </c>
      <c r="H242" s="58">
        <v>1304</v>
      </c>
      <c r="I242" s="58">
        <v>1233</v>
      </c>
      <c r="J242" s="58">
        <v>71</v>
      </c>
      <c r="K242" s="58">
        <v>29</v>
      </c>
      <c r="L242" s="58">
        <v>1142</v>
      </c>
      <c r="M242" s="58">
        <v>1120</v>
      </c>
      <c r="N242" s="58">
        <v>1043</v>
      </c>
      <c r="O242" s="58">
        <v>77</v>
      </c>
      <c r="P242" s="58">
        <v>22</v>
      </c>
      <c r="Q242" s="58">
        <v>175</v>
      </c>
      <c r="R242" s="58">
        <v>165</v>
      </c>
      <c r="S242" s="58">
        <v>150</v>
      </c>
      <c r="T242" s="58">
        <v>15</v>
      </c>
      <c r="U242" s="58">
        <v>10</v>
      </c>
      <c r="V242" s="58">
        <v>1189</v>
      </c>
      <c r="W242" s="58">
        <v>1159</v>
      </c>
      <c r="X242" s="58">
        <v>1046</v>
      </c>
      <c r="Y242" s="58">
        <v>113</v>
      </c>
      <c r="Z242" s="58">
        <v>30</v>
      </c>
      <c r="AA242" s="58">
        <v>1111</v>
      </c>
      <c r="AB242" s="58">
        <v>1100</v>
      </c>
      <c r="AC242" s="58">
        <v>1080</v>
      </c>
      <c r="AD242" s="58">
        <v>20</v>
      </c>
      <c r="AE242" s="58">
        <v>11</v>
      </c>
      <c r="AF242" s="58" t="s">
        <v>153</v>
      </c>
      <c r="AG242" s="58">
        <v>110</v>
      </c>
      <c r="AH242" s="58">
        <v>107</v>
      </c>
      <c r="AI242" s="58">
        <v>3</v>
      </c>
      <c r="AJ242" s="58" t="s">
        <v>153</v>
      </c>
    </row>
    <row r="243" spans="1:36" x14ac:dyDescent="0.25">
      <c r="A243" s="64" t="s">
        <v>392</v>
      </c>
      <c r="B243" s="58">
        <v>2358</v>
      </c>
      <c r="C243" s="58">
        <v>2322</v>
      </c>
      <c r="D243" s="58">
        <v>2185</v>
      </c>
      <c r="E243" s="58">
        <v>137</v>
      </c>
      <c r="F243" s="58">
        <v>36</v>
      </c>
      <c r="G243" s="58">
        <v>1272</v>
      </c>
      <c r="H243" s="58">
        <v>1253</v>
      </c>
      <c r="I243" s="58">
        <v>1197</v>
      </c>
      <c r="J243" s="58">
        <v>56</v>
      </c>
      <c r="K243" s="58">
        <v>19</v>
      </c>
      <c r="L243" s="58">
        <v>1086</v>
      </c>
      <c r="M243" s="58">
        <v>1069</v>
      </c>
      <c r="N243" s="58">
        <v>988</v>
      </c>
      <c r="O243" s="58">
        <v>81</v>
      </c>
      <c r="P243" s="58">
        <v>17</v>
      </c>
      <c r="Q243" s="58">
        <v>158</v>
      </c>
      <c r="R243" s="58">
        <v>148</v>
      </c>
      <c r="S243" s="58">
        <v>137</v>
      </c>
      <c r="T243" s="58">
        <v>11</v>
      </c>
      <c r="U243" s="58">
        <v>10</v>
      </c>
      <c r="V243" s="58">
        <v>1147</v>
      </c>
      <c r="W243" s="58">
        <v>1134</v>
      </c>
      <c r="X243" s="58">
        <v>1026</v>
      </c>
      <c r="Y243" s="58">
        <v>108</v>
      </c>
      <c r="Z243" s="58">
        <v>13</v>
      </c>
      <c r="AA243" s="58">
        <v>1053</v>
      </c>
      <c r="AB243" s="58">
        <v>1040</v>
      </c>
      <c r="AC243" s="58">
        <v>1022</v>
      </c>
      <c r="AD243" s="58">
        <v>18</v>
      </c>
      <c r="AE243" s="58">
        <v>13</v>
      </c>
      <c r="AF243" s="58" t="s">
        <v>153</v>
      </c>
      <c r="AG243" s="58">
        <v>103</v>
      </c>
      <c r="AH243" s="58">
        <v>98</v>
      </c>
      <c r="AI243" s="58">
        <v>5</v>
      </c>
      <c r="AJ243" s="58" t="s">
        <v>153</v>
      </c>
    </row>
    <row r="244" spans="1:36" x14ac:dyDescent="0.25">
      <c r="A244" s="64" t="s">
        <v>393</v>
      </c>
      <c r="B244" s="58">
        <v>2285</v>
      </c>
      <c r="C244" s="58">
        <v>2241</v>
      </c>
      <c r="D244" s="58">
        <v>2106</v>
      </c>
      <c r="E244" s="58">
        <v>135</v>
      </c>
      <c r="F244" s="58">
        <v>44</v>
      </c>
      <c r="G244" s="58">
        <v>1207</v>
      </c>
      <c r="H244" s="58">
        <v>1179</v>
      </c>
      <c r="I244" s="58">
        <v>1126</v>
      </c>
      <c r="J244" s="58">
        <v>53</v>
      </c>
      <c r="K244" s="58">
        <v>28</v>
      </c>
      <c r="L244" s="58">
        <v>1078</v>
      </c>
      <c r="M244" s="58">
        <v>1062</v>
      </c>
      <c r="N244" s="58">
        <v>980</v>
      </c>
      <c r="O244" s="58">
        <v>82</v>
      </c>
      <c r="P244" s="58">
        <v>16</v>
      </c>
      <c r="Q244" s="58">
        <v>136</v>
      </c>
      <c r="R244" s="58">
        <v>128</v>
      </c>
      <c r="S244" s="58">
        <v>119</v>
      </c>
      <c r="T244" s="58">
        <v>9</v>
      </c>
      <c r="U244" s="58">
        <v>8</v>
      </c>
      <c r="V244" s="58">
        <v>1120</v>
      </c>
      <c r="W244" s="58">
        <v>1096</v>
      </c>
      <c r="X244" s="58">
        <v>986</v>
      </c>
      <c r="Y244" s="58">
        <v>110</v>
      </c>
      <c r="Z244" s="58">
        <v>24</v>
      </c>
      <c r="AA244" s="58">
        <v>1029</v>
      </c>
      <c r="AB244" s="58">
        <v>1017</v>
      </c>
      <c r="AC244" s="58">
        <v>1001</v>
      </c>
      <c r="AD244" s="58">
        <v>16</v>
      </c>
      <c r="AE244" s="58">
        <v>12</v>
      </c>
      <c r="AF244" s="58">
        <v>99</v>
      </c>
      <c r="AG244" s="58">
        <v>94</v>
      </c>
      <c r="AH244" s="58">
        <v>90</v>
      </c>
      <c r="AI244" s="58">
        <v>4</v>
      </c>
      <c r="AJ244" s="58">
        <v>5</v>
      </c>
    </row>
    <row r="245" spans="1:36" x14ac:dyDescent="0.25">
      <c r="A245" s="64" t="s">
        <v>394</v>
      </c>
      <c r="B245" s="58">
        <v>2318</v>
      </c>
      <c r="C245" s="58">
        <v>2266</v>
      </c>
      <c r="D245" s="58">
        <v>2147</v>
      </c>
      <c r="E245" s="58">
        <v>119</v>
      </c>
      <c r="F245" s="58">
        <v>52</v>
      </c>
      <c r="G245" s="58">
        <v>1227</v>
      </c>
      <c r="H245" s="58">
        <v>1189</v>
      </c>
      <c r="I245" s="58">
        <v>1137</v>
      </c>
      <c r="J245" s="58">
        <v>52</v>
      </c>
      <c r="K245" s="58">
        <v>38</v>
      </c>
      <c r="L245" s="58">
        <v>1091</v>
      </c>
      <c r="M245" s="58">
        <v>1077</v>
      </c>
      <c r="N245" s="58">
        <v>1010</v>
      </c>
      <c r="O245" s="58">
        <v>67</v>
      </c>
      <c r="P245" s="58">
        <v>14</v>
      </c>
      <c r="Q245" s="58">
        <v>152</v>
      </c>
      <c r="R245" s="58">
        <v>146</v>
      </c>
      <c r="S245" s="58">
        <v>134</v>
      </c>
      <c r="T245" s="58">
        <v>12</v>
      </c>
      <c r="U245" s="58">
        <v>6</v>
      </c>
      <c r="V245" s="58">
        <v>1146</v>
      </c>
      <c r="W245" s="58">
        <v>1109</v>
      </c>
      <c r="X245" s="58">
        <v>1015</v>
      </c>
      <c r="Y245" s="58">
        <v>94</v>
      </c>
      <c r="Z245" s="58">
        <v>37</v>
      </c>
      <c r="AA245" s="58">
        <v>1020</v>
      </c>
      <c r="AB245" s="58">
        <v>1011</v>
      </c>
      <c r="AC245" s="58">
        <v>998</v>
      </c>
      <c r="AD245" s="58">
        <v>13</v>
      </c>
      <c r="AE245" s="58">
        <v>9</v>
      </c>
      <c r="AF245" s="58">
        <v>101</v>
      </c>
      <c r="AG245" s="58">
        <v>94</v>
      </c>
      <c r="AH245" s="58">
        <v>91</v>
      </c>
      <c r="AI245" s="58">
        <v>3</v>
      </c>
      <c r="AJ245" s="58">
        <v>7</v>
      </c>
    </row>
    <row r="246" spans="1:36" x14ac:dyDescent="0.25">
      <c r="A246" s="64" t="s">
        <v>395</v>
      </c>
      <c r="B246" s="58">
        <v>2427</v>
      </c>
      <c r="C246" s="58">
        <v>2367</v>
      </c>
      <c r="D246" s="58">
        <v>2271</v>
      </c>
      <c r="E246" s="58">
        <v>96</v>
      </c>
      <c r="F246" s="58">
        <v>60</v>
      </c>
      <c r="G246" s="58">
        <v>1274</v>
      </c>
      <c r="H246" s="58">
        <v>1237</v>
      </c>
      <c r="I246" s="58">
        <v>1192</v>
      </c>
      <c r="J246" s="58">
        <v>45</v>
      </c>
      <c r="K246" s="58">
        <v>37</v>
      </c>
      <c r="L246" s="58">
        <v>1153</v>
      </c>
      <c r="M246" s="58">
        <v>1130</v>
      </c>
      <c r="N246" s="58">
        <v>1079</v>
      </c>
      <c r="O246" s="58">
        <v>51</v>
      </c>
      <c r="P246" s="58">
        <v>23</v>
      </c>
      <c r="Q246" s="58">
        <v>172</v>
      </c>
      <c r="R246" s="58">
        <v>164</v>
      </c>
      <c r="S246" s="58">
        <v>154</v>
      </c>
      <c r="T246" s="58">
        <v>10</v>
      </c>
      <c r="U246" s="58">
        <v>8</v>
      </c>
      <c r="V246" s="58">
        <v>1212</v>
      </c>
      <c r="W246" s="58">
        <v>1170</v>
      </c>
      <c r="X246" s="58">
        <v>1093</v>
      </c>
      <c r="Y246" s="58">
        <v>77</v>
      </c>
      <c r="Z246" s="58">
        <v>42</v>
      </c>
      <c r="AA246" s="58">
        <v>1043</v>
      </c>
      <c r="AB246" s="58">
        <v>1033</v>
      </c>
      <c r="AC246" s="58">
        <v>1024</v>
      </c>
      <c r="AD246" s="58">
        <v>9</v>
      </c>
      <c r="AE246" s="58">
        <v>10</v>
      </c>
      <c r="AF246" s="58">
        <v>114</v>
      </c>
      <c r="AG246" s="58" t="s">
        <v>153</v>
      </c>
      <c r="AH246" s="58">
        <v>110</v>
      </c>
      <c r="AI246" s="58" t="s">
        <v>153</v>
      </c>
      <c r="AJ246" s="58" t="s">
        <v>153</v>
      </c>
    </row>
    <row r="247" spans="1:36" x14ac:dyDescent="0.25">
      <c r="A247" s="64" t="s">
        <v>396</v>
      </c>
      <c r="B247" s="58">
        <v>2315</v>
      </c>
      <c r="C247" s="58">
        <v>2244</v>
      </c>
      <c r="D247" s="58">
        <v>2131</v>
      </c>
      <c r="E247" s="58">
        <v>113</v>
      </c>
      <c r="F247" s="58">
        <v>71</v>
      </c>
      <c r="G247" s="58">
        <v>1265</v>
      </c>
      <c r="H247" s="58">
        <v>1216</v>
      </c>
      <c r="I247" s="58">
        <v>1165</v>
      </c>
      <c r="J247" s="58">
        <v>51</v>
      </c>
      <c r="K247" s="58">
        <v>49</v>
      </c>
      <c r="L247" s="58">
        <v>1050</v>
      </c>
      <c r="M247" s="58">
        <v>1028</v>
      </c>
      <c r="N247" s="58">
        <v>966</v>
      </c>
      <c r="O247" s="58">
        <v>62</v>
      </c>
      <c r="P247" s="58">
        <v>22</v>
      </c>
      <c r="Q247" s="58">
        <v>165</v>
      </c>
      <c r="R247" s="58">
        <v>154</v>
      </c>
      <c r="S247" s="58">
        <v>148</v>
      </c>
      <c r="T247" s="58">
        <v>6</v>
      </c>
      <c r="U247" s="58">
        <v>11</v>
      </c>
      <c r="V247" s="58">
        <v>1128</v>
      </c>
      <c r="W247" s="58">
        <v>1079</v>
      </c>
      <c r="X247" s="58">
        <v>986</v>
      </c>
      <c r="Y247" s="58">
        <v>93</v>
      </c>
      <c r="Z247" s="58">
        <v>49</v>
      </c>
      <c r="AA247" s="58">
        <v>1022</v>
      </c>
      <c r="AB247" s="58">
        <v>1011</v>
      </c>
      <c r="AC247" s="58">
        <v>997</v>
      </c>
      <c r="AD247" s="58">
        <v>14</v>
      </c>
      <c r="AE247" s="58">
        <v>11</v>
      </c>
      <c r="AF247" s="58">
        <v>110</v>
      </c>
      <c r="AG247" s="58" t="s">
        <v>153</v>
      </c>
      <c r="AH247" s="58">
        <v>102</v>
      </c>
      <c r="AI247" s="58" t="s">
        <v>153</v>
      </c>
      <c r="AJ247" s="58" t="s">
        <v>153</v>
      </c>
    </row>
    <row r="248" spans="1:36" x14ac:dyDescent="0.25">
      <c r="A248" s="64" t="s">
        <v>397</v>
      </c>
      <c r="B248" s="58">
        <v>2253</v>
      </c>
      <c r="C248" s="58">
        <v>2200</v>
      </c>
      <c r="D248" s="58">
        <v>2077</v>
      </c>
      <c r="E248" s="58">
        <v>123</v>
      </c>
      <c r="F248" s="58">
        <v>53</v>
      </c>
      <c r="G248" s="58">
        <v>1252</v>
      </c>
      <c r="H248" s="58">
        <v>1218</v>
      </c>
      <c r="I248" s="58">
        <v>1159</v>
      </c>
      <c r="J248" s="58">
        <v>59</v>
      </c>
      <c r="K248" s="58">
        <v>34</v>
      </c>
      <c r="L248" s="58">
        <v>1001</v>
      </c>
      <c r="M248" s="58">
        <v>982</v>
      </c>
      <c r="N248" s="58">
        <v>918</v>
      </c>
      <c r="O248" s="58">
        <v>64</v>
      </c>
      <c r="P248" s="58">
        <v>19</v>
      </c>
      <c r="Q248" s="58">
        <v>148</v>
      </c>
      <c r="R248" s="58">
        <v>137</v>
      </c>
      <c r="S248" s="58">
        <v>131</v>
      </c>
      <c r="T248" s="58">
        <v>6</v>
      </c>
      <c r="U248" s="58">
        <v>11</v>
      </c>
      <c r="V248" s="58">
        <v>1098</v>
      </c>
      <c r="W248" s="58">
        <v>1065</v>
      </c>
      <c r="X248" s="58">
        <v>962</v>
      </c>
      <c r="Y248" s="58">
        <v>103</v>
      </c>
      <c r="Z248" s="58">
        <v>33</v>
      </c>
      <c r="AA248" s="58">
        <v>1007</v>
      </c>
      <c r="AB248" s="58">
        <v>998</v>
      </c>
      <c r="AC248" s="58">
        <v>984</v>
      </c>
      <c r="AD248" s="58">
        <v>14</v>
      </c>
      <c r="AE248" s="58">
        <v>9</v>
      </c>
      <c r="AF248" s="58">
        <v>111</v>
      </c>
      <c r="AG248" s="58">
        <v>106</v>
      </c>
      <c r="AH248" s="58">
        <v>101</v>
      </c>
      <c r="AI248" s="58">
        <v>5</v>
      </c>
      <c r="AJ248" s="58">
        <v>5</v>
      </c>
    </row>
    <row r="249" spans="1:36" x14ac:dyDescent="0.25">
      <c r="A249" s="64" t="s">
        <v>398</v>
      </c>
      <c r="B249" s="58">
        <v>2374</v>
      </c>
      <c r="C249" s="58">
        <v>2309</v>
      </c>
      <c r="D249" s="58">
        <v>2188</v>
      </c>
      <c r="E249" s="58">
        <v>121</v>
      </c>
      <c r="F249" s="58">
        <v>65</v>
      </c>
      <c r="G249" s="58">
        <v>1319</v>
      </c>
      <c r="H249" s="58">
        <v>1277</v>
      </c>
      <c r="I249" s="58">
        <v>1219</v>
      </c>
      <c r="J249" s="58">
        <v>58</v>
      </c>
      <c r="K249" s="58">
        <v>42</v>
      </c>
      <c r="L249" s="58">
        <v>1055</v>
      </c>
      <c r="M249" s="58">
        <v>1032</v>
      </c>
      <c r="N249" s="58">
        <v>969</v>
      </c>
      <c r="O249" s="58">
        <v>63</v>
      </c>
      <c r="P249" s="58">
        <v>23</v>
      </c>
      <c r="Q249" s="58">
        <v>162</v>
      </c>
      <c r="R249" s="58">
        <v>145</v>
      </c>
      <c r="S249" s="58">
        <v>140</v>
      </c>
      <c r="T249" s="58">
        <v>5</v>
      </c>
      <c r="U249" s="58">
        <v>17</v>
      </c>
      <c r="V249" s="58">
        <v>1182</v>
      </c>
      <c r="W249" s="58">
        <v>1143</v>
      </c>
      <c r="X249" s="58">
        <v>1039</v>
      </c>
      <c r="Y249" s="58">
        <v>104</v>
      </c>
      <c r="Z249" s="58">
        <v>39</v>
      </c>
      <c r="AA249" s="58">
        <v>1030</v>
      </c>
      <c r="AB249" s="58">
        <v>1021</v>
      </c>
      <c r="AC249" s="58">
        <v>1009</v>
      </c>
      <c r="AD249" s="58">
        <v>12</v>
      </c>
      <c r="AE249" s="58">
        <v>9</v>
      </c>
      <c r="AF249" s="58">
        <v>140</v>
      </c>
      <c r="AG249" s="58">
        <v>133</v>
      </c>
      <c r="AH249" s="58">
        <v>129</v>
      </c>
      <c r="AI249" s="58">
        <v>4</v>
      </c>
      <c r="AJ249" s="58">
        <v>7</v>
      </c>
    </row>
    <row r="250" spans="1:36" x14ac:dyDescent="0.25">
      <c r="A250" s="64" t="s">
        <v>399</v>
      </c>
      <c r="B250" s="58">
        <v>2573</v>
      </c>
      <c r="C250" s="58">
        <v>2510</v>
      </c>
      <c r="D250" s="58">
        <v>2381</v>
      </c>
      <c r="E250" s="58">
        <v>129</v>
      </c>
      <c r="F250" s="58">
        <v>63</v>
      </c>
      <c r="G250" s="58">
        <v>1410</v>
      </c>
      <c r="H250" s="58">
        <v>1368</v>
      </c>
      <c r="I250" s="58">
        <v>1311</v>
      </c>
      <c r="J250" s="58">
        <v>57</v>
      </c>
      <c r="K250" s="58">
        <v>42</v>
      </c>
      <c r="L250" s="58">
        <v>1163</v>
      </c>
      <c r="M250" s="58">
        <v>1142</v>
      </c>
      <c r="N250" s="58">
        <v>1070</v>
      </c>
      <c r="O250" s="58">
        <v>72</v>
      </c>
      <c r="P250" s="58">
        <v>21</v>
      </c>
      <c r="Q250" s="58">
        <v>180</v>
      </c>
      <c r="R250" s="58">
        <v>170</v>
      </c>
      <c r="S250" s="58">
        <v>161</v>
      </c>
      <c r="T250" s="58">
        <v>9</v>
      </c>
      <c r="U250" s="58">
        <v>10</v>
      </c>
      <c r="V250" s="58">
        <v>1310</v>
      </c>
      <c r="W250" s="58">
        <v>1263</v>
      </c>
      <c r="X250" s="58">
        <v>1152</v>
      </c>
      <c r="Y250" s="58">
        <v>111</v>
      </c>
      <c r="Z250" s="58">
        <v>47</v>
      </c>
      <c r="AA250" s="58">
        <v>1083</v>
      </c>
      <c r="AB250" s="58">
        <v>1077</v>
      </c>
      <c r="AC250" s="58">
        <v>1068</v>
      </c>
      <c r="AD250" s="58">
        <v>9</v>
      </c>
      <c r="AE250" s="58">
        <v>6</v>
      </c>
      <c r="AF250" s="58">
        <v>173</v>
      </c>
      <c r="AG250" s="58">
        <v>165</v>
      </c>
      <c r="AH250" s="58">
        <v>162</v>
      </c>
      <c r="AI250" s="58">
        <v>3</v>
      </c>
      <c r="AJ250" s="58">
        <v>8</v>
      </c>
    </row>
    <row r="251" spans="1:36" x14ac:dyDescent="0.25">
      <c r="A251" s="64" t="s">
        <v>400</v>
      </c>
      <c r="B251" s="58">
        <v>2864</v>
      </c>
      <c r="C251" s="58">
        <v>2794</v>
      </c>
      <c r="D251" s="58">
        <v>2662</v>
      </c>
      <c r="E251" s="58">
        <v>132</v>
      </c>
      <c r="F251" s="58">
        <v>70</v>
      </c>
      <c r="G251" s="58">
        <v>1597</v>
      </c>
      <c r="H251" s="58">
        <v>1556</v>
      </c>
      <c r="I251" s="58">
        <v>1494</v>
      </c>
      <c r="J251" s="58">
        <v>62</v>
      </c>
      <c r="K251" s="58">
        <v>41</v>
      </c>
      <c r="L251" s="58">
        <v>1267</v>
      </c>
      <c r="M251" s="58">
        <v>1238</v>
      </c>
      <c r="N251" s="58">
        <v>1168</v>
      </c>
      <c r="O251" s="58">
        <v>70</v>
      </c>
      <c r="P251" s="58">
        <v>29</v>
      </c>
      <c r="Q251" s="58">
        <v>190</v>
      </c>
      <c r="R251" s="58">
        <v>182</v>
      </c>
      <c r="S251" s="58">
        <v>172</v>
      </c>
      <c r="T251" s="58">
        <v>10</v>
      </c>
      <c r="U251" s="58">
        <v>8</v>
      </c>
      <c r="V251" s="58">
        <v>1470</v>
      </c>
      <c r="W251" s="58">
        <v>1420</v>
      </c>
      <c r="X251" s="58">
        <v>1305</v>
      </c>
      <c r="Y251" s="58">
        <v>115</v>
      </c>
      <c r="Z251" s="58">
        <v>50</v>
      </c>
      <c r="AA251" s="58">
        <v>1204</v>
      </c>
      <c r="AB251" s="58">
        <v>1192</v>
      </c>
      <c r="AC251" s="58">
        <v>1185</v>
      </c>
      <c r="AD251" s="58">
        <v>7</v>
      </c>
      <c r="AE251" s="58">
        <v>12</v>
      </c>
      <c r="AF251" s="58">
        <v>211</v>
      </c>
      <c r="AG251" s="58">
        <v>196</v>
      </c>
      <c r="AH251" s="58">
        <v>192</v>
      </c>
      <c r="AI251" s="58">
        <v>4</v>
      </c>
      <c r="AJ251" s="58">
        <v>15</v>
      </c>
    </row>
    <row r="252" spans="1:36" x14ac:dyDescent="0.25">
      <c r="A252" s="64" t="s">
        <v>401</v>
      </c>
      <c r="B252" s="58">
        <v>2947</v>
      </c>
      <c r="C252" s="58">
        <v>2880</v>
      </c>
      <c r="D252" s="58">
        <v>2757</v>
      </c>
      <c r="E252" s="58">
        <v>123</v>
      </c>
      <c r="F252" s="58">
        <v>67</v>
      </c>
      <c r="G252" s="58">
        <v>1642</v>
      </c>
      <c r="H252" s="58">
        <v>1604</v>
      </c>
      <c r="I252" s="58">
        <v>1549</v>
      </c>
      <c r="J252" s="58">
        <v>55</v>
      </c>
      <c r="K252" s="58">
        <v>38</v>
      </c>
      <c r="L252" s="58">
        <v>1305</v>
      </c>
      <c r="M252" s="58">
        <v>1276</v>
      </c>
      <c r="N252" s="58">
        <v>1208</v>
      </c>
      <c r="O252" s="58">
        <v>68</v>
      </c>
      <c r="P252" s="58">
        <v>29</v>
      </c>
      <c r="Q252" s="58">
        <v>208</v>
      </c>
      <c r="R252" s="58">
        <v>199</v>
      </c>
      <c r="S252" s="58">
        <v>189</v>
      </c>
      <c r="T252" s="58">
        <v>10</v>
      </c>
      <c r="U252" s="58">
        <v>9</v>
      </c>
      <c r="V252" s="58">
        <v>1501</v>
      </c>
      <c r="W252" s="58">
        <v>1453</v>
      </c>
      <c r="X252" s="58">
        <v>1348</v>
      </c>
      <c r="Y252" s="58">
        <v>105</v>
      </c>
      <c r="Z252" s="58">
        <v>48</v>
      </c>
      <c r="AA252" s="58">
        <v>1238</v>
      </c>
      <c r="AB252" s="58">
        <v>1228</v>
      </c>
      <c r="AC252" s="58">
        <v>1220</v>
      </c>
      <c r="AD252" s="58">
        <v>8</v>
      </c>
      <c r="AE252" s="58">
        <v>10</v>
      </c>
      <c r="AF252" s="58">
        <v>204</v>
      </c>
      <c r="AG252" s="58">
        <v>200</v>
      </c>
      <c r="AH252" s="58">
        <v>195</v>
      </c>
      <c r="AI252" s="58">
        <v>5</v>
      </c>
      <c r="AJ252" s="58">
        <v>4</v>
      </c>
    </row>
    <row r="253" spans="1:36" x14ac:dyDescent="0.25">
      <c r="A253" s="64" t="s">
        <v>402</v>
      </c>
      <c r="B253" s="58">
        <v>2725</v>
      </c>
      <c r="C253" s="58">
        <v>2666</v>
      </c>
      <c r="D253" s="58">
        <v>2521</v>
      </c>
      <c r="E253" s="58">
        <v>145</v>
      </c>
      <c r="F253" s="58">
        <v>59</v>
      </c>
      <c r="G253" s="58">
        <v>1506</v>
      </c>
      <c r="H253" s="58">
        <v>1473</v>
      </c>
      <c r="I253" s="58">
        <v>1406</v>
      </c>
      <c r="J253" s="58">
        <v>67</v>
      </c>
      <c r="K253" s="58">
        <v>33</v>
      </c>
      <c r="L253" s="58">
        <v>1219</v>
      </c>
      <c r="M253" s="58">
        <v>1193</v>
      </c>
      <c r="N253" s="58">
        <v>1115</v>
      </c>
      <c r="O253" s="58">
        <v>78</v>
      </c>
      <c r="P253" s="58">
        <v>26</v>
      </c>
      <c r="Q253" s="58">
        <v>195</v>
      </c>
      <c r="R253" s="58">
        <v>186</v>
      </c>
      <c r="S253" s="58">
        <v>170</v>
      </c>
      <c r="T253" s="58">
        <v>16</v>
      </c>
      <c r="U253" s="58">
        <v>9</v>
      </c>
      <c r="V253" s="58">
        <v>1359</v>
      </c>
      <c r="W253" s="58">
        <v>1321</v>
      </c>
      <c r="X253" s="58">
        <v>1205</v>
      </c>
      <c r="Y253" s="58">
        <v>116</v>
      </c>
      <c r="Z253" s="58">
        <v>38</v>
      </c>
      <c r="AA253" s="58">
        <v>1171</v>
      </c>
      <c r="AB253" s="58">
        <v>1159</v>
      </c>
      <c r="AC253" s="58">
        <v>1146</v>
      </c>
      <c r="AD253" s="58">
        <v>13</v>
      </c>
      <c r="AE253" s="58">
        <v>12</v>
      </c>
      <c r="AF253" s="58">
        <v>180</v>
      </c>
      <c r="AG253" s="58">
        <v>176</v>
      </c>
      <c r="AH253" s="58">
        <v>168</v>
      </c>
      <c r="AI253" s="58">
        <v>8</v>
      </c>
      <c r="AJ253" s="58">
        <v>4</v>
      </c>
    </row>
    <row r="254" spans="1:36" x14ac:dyDescent="0.25">
      <c r="A254" s="64" t="s">
        <v>403</v>
      </c>
      <c r="B254" s="58">
        <v>2477</v>
      </c>
      <c r="C254" s="58">
        <v>2423</v>
      </c>
      <c r="D254" s="58">
        <v>2275</v>
      </c>
      <c r="E254" s="58">
        <v>148</v>
      </c>
      <c r="F254" s="58">
        <v>54</v>
      </c>
      <c r="G254" s="58">
        <v>1359</v>
      </c>
      <c r="H254" s="58">
        <v>1329</v>
      </c>
      <c r="I254" s="58">
        <v>1261</v>
      </c>
      <c r="J254" s="58">
        <v>68</v>
      </c>
      <c r="K254" s="58">
        <v>30</v>
      </c>
      <c r="L254" s="58">
        <v>1118</v>
      </c>
      <c r="M254" s="58">
        <v>1094</v>
      </c>
      <c r="N254" s="58">
        <v>1014</v>
      </c>
      <c r="O254" s="58">
        <v>80</v>
      </c>
      <c r="P254" s="58">
        <v>24</v>
      </c>
      <c r="Q254" s="58">
        <v>177</v>
      </c>
      <c r="R254" s="58">
        <v>170</v>
      </c>
      <c r="S254" s="58">
        <v>152</v>
      </c>
      <c r="T254" s="58">
        <v>18</v>
      </c>
      <c r="U254" s="58">
        <v>7</v>
      </c>
      <c r="V254" s="58">
        <v>1196</v>
      </c>
      <c r="W254" s="58">
        <v>1158</v>
      </c>
      <c r="X254" s="58">
        <v>1039</v>
      </c>
      <c r="Y254" s="58">
        <v>119</v>
      </c>
      <c r="Z254" s="58">
        <v>38</v>
      </c>
      <c r="AA254" s="58">
        <v>1104</v>
      </c>
      <c r="AB254" s="58">
        <v>1095</v>
      </c>
      <c r="AC254" s="58">
        <v>1084</v>
      </c>
      <c r="AD254" s="58">
        <v>11</v>
      </c>
      <c r="AE254" s="58">
        <v>9</v>
      </c>
      <c r="AF254" s="58" t="s">
        <v>153</v>
      </c>
      <c r="AG254" s="58">
        <v>133</v>
      </c>
      <c r="AH254" s="58">
        <v>126</v>
      </c>
      <c r="AI254" s="58">
        <v>7</v>
      </c>
      <c r="AJ254" s="58" t="s">
        <v>153</v>
      </c>
    </row>
    <row r="255" spans="1:36" x14ac:dyDescent="0.25">
      <c r="A255" s="64" t="s">
        <v>404</v>
      </c>
      <c r="B255" s="58">
        <v>2365</v>
      </c>
      <c r="C255" s="58">
        <v>2309</v>
      </c>
      <c r="D255" s="58">
        <v>2163</v>
      </c>
      <c r="E255" s="58">
        <v>146</v>
      </c>
      <c r="F255" s="58">
        <v>56</v>
      </c>
      <c r="G255" s="58">
        <v>1272</v>
      </c>
      <c r="H255" s="58">
        <v>1234</v>
      </c>
      <c r="I255" s="58">
        <v>1166</v>
      </c>
      <c r="J255" s="58">
        <v>68</v>
      </c>
      <c r="K255" s="58">
        <v>38</v>
      </c>
      <c r="L255" s="58">
        <v>1093</v>
      </c>
      <c r="M255" s="58">
        <v>1075</v>
      </c>
      <c r="N255" s="58">
        <v>997</v>
      </c>
      <c r="O255" s="58">
        <v>78</v>
      </c>
      <c r="P255" s="58">
        <v>18</v>
      </c>
      <c r="Q255" s="58">
        <v>161</v>
      </c>
      <c r="R255" s="58">
        <v>146</v>
      </c>
      <c r="S255" s="58">
        <v>127</v>
      </c>
      <c r="T255" s="58">
        <v>19</v>
      </c>
      <c r="U255" s="58">
        <v>15</v>
      </c>
      <c r="V255" s="58">
        <v>1136</v>
      </c>
      <c r="W255" s="58">
        <v>1108</v>
      </c>
      <c r="X255" s="58">
        <v>996</v>
      </c>
      <c r="Y255" s="58">
        <v>112</v>
      </c>
      <c r="Z255" s="58">
        <v>28</v>
      </c>
      <c r="AA255" s="58">
        <v>1068</v>
      </c>
      <c r="AB255" s="58">
        <v>1055</v>
      </c>
      <c r="AC255" s="58">
        <v>1040</v>
      </c>
      <c r="AD255" s="58">
        <v>15</v>
      </c>
      <c r="AE255" s="58">
        <v>13</v>
      </c>
      <c r="AF255" s="58">
        <v>134</v>
      </c>
      <c r="AG255" s="58">
        <v>127</v>
      </c>
      <c r="AH255" s="58">
        <v>119</v>
      </c>
      <c r="AI255" s="58">
        <v>8</v>
      </c>
      <c r="AJ255" s="58">
        <v>7</v>
      </c>
    </row>
    <row r="256" spans="1:36" x14ac:dyDescent="0.25">
      <c r="A256" s="64" t="s">
        <v>405</v>
      </c>
      <c r="B256" s="58">
        <v>2302</v>
      </c>
      <c r="C256" s="58">
        <v>2238</v>
      </c>
      <c r="D256" s="58">
        <v>2099</v>
      </c>
      <c r="E256" s="58">
        <v>139</v>
      </c>
      <c r="F256" s="58">
        <v>64</v>
      </c>
      <c r="G256" s="58">
        <v>1227</v>
      </c>
      <c r="H256" s="58">
        <v>1181</v>
      </c>
      <c r="I256" s="58">
        <v>1119</v>
      </c>
      <c r="J256" s="58">
        <v>62</v>
      </c>
      <c r="K256" s="58">
        <v>46</v>
      </c>
      <c r="L256" s="58">
        <v>1075</v>
      </c>
      <c r="M256" s="58">
        <v>1057</v>
      </c>
      <c r="N256" s="58">
        <v>980</v>
      </c>
      <c r="O256" s="58">
        <v>77</v>
      </c>
      <c r="P256" s="58">
        <v>18</v>
      </c>
      <c r="Q256" s="58">
        <v>156</v>
      </c>
      <c r="R256" s="58">
        <v>142</v>
      </c>
      <c r="S256" s="58">
        <v>127</v>
      </c>
      <c r="T256" s="58">
        <v>15</v>
      </c>
      <c r="U256" s="58">
        <v>14</v>
      </c>
      <c r="V256" s="58">
        <v>1112</v>
      </c>
      <c r="W256" s="58">
        <v>1075</v>
      </c>
      <c r="X256" s="58">
        <v>968</v>
      </c>
      <c r="Y256" s="58">
        <v>107</v>
      </c>
      <c r="Z256" s="58">
        <v>37</v>
      </c>
      <c r="AA256" s="58">
        <v>1034</v>
      </c>
      <c r="AB256" s="58">
        <v>1021</v>
      </c>
      <c r="AC256" s="58">
        <v>1004</v>
      </c>
      <c r="AD256" s="58">
        <v>17</v>
      </c>
      <c r="AE256" s="58">
        <v>13</v>
      </c>
      <c r="AF256" s="58">
        <v>122</v>
      </c>
      <c r="AG256" s="58">
        <v>113</v>
      </c>
      <c r="AH256" s="58">
        <v>107</v>
      </c>
      <c r="AI256" s="58">
        <v>6</v>
      </c>
      <c r="AJ256" s="58">
        <v>9</v>
      </c>
    </row>
    <row r="257" spans="1:36" x14ac:dyDescent="0.25">
      <c r="A257" s="64" t="s">
        <v>406</v>
      </c>
      <c r="B257" s="58">
        <v>2338</v>
      </c>
      <c r="C257" s="58">
        <v>2281</v>
      </c>
      <c r="D257" s="58">
        <v>2134</v>
      </c>
      <c r="E257" s="58">
        <v>147</v>
      </c>
      <c r="F257" s="58">
        <v>57</v>
      </c>
      <c r="G257" s="58">
        <v>1223</v>
      </c>
      <c r="H257" s="58">
        <v>1187</v>
      </c>
      <c r="I257" s="58">
        <v>1121</v>
      </c>
      <c r="J257" s="58">
        <v>66</v>
      </c>
      <c r="K257" s="58">
        <v>36</v>
      </c>
      <c r="L257" s="58">
        <v>1115</v>
      </c>
      <c r="M257" s="58">
        <v>1094</v>
      </c>
      <c r="N257" s="58">
        <v>1013</v>
      </c>
      <c r="O257" s="58">
        <v>81</v>
      </c>
      <c r="P257" s="58">
        <v>21</v>
      </c>
      <c r="Q257" s="58">
        <v>186</v>
      </c>
      <c r="R257" s="58">
        <v>173</v>
      </c>
      <c r="S257" s="58">
        <v>156</v>
      </c>
      <c r="T257" s="58">
        <v>17</v>
      </c>
      <c r="U257" s="58">
        <v>13</v>
      </c>
      <c r="V257" s="58">
        <v>1128</v>
      </c>
      <c r="W257" s="58">
        <v>1094</v>
      </c>
      <c r="X257" s="58">
        <v>978</v>
      </c>
      <c r="Y257" s="58">
        <v>116</v>
      </c>
      <c r="Z257" s="58">
        <v>34</v>
      </c>
      <c r="AA257" s="58">
        <v>1024</v>
      </c>
      <c r="AB257" s="58">
        <v>1014</v>
      </c>
      <c r="AC257" s="58">
        <v>1000</v>
      </c>
      <c r="AD257" s="58">
        <v>14</v>
      </c>
      <c r="AE257" s="58">
        <v>10</v>
      </c>
      <c r="AF257" s="58">
        <v>115</v>
      </c>
      <c r="AG257" s="58">
        <v>110</v>
      </c>
      <c r="AH257" s="58">
        <v>102</v>
      </c>
      <c r="AI257" s="58">
        <v>8</v>
      </c>
      <c r="AJ257" s="58">
        <v>5</v>
      </c>
    </row>
    <row r="258" spans="1:36" x14ac:dyDescent="0.25">
      <c r="A258" s="64" t="s">
        <v>407</v>
      </c>
      <c r="B258" s="58">
        <v>2416</v>
      </c>
      <c r="C258" s="58">
        <v>2363</v>
      </c>
      <c r="D258" s="58">
        <v>2230</v>
      </c>
      <c r="E258" s="58">
        <v>133</v>
      </c>
      <c r="F258" s="58">
        <v>53</v>
      </c>
      <c r="G258" s="58">
        <v>1236</v>
      </c>
      <c r="H258" s="58">
        <v>1205</v>
      </c>
      <c r="I258" s="58">
        <v>1140</v>
      </c>
      <c r="J258" s="58">
        <v>65</v>
      </c>
      <c r="K258" s="58">
        <v>31</v>
      </c>
      <c r="L258" s="58">
        <v>1180</v>
      </c>
      <c r="M258" s="58">
        <v>1158</v>
      </c>
      <c r="N258" s="58">
        <v>1090</v>
      </c>
      <c r="O258" s="58">
        <v>68</v>
      </c>
      <c r="P258" s="58">
        <v>22</v>
      </c>
      <c r="Q258" s="58">
        <v>194</v>
      </c>
      <c r="R258" s="58">
        <v>185</v>
      </c>
      <c r="S258" s="58">
        <v>173</v>
      </c>
      <c r="T258" s="58">
        <v>12</v>
      </c>
      <c r="U258" s="58">
        <v>9</v>
      </c>
      <c r="V258" s="58">
        <v>1204</v>
      </c>
      <c r="W258" s="58">
        <v>1163</v>
      </c>
      <c r="X258" s="58">
        <v>1056</v>
      </c>
      <c r="Y258" s="58">
        <v>107</v>
      </c>
      <c r="Z258" s="58">
        <v>41</v>
      </c>
      <c r="AA258" s="58">
        <v>1018</v>
      </c>
      <c r="AB258" s="58">
        <v>1015</v>
      </c>
      <c r="AC258" s="58">
        <v>1001</v>
      </c>
      <c r="AD258" s="58">
        <v>14</v>
      </c>
      <c r="AE258" s="58">
        <v>3</v>
      </c>
      <c r="AF258" s="58">
        <v>116</v>
      </c>
      <c r="AG258" s="58">
        <v>109</v>
      </c>
      <c r="AH258" s="58">
        <v>103</v>
      </c>
      <c r="AI258" s="58">
        <v>6</v>
      </c>
      <c r="AJ258" s="58">
        <v>7</v>
      </c>
    </row>
    <row r="259" spans="1:36" x14ac:dyDescent="0.25">
      <c r="A259" s="64" t="s">
        <v>408</v>
      </c>
      <c r="B259" s="58">
        <v>2316</v>
      </c>
      <c r="C259" s="58">
        <v>2273</v>
      </c>
      <c r="D259" s="58">
        <v>2142</v>
      </c>
      <c r="E259" s="58">
        <v>131</v>
      </c>
      <c r="F259" s="58">
        <v>43</v>
      </c>
      <c r="G259" s="58">
        <v>1211</v>
      </c>
      <c r="H259" s="58">
        <v>1186</v>
      </c>
      <c r="I259" s="58">
        <v>1118</v>
      </c>
      <c r="J259" s="58">
        <v>68</v>
      </c>
      <c r="K259" s="58">
        <v>25</v>
      </c>
      <c r="L259" s="58">
        <v>1105</v>
      </c>
      <c r="M259" s="58">
        <v>1087</v>
      </c>
      <c r="N259" s="58">
        <v>1024</v>
      </c>
      <c r="O259" s="58">
        <v>63</v>
      </c>
      <c r="P259" s="58">
        <v>18</v>
      </c>
      <c r="Q259" s="58">
        <v>175</v>
      </c>
      <c r="R259" s="58">
        <v>165</v>
      </c>
      <c r="S259" s="58">
        <v>151</v>
      </c>
      <c r="T259" s="58">
        <v>14</v>
      </c>
      <c r="U259" s="58">
        <v>10</v>
      </c>
      <c r="V259" s="58">
        <v>1133</v>
      </c>
      <c r="W259" s="58">
        <v>1105</v>
      </c>
      <c r="X259" s="58">
        <v>1004</v>
      </c>
      <c r="Y259" s="58">
        <v>101</v>
      </c>
      <c r="Z259" s="58">
        <v>28</v>
      </c>
      <c r="AA259" s="58">
        <v>1008</v>
      </c>
      <c r="AB259" s="58">
        <v>1003</v>
      </c>
      <c r="AC259" s="58">
        <v>987</v>
      </c>
      <c r="AD259" s="58">
        <v>16</v>
      </c>
      <c r="AE259" s="58">
        <v>5</v>
      </c>
      <c r="AF259" s="58">
        <v>112</v>
      </c>
      <c r="AG259" s="58">
        <v>107</v>
      </c>
      <c r="AH259" s="58">
        <v>102</v>
      </c>
      <c r="AI259" s="58">
        <v>5</v>
      </c>
      <c r="AJ259" s="58">
        <v>5</v>
      </c>
    </row>
    <row r="260" spans="1:36" x14ac:dyDescent="0.25">
      <c r="A260" s="64" t="s">
        <v>409</v>
      </c>
      <c r="B260" s="58">
        <v>2257</v>
      </c>
      <c r="C260" s="58">
        <v>2207</v>
      </c>
      <c r="D260" s="58">
        <v>2062</v>
      </c>
      <c r="E260" s="58">
        <v>145</v>
      </c>
      <c r="F260" s="58">
        <v>50</v>
      </c>
      <c r="G260" s="58">
        <v>1192</v>
      </c>
      <c r="H260" s="58">
        <v>1165</v>
      </c>
      <c r="I260" s="58">
        <v>1095</v>
      </c>
      <c r="J260" s="58">
        <v>70</v>
      </c>
      <c r="K260" s="58">
        <v>27</v>
      </c>
      <c r="L260" s="58">
        <v>1065</v>
      </c>
      <c r="M260" s="58">
        <v>1042</v>
      </c>
      <c r="N260" s="58">
        <v>967</v>
      </c>
      <c r="O260" s="58">
        <v>75</v>
      </c>
      <c r="P260" s="58">
        <v>23</v>
      </c>
      <c r="Q260" s="58">
        <v>147</v>
      </c>
      <c r="R260" s="58">
        <v>136</v>
      </c>
      <c r="S260" s="58">
        <v>125</v>
      </c>
      <c r="T260" s="58">
        <v>11</v>
      </c>
      <c r="U260" s="58">
        <v>11</v>
      </c>
      <c r="V260" s="58">
        <v>1118</v>
      </c>
      <c r="W260" s="58">
        <v>1084</v>
      </c>
      <c r="X260" s="58">
        <v>966</v>
      </c>
      <c r="Y260" s="58">
        <v>118</v>
      </c>
      <c r="Z260" s="58">
        <v>34</v>
      </c>
      <c r="AA260" s="58">
        <v>992</v>
      </c>
      <c r="AB260" s="58">
        <v>987</v>
      </c>
      <c r="AC260" s="58">
        <v>971</v>
      </c>
      <c r="AD260" s="58">
        <v>16</v>
      </c>
      <c r="AE260" s="58">
        <v>5</v>
      </c>
      <c r="AF260" s="58">
        <v>122</v>
      </c>
      <c r="AG260" s="58">
        <v>117</v>
      </c>
      <c r="AH260" s="58">
        <v>112</v>
      </c>
      <c r="AI260" s="58">
        <v>5</v>
      </c>
      <c r="AJ260" s="58">
        <v>5</v>
      </c>
    </row>
    <row r="261" spans="1:36" x14ac:dyDescent="0.25">
      <c r="A261" s="64" t="s">
        <v>410</v>
      </c>
      <c r="B261" s="58">
        <v>2310</v>
      </c>
      <c r="C261" s="58">
        <v>2268</v>
      </c>
      <c r="D261" s="58">
        <v>2111</v>
      </c>
      <c r="E261" s="58">
        <v>157</v>
      </c>
      <c r="F261" s="58">
        <v>42</v>
      </c>
      <c r="G261" s="58">
        <v>1218</v>
      </c>
      <c r="H261" s="58">
        <v>1199</v>
      </c>
      <c r="I261" s="58">
        <v>1130</v>
      </c>
      <c r="J261" s="58">
        <v>69</v>
      </c>
      <c r="K261" s="58">
        <v>19</v>
      </c>
      <c r="L261" s="58">
        <v>1092</v>
      </c>
      <c r="M261" s="58">
        <v>1069</v>
      </c>
      <c r="N261" s="58">
        <v>981</v>
      </c>
      <c r="O261" s="58">
        <v>88</v>
      </c>
      <c r="P261" s="58">
        <v>23</v>
      </c>
      <c r="Q261" s="58">
        <v>149</v>
      </c>
      <c r="R261" s="58">
        <v>138</v>
      </c>
      <c r="S261" s="58">
        <v>126</v>
      </c>
      <c r="T261" s="58">
        <v>12</v>
      </c>
      <c r="U261" s="58">
        <v>11</v>
      </c>
      <c r="V261" s="58">
        <v>1196</v>
      </c>
      <c r="W261" s="58">
        <v>1170</v>
      </c>
      <c r="X261" s="58">
        <v>1042</v>
      </c>
      <c r="Y261" s="58">
        <v>128</v>
      </c>
      <c r="Z261" s="58">
        <v>26</v>
      </c>
      <c r="AA261" s="58">
        <v>965</v>
      </c>
      <c r="AB261" s="58">
        <v>960</v>
      </c>
      <c r="AC261" s="58">
        <v>943</v>
      </c>
      <c r="AD261" s="58">
        <v>17</v>
      </c>
      <c r="AE261" s="58">
        <v>5</v>
      </c>
      <c r="AF261" s="58" t="s">
        <v>153</v>
      </c>
      <c r="AG261" s="58">
        <v>147</v>
      </c>
      <c r="AH261" s="58">
        <v>141</v>
      </c>
      <c r="AI261" s="58">
        <v>6</v>
      </c>
      <c r="AJ261" s="58" t="s">
        <v>153</v>
      </c>
    </row>
    <row r="262" spans="1:36" x14ac:dyDescent="0.25">
      <c r="A262" s="64" t="s">
        <v>411</v>
      </c>
      <c r="B262" s="58">
        <v>2490</v>
      </c>
      <c r="C262" s="58">
        <v>2433</v>
      </c>
      <c r="D262" s="58">
        <v>2278</v>
      </c>
      <c r="E262" s="58">
        <v>155</v>
      </c>
      <c r="F262" s="58">
        <v>57</v>
      </c>
      <c r="G262" s="58">
        <v>1362</v>
      </c>
      <c r="H262" s="58">
        <v>1327</v>
      </c>
      <c r="I262" s="58">
        <v>1265</v>
      </c>
      <c r="J262" s="58">
        <v>62</v>
      </c>
      <c r="K262" s="58">
        <v>35</v>
      </c>
      <c r="L262" s="58">
        <v>1128</v>
      </c>
      <c r="M262" s="58">
        <v>1106</v>
      </c>
      <c r="N262" s="58">
        <v>1013</v>
      </c>
      <c r="O262" s="58">
        <v>93</v>
      </c>
      <c r="P262" s="58">
        <v>22</v>
      </c>
      <c r="Q262" s="58">
        <v>165</v>
      </c>
      <c r="R262" s="58">
        <v>149</v>
      </c>
      <c r="S262" s="58">
        <v>139</v>
      </c>
      <c r="T262" s="58">
        <v>10</v>
      </c>
      <c r="U262" s="58">
        <v>16</v>
      </c>
      <c r="V262" s="58">
        <v>1315</v>
      </c>
      <c r="W262" s="58">
        <v>1280</v>
      </c>
      <c r="X262" s="58">
        <v>1151</v>
      </c>
      <c r="Y262" s="58">
        <v>129</v>
      </c>
      <c r="Z262" s="58">
        <v>35</v>
      </c>
      <c r="AA262" s="58">
        <v>1010</v>
      </c>
      <c r="AB262" s="58">
        <v>1004</v>
      </c>
      <c r="AC262" s="58">
        <v>988</v>
      </c>
      <c r="AD262" s="58">
        <v>16</v>
      </c>
      <c r="AE262" s="58">
        <v>6</v>
      </c>
      <c r="AF262" s="58">
        <v>164</v>
      </c>
      <c r="AG262" s="58">
        <v>157</v>
      </c>
      <c r="AH262" s="58">
        <v>151</v>
      </c>
      <c r="AI262" s="58">
        <v>6</v>
      </c>
      <c r="AJ262" s="58">
        <v>7</v>
      </c>
    </row>
    <row r="263" spans="1:36" x14ac:dyDescent="0.25">
      <c r="A263" s="64" t="s">
        <v>412</v>
      </c>
      <c r="B263" s="58">
        <v>2786</v>
      </c>
      <c r="C263" s="58">
        <v>2724</v>
      </c>
      <c r="D263" s="58">
        <v>2583</v>
      </c>
      <c r="E263" s="58">
        <v>141</v>
      </c>
      <c r="F263" s="58">
        <v>62</v>
      </c>
      <c r="G263" s="58">
        <v>1577</v>
      </c>
      <c r="H263" s="58">
        <v>1533</v>
      </c>
      <c r="I263" s="58">
        <v>1478</v>
      </c>
      <c r="J263" s="58">
        <v>55</v>
      </c>
      <c r="K263" s="58">
        <v>44</v>
      </c>
      <c r="L263" s="58">
        <v>1209</v>
      </c>
      <c r="M263" s="58">
        <v>1191</v>
      </c>
      <c r="N263" s="58">
        <v>1105</v>
      </c>
      <c r="O263" s="58">
        <v>86</v>
      </c>
      <c r="P263" s="58">
        <v>18</v>
      </c>
      <c r="Q263" s="58">
        <v>178</v>
      </c>
      <c r="R263" s="58">
        <v>167</v>
      </c>
      <c r="S263" s="58">
        <v>158</v>
      </c>
      <c r="T263" s="58">
        <v>9</v>
      </c>
      <c r="U263" s="58">
        <v>11</v>
      </c>
      <c r="V263" s="58">
        <v>1472</v>
      </c>
      <c r="W263" s="58">
        <v>1429</v>
      </c>
      <c r="X263" s="58">
        <v>1314</v>
      </c>
      <c r="Y263" s="58">
        <v>115</v>
      </c>
      <c r="Z263" s="58">
        <v>43</v>
      </c>
      <c r="AA263" s="58">
        <v>1136</v>
      </c>
      <c r="AB263" s="58">
        <v>1128</v>
      </c>
      <c r="AC263" s="58">
        <v>1111</v>
      </c>
      <c r="AD263" s="58">
        <v>17</v>
      </c>
      <c r="AE263" s="58">
        <v>8</v>
      </c>
      <c r="AF263" s="58">
        <v>211</v>
      </c>
      <c r="AG263" s="58">
        <v>203</v>
      </c>
      <c r="AH263" s="58">
        <v>198</v>
      </c>
      <c r="AI263" s="58">
        <v>5</v>
      </c>
      <c r="AJ263" s="58">
        <v>8</v>
      </c>
    </row>
    <row r="264" spans="1:36" x14ac:dyDescent="0.25">
      <c r="A264" s="64" t="s">
        <v>413</v>
      </c>
      <c r="B264" s="58">
        <v>2803</v>
      </c>
      <c r="C264" s="58">
        <v>2749</v>
      </c>
      <c r="D264" s="58">
        <v>2598</v>
      </c>
      <c r="E264" s="58">
        <v>151</v>
      </c>
      <c r="F264" s="58">
        <v>54</v>
      </c>
      <c r="G264" s="58">
        <v>1586</v>
      </c>
      <c r="H264" s="58">
        <v>1552</v>
      </c>
      <c r="I264" s="58">
        <v>1492</v>
      </c>
      <c r="J264" s="58">
        <v>60</v>
      </c>
      <c r="K264" s="58">
        <v>34</v>
      </c>
      <c r="L264" s="58">
        <v>1217</v>
      </c>
      <c r="M264" s="58">
        <v>1197</v>
      </c>
      <c r="N264" s="58">
        <v>1106</v>
      </c>
      <c r="O264" s="58">
        <v>91</v>
      </c>
      <c r="P264" s="58">
        <v>20</v>
      </c>
      <c r="Q264" s="58">
        <v>188</v>
      </c>
      <c r="R264" s="58">
        <v>175</v>
      </c>
      <c r="S264" s="58">
        <v>164</v>
      </c>
      <c r="T264" s="58">
        <v>11</v>
      </c>
      <c r="U264" s="58">
        <v>13</v>
      </c>
      <c r="V264" s="58">
        <v>1490</v>
      </c>
      <c r="W264" s="58">
        <v>1456</v>
      </c>
      <c r="X264" s="58">
        <v>1331</v>
      </c>
      <c r="Y264" s="58">
        <v>125</v>
      </c>
      <c r="Z264" s="58">
        <v>34</v>
      </c>
      <c r="AA264" s="58">
        <v>1125</v>
      </c>
      <c r="AB264" s="58">
        <v>1118</v>
      </c>
      <c r="AC264" s="58">
        <v>1103</v>
      </c>
      <c r="AD264" s="58">
        <v>15</v>
      </c>
      <c r="AE264" s="58">
        <v>7</v>
      </c>
      <c r="AF264" s="58">
        <v>223</v>
      </c>
      <c r="AG264" s="58">
        <v>218</v>
      </c>
      <c r="AH264" s="58">
        <v>211</v>
      </c>
      <c r="AI264" s="58">
        <v>7</v>
      </c>
      <c r="AJ264" s="58">
        <v>5</v>
      </c>
    </row>
    <row r="265" spans="1:36" x14ac:dyDescent="0.25">
      <c r="A265" s="64" t="s">
        <v>414</v>
      </c>
      <c r="B265" s="58">
        <v>2659</v>
      </c>
      <c r="C265" s="58">
        <v>2604</v>
      </c>
      <c r="D265" s="58">
        <v>2447</v>
      </c>
      <c r="E265" s="58">
        <v>157</v>
      </c>
      <c r="F265" s="58">
        <v>55</v>
      </c>
      <c r="G265" s="58">
        <v>1510</v>
      </c>
      <c r="H265" s="58">
        <v>1473</v>
      </c>
      <c r="I265" s="58">
        <v>1407</v>
      </c>
      <c r="J265" s="58">
        <v>66</v>
      </c>
      <c r="K265" s="58">
        <v>37</v>
      </c>
      <c r="L265" s="58">
        <v>1149</v>
      </c>
      <c r="M265" s="58">
        <v>1131</v>
      </c>
      <c r="N265" s="58">
        <v>1040</v>
      </c>
      <c r="O265" s="58">
        <v>91</v>
      </c>
      <c r="P265" s="58">
        <v>18</v>
      </c>
      <c r="Q265" s="58">
        <v>184</v>
      </c>
      <c r="R265" s="58">
        <v>177</v>
      </c>
      <c r="S265" s="58">
        <v>168</v>
      </c>
      <c r="T265" s="58">
        <v>9</v>
      </c>
      <c r="U265" s="58">
        <v>7</v>
      </c>
      <c r="V265" s="58">
        <v>1418</v>
      </c>
      <c r="W265" s="58">
        <v>1382</v>
      </c>
      <c r="X265" s="58">
        <v>1251</v>
      </c>
      <c r="Y265" s="58">
        <v>131</v>
      </c>
      <c r="Z265" s="58">
        <v>36</v>
      </c>
      <c r="AA265" s="58">
        <v>1057</v>
      </c>
      <c r="AB265" s="58">
        <v>1045</v>
      </c>
      <c r="AC265" s="58">
        <v>1028</v>
      </c>
      <c r="AD265" s="58">
        <v>17</v>
      </c>
      <c r="AE265" s="58">
        <v>12</v>
      </c>
      <c r="AF265" s="58">
        <v>201</v>
      </c>
      <c r="AG265" s="58">
        <v>196</v>
      </c>
      <c r="AH265" s="58">
        <v>190</v>
      </c>
      <c r="AI265" s="58">
        <v>6</v>
      </c>
      <c r="AJ265" s="58">
        <v>5</v>
      </c>
    </row>
    <row r="266" spans="1:36" x14ac:dyDescent="0.25">
      <c r="A266" s="64" t="s">
        <v>415</v>
      </c>
      <c r="B266" s="58">
        <v>2422</v>
      </c>
      <c r="C266" s="58">
        <v>2363</v>
      </c>
      <c r="D266" s="58">
        <v>2219</v>
      </c>
      <c r="E266" s="58">
        <v>144</v>
      </c>
      <c r="F266" s="58">
        <v>59</v>
      </c>
      <c r="G266" s="58">
        <v>1327</v>
      </c>
      <c r="H266" s="58">
        <v>1289</v>
      </c>
      <c r="I266" s="58">
        <v>1229</v>
      </c>
      <c r="J266" s="58">
        <v>60</v>
      </c>
      <c r="K266" s="58">
        <v>38</v>
      </c>
      <c r="L266" s="58">
        <v>1095</v>
      </c>
      <c r="M266" s="58">
        <v>1074</v>
      </c>
      <c r="N266" s="58">
        <v>990</v>
      </c>
      <c r="O266" s="58">
        <v>84</v>
      </c>
      <c r="P266" s="58">
        <v>21</v>
      </c>
      <c r="Q266" s="58">
        <v>155</v>
      </c>
      <c r="R266" s="58">
        <v>146</v>
      </c>
      <c r="S266" s="58">
        <v>138</v>
      </c>
      <c r="T266" s="58">
        <v>8</v>
      </c>
      <c r="U266" s="58">
        <v>9</v>
      </c>
      <c r="V266" s="58">
        <v>1291</v>
      </c>
      <c r="W266" s="58">
        <v>1248</v>
      </c>
      <c r="X266" s="58">
        <v>1125</v>
      </c>
      <c r="Y266" s="58">
        <v>123</v>
      </c>
      <c r="Z266" s="58">
        <v>43</v>
      </c>
      <c r="AA266" s="58">
        <v>976</v>
      </c>
      <c r="AB266" s="58">
        <v>969</v>
      </c>
      <c r="AC266" s="58">
        <v>956</v>
      </c>
      <c r="AD266" s="58">
        <v>13</v>
      </c>
      <c r="AE266" s="58">
        <v>7</v>
      </c>
      <c r="AF266" s="58">
        <v>155</v>
      </c>
      <c r="AG266" s="58">
        <v>146</v>
      </c>
      <c r="AH266" s="58">
        <v>140</v>
      </c>
      <c r="AI266" s="58">
        <v>6</v>
      </c>
      <c r="AJ266" s="58">
        <v>9</v>
      </c>
    </row>
    <row r="267" spans="1:36" x14ac:dyDescent="0.25">
      <c r="A267" s="64" t="s">
        <v>416</v>
      </c>
      <c r="B267" s="58">
        <v>2339</v>
      </c>
      <c r="C267" s="58">
        <v>2290</v>
      </c>
      <c r="D267" s="58">
        <v>2147</v>
      </c>
      <c r="E267" s="58">
        <v>143</v>
      </c>
      <c r="F267" s="58">
        <v>49</v>
      </c>
      <c r="G267" s="58">
        <v>1286</v>
      </c>
      <c r="H267" s="58">
        <v>1257</v>
      </c>
      <c r="I267" s="58">
        <v>1198</v>
      </c>
      <c r="J267" s="58">
        <v>59</v>
      </c>
      <c r="K267" s="58">
        <v>29</v>
      </c>
      <c r="L267" s="58">
        <v>1053</v>
      </c>
      <c r="M267" s="58">
        <v>1033</v>
      </c>
      <c r="N267" s="58">
        <v>949</v>
      </c>
      <c r="O267" s="58">
        <v>84</v>
      </c>
      <c r="P267" s="58">
        <v>20</v>
      </c>
      <c r="Q267" s="58">
        <v>149</v>
      </c>
      <c r="R267" s="58">
        <v>142</v>
      </c>
      <c r="S267" s="58">
        <v>135</v>
      </c>
      <c r="T267" s="58">
        <v>7</v>
      </c>
      <c r="U267" s="58">
        <v>7</v>
      </c>
      <c r="V267" s="58">
        <v>1194</v>
      </c>
      <c r="W267" s="58">
        <v>1164</v>
      </c>
      <c r="X267" s="58">
        <v>1043</v>
      </c>
      <c r="Y267" s="58">
        <v>121</v>
      </c>
      <c r="Z267" s="58">
        <v>30</v>
      </c>
      <c r="AA267" s="58">
        <v>996</v>
      </c>
      <c r="AB267" s="58">
        <v>984</v>
      </c>
      <c r="AC267" s="58">
        <v>969</v>
      </c>
      <c r="AD267" s="58">
        <v>15</v>
      </c>
      <c r="AE267" s="58">
        <v>12</v>
      </c>
      <c r="AF267" s="58" t="s">
        <v>153</v>
      </c>
      <c r="AG267" s="58">
        <v>136</v>
      </c>
      <c r="AH267" s="58">
        <v>129</v>
      </c>
      <c r="AI267" s="58">
        <v>7</v>
      </c>
      <c r="AJ267" s="58" t="s">
        <v>153</v>
      </c>
    </row>
    <row r="268" spans="1:36" x14ac:dyDescent="0.25">
      <c r="A268" s="64" t="s">
        <v>417</v>
      </c>
      <c r="B268" s="58">
        <v>2312</v>
      </c>
      <c r="C268" s="58">
        <v>2266</v>
      </c>
      <c r="D268" s="58">
        <v>2125</v>
      </c>
      <c r="E268" s="58">
        <v>141</v>
      </c>
      <c r="F268" s="58">
        <v>46</v>
      </c>
      <c r="G268" s="58">
        <v>1266</v>
      </c>
      <c r="H268" s="58">
        <v>1239</v>
      </c>
      <c r="I268" s="58">
        <v>1180</v>
      </c>
      <c r="J268" s="58">
        <v>59</v>
      </c>
      <c r="K268" s="58">
        <v>27</v>
      </c>
      <c r="L268" s="58">
        <v>1046</v>
      </c>
      <c r="M268" s="58">
        <v>1027</v>
      </c>
      <c r="N268" s="58">
        <v>945</v>
      </c>
      <c r="O268" s="58">
        <v>82</v>
      </c>
      <c r="P268" s="58">
        <v>19</v>
      </c>
      <c r="Q268" s="58">
        <v>143</v>
      </c>
      <c r="R268" s="58">
        <v>140</v>
      </c>
      <c r="S268" s="58">
        <v>129</v>
      </c>
      <c r="T268" s="58">
        <v>11</v>
      </c>
      <c r="U268" s="58">
        <v>3</v>
      </c>
      <c r="V268" s="58">
        <v>1169</v>
      </c>
      <c r="W268" s="58">
        <v>1138</v>
      </c>
      <c r="X268" s="58">
        <v>1019</v>
      </c>
      <c r="Y268" s="58">
        <v>119</v>
      </c>
      <c r="Z268" s="58">
        <v>31</v>
      </c>
      <c r="AA268" s="58">
        <v>1000</v>
      </c>
      <c r="AB268" s="58">
        <v>988</v>
      </c>
      <c r="AC268" s="58">
        <v>977</v>
      </c>
      <c r="AD268" s="58">
        <v>11</v>
      </c>
      <c r="AE268" s="58">
        <v>12</v>
      </c>
      <c r="AF268" s="58">
        <v>143</v>
      </c>
      <c r="AG268" s="58">
        <v>137</v>
      </c>
      <c r="AH268" s="58">
        <v>131</v>
      </c>
      <c r="AI268" s="58">
        <v>6</v>
      </c>
      <c r="AJ268" s="58">
        <v>6</v>
      </c>
    </row>
    <row r="269" spans="1:36" x14ac:dyDescent="0.25">
      <c r="A269" s="64" t="s">
        <v>418</v>
      </c>
      <c r="B269" s="58">
        <v>2348</v>
      </c>
      <c r="C269" s="58">
        <v>2289</v>
      </c>
      <c r="D269" s="58">
        <v>2147</v>
      </c>
      <c r="E269" s="58">
        <v>142</v>
      </c>
      <c r="F269" s="58">
        <v>59</v>
      </c>
      <c r="G269" s="58">
        <v>1282</v>
      </c>
      <c r="H269" s="58">
        <v>1247</v>
      </c>
      <c r="I269" s="58">
        <v>1188</v>
      </c>
      <c r="J269" s="58">
        <v>59</v>
      </c>
      <c r="K269" s="58">
        <v>35</v>
      </c>
      <c r="L269" s="58">
        <v>1066</v>
      </c>
      <c r="M269" s="58">
        <v>1042</v>
      </c>
      <c r="N269" s="58">
        <v>959</v>
      </c>
      <c r="O269" s="58">
        <v>83</v>
      </c>
      <c r="P269" s="58">
        <v>24</v>
      </c>
      <c r="Q269" s="58">
        <v>159</v>
      </c>
      <c r="R269" s="58">
        <v>154</v>
      </c>
      <c r="S269" s="58">
        <v>140</v>
      </c>
      <c r="T269" s="58">
        <v>14</v>
      </c>
      <c r="U269" s="58">
        <v>5</v>
      </c>
      <c r="V269" s="58">
        <v>1174</v>
      </c>
      <c r="W269" s="58">
        <v>1137</v>
      </c>
      <c r="X269" s="58">
        <v>1020</v>
      </c>
      <c r="Y269" s="58">
        <v>117</v>
      </c>
      <c r="Z269" s="58">
        <v>37</v>
      </c>
      <c r="AA269" s="58">
        <v>1015</v>
      </c>
      <c r="AB269" s="58">
        <v>998</v>
      </c>
      <c r="AC269" s="58">
        <v>987</v>
      </c>
      <c r="AD269" s="58">
        <v>11</v>
      </c>
      <c r="AE269" s="58">
        <v>17</v>
      </c>
      <c r="AF269" s="58">
        <v>141</v>
      </c>
      <c r="AG269" s="58">
        <v>134</v>
      </c>
      <c r="AH269" s="58">
        <v>128</v>
      </c>
      <c r="AI269" s="58">
        <v>6</v>
      </c>
      <c r="AJ269" s="58">
        <v>7</v>
      </c>
    </row>
    <row r="270" spans="1:36" x14ac:dyDescent="0.25">
      <c r="A270" s="64" t="s">
        <v>419</v>
      </c>
      <c r="B270" s="58">
        <v>2431</v>
      </c>
      <c r="C270" s="58">
        <v>2365</v>
      </c>
      <c r="D270" s="58">
        <v>2234</v>
      </c>
      <c r="E270" s="58">
        <v>131</v>
      </c>
      <c r="F270" s="58">
        <v>66</v>
      </c>
      <c r="G270" s="58">
        <v>1305</v>
      </c>
      <c r="H270" s="58">
        <v>1263</v>
      </c>
      <c r="I270" s="58">
        <v>1208</v>
      </c>
      <c r="J270" s="58">
        <v>55</v>
      </c>
      <c r="K270" s="58">
        <v>42</v>
      </c>
      <c r="L270" s="58">
        <v>1126</v>
      </c>
      <c r="M270" s="58">
        <v>1102</v>
      </c>
      <c r="N270" s="58">
        <v>1026</v>
      </c>
      <c r="O270" s="58">
        <v>76</v>
      </c>
      <c r="P270" s="58">
        <v>24</v>
      </c>
      <c r="Q270" s="58">
        <v>189</v>
      </c>
      <c r="R270" s="58">
        <v>178</v>
      </c>
      <c r="S270" s="58">
        <v>167</v>
      </c>
      <c r="T270" s="58">
        <v>11</v>
      </c>
      <c r="U270" s="58">
        <v>11</v>
      </c>
      <c r="V270" s="58">
        <v>1228</v>
      </c>
      <c r="W270" s="58">
        <v>1188</v>
      </c>
      <c r="X270" s="58">
        <v>1076</v>
      </c>
      <c r="Y270" s="58">
        <v>112</v>
      </c>
      <c r="Z270" s="58">
        <v>40</v>
      </c>
      <c r="AA270" s="58">
        <v>1014</v>
      </c>
      <c r="AB270" s="58">
        <v>999</v>
      </c>
      <c r="AC270" s="58">
        <v>991</v>
      </c>
      <c r="AD270" s="58">
        <v>8</v>
      </c>
      <c r="AE270" s="58">
        <v>15</v>
      </c>
      <c r="AF270" s="58">
        <v>140</v>
      </c>
      <c r="AG270" s="58">
        <v>135</v>
      </c>
      <c r="AH270" s="58">
        <v>129</v>
      </c>
      <c r="AI270" s="58">
        <v>6</v>
      </c>
      <c r="AJ270" s="58">
        <v>5</v>
      </c>
    </row>
    <row r="271" spans="1:36" x14ac:dyDescent="0.25">
      <c r="A271" s="64" t="s">
        <v>420</v>
      </c>
      <c r="B271" s="58">
        <v>2359</v>
      </c>
      <c r="C271" s="58">
        <v>2303</v>
      </c>
      <c r="D271" s="58">
        <v>2170</v>
      </c>
      <c r="E271" s="58">
        <v>133</v>
      </c>
      <c r="F271" s="58">
        <v>56</v>
      </c>
      <c r="G271" s="58">
        <v>1297</v>
      </c>
      <c r="H271" s="58">
        <v>1258</v>
      </c>
      <c r="I271" s="58">
        <v>1201</v>
      </c>
      <c r="J271" s="58">
        <v>57</v>
      </c>
      <c r="K271" s="58">
        <v>39</v>
      </c>
      <c r="L271" s="58">
        <v>1062</v>
      </c>
      <c r="M271" s="58">
        <v>1045</v>
      </c>
      <c r="N271" s="58">
        <v>969</v>
      </c>
      <c r="O271" s="58">
        <v>76</v>
      </c>
      <c r="P271" s="58">
        <v>17</v>
      </c>
      <c r="Q271" s="58">
        <v>166</v>
      </c>
      <c r="R271" s="58">
        <v>159</v>
      </c>
      <c r="S271" s="58">
        <v>153</v>
      </c>
      <c r="T271" s="58">
        <v>6</v>
      </c>
      <c r="U271" s="58">
        <v>7</v>
      </c>
      <c r="V271" s="58">
        <v>1187</v>
      </c>
      <c r="W271" s="58">
        <v>1154</v>
      </c>
      <c r="X271" s="58">
        <v>1036</v>
      </c>
      <c r="Y271" s="58">
        <v>118</v>
      </c>
      <c r="Z271" s="58">
        <v>33</v>
      </c>
      <c r="AA271" s="58">
        <v>1006</v>
      </c>
      <c r="AB271" s="58">
        <v>990</v>
      </c>
      <c r="AC271" s="58">
        <v>981</v>
      </c>
      <c r="AD271" s="58">
        <v>9</v>
      </c>
      <c r="AE271" s="58">
        <v>16</v>
      </c>
      <c r="AF271" s="58">
        <v>138</v>
      </c>
      <c r="AG271" s="58">
        <v>132</v>
      </c>
      <c r="AH271" s="58">
        <v>121</v>
      </c>
      <c r="AI271" s="58">
        <v>11</v>
      </c>
      <c r="AJ271" s="58">
        <v>6</v>
      </c>
    </row>
    <row r="272" spans="1:36" x14ac:dyDescent="0.25">
      <c r="A272" s="64" t="s">
        <v>421</v>
      </c>
      <c r="B272" s="58">
        <v>2385</v>
      </c>
      <c r="C272" s="58">
        <v>2325</v>
      </c>
      <c r="D272" s="58">
        <v>2171</v>
      </c>
      <c r="E272" s="58">
        <v>154</v>
      </c>
      <c r="F272" s="58">
        <v>60</v>
      </c>
      <c r="G272" s="58">
        <v>1300</v>
      </c>
      <c r="H272" s="58">
        <v>1263</v>
      </c>
      <c r="I272" s="58">
        <v>1191</v>
      </c>
      <c r="J272" s="58">
        <v>72</v>
      </c>
      <c r="K272" s="58">
        <v>37</v>
      </c>
      <c r="L272" s="58">
        <v>1085</v>
      </c>
      <c r="M272" s="58">
        <v>1062</v>
      </c>
      <c r="N272" s="58">
        <v>980</v>
      </c>
      <c r="O272" s="58">
        <v>82</v>
      </c>
      <c r="P272" s="58">
        <v>23</v>
      </c>
      <c r="Q272" s="58">
        <v>157</v>
      </c>
      <c r="R272" s="58">
        <v>148</v>
      </c>
      <c r="S272" s="58">
        <v>142</v>
      </c>
      <c r="T272" s="58">
        <v>6</v>
      </c>
      <c r="U272" s="58">
        <v>9</v>
      </c>
      <c r="V272" s="58">
        <v>1242</v>
      </c>
      <c r="W272" s="58">
        <v>1199</v>
      </c>
      <c r="X272" s="58">
        <v>1063</v>
      </c>
      <c r="Y272" s="58">
        <v>136</v>
      </c>
      <c r="Z272" s="58">
        <v>43</v>
      </c>
      <c r="AA272" s="58">
        <v>986</v>
      </c>
      <c r="AB272" s="58">
        <v>978</v>
      </c>
      <c r="AC272" s="58">
        <v>966</v>
      </c>
      <c r="AD272" s="58">
        <v>12</v>
      </c>
      <c r="AE272" s="58">
        <v>8</v>
      </c>
      <c r="AF272" s="58">
        <v>154</v>
      </c>
      <c r="AG272" s="58">
        <v>148</v>
      </c>
      <c r="AH272" s="58">
        <v>133</v>
      </c>
      <c r="AI272" s="58">
        <v>15</v>
      </c>
      <c r="AJ272" s="58">
        <v>6</v>
      </c>
    </row>
    <row r="273" spans="1:36" x14ac:dyDescent="0.25">
      <c r="A273" s="64" t="s">
        <v>422</v>
      </c>
      <c r="B273" s="58">
        <v>2512</v>
      </c>
      <c r="C273" s="58">
        <v>2454</v>
      </c>
      <c r="D273" s="58">
        <v>2299</v>
      </c>
      <c r="E273" s="58">
        <v>155</v>
      </c>
      <c r="F273" s="58">
        <v>58</v>
      </c>
      <c r="G273" s="58">
        <v>1409</v>
      </c>
      <c r="H273" s="58">
        <v>1365</v>
      </c>
      <c r="I273" s="58">
        <v>1294</v>
      </c>
      <c r="J273" s="58">
        <v>71</v>
      </c>
      <c r="K273" s="58">
        <v>44</v>
      </c>
      <c r="L273" s="58">
        <v>1103</v>
      </c>
      <c r="M273" s="58">
        <v>1089</v>
      </c>
      <c r="N273" s="58">
        <v>1005</v>
      </c>
      <c r="O273" s="58">
        <v>84</v>
      </c>
      <c r="P273" s="58">
        <v>14</v>
      </c>
      <c r="Q273" s="58">
        <v>166</v>
      </c>
      <c r="R273" s="58">
        <v>153</v>
      </c>
      <c r="S273" s="58">
        <v>145</v>
      </c>
      <c r="T273" s="58">
        <v>8</v>
      </c>
      <c r="U273" s="58">
        <v>13</v>
      </c>
      <c r="V273" s="58">
        <v>1336</v>
      </c>
      <c r="W273" s="58">
        <v>1294</v>
      </c>
      <c r="X273" s="58">
        <v>1159</v>
      </c>
      <c r="Y273" s="58">
        <v>135</v>
      </c>
      <c r="Z273" s="58">
        <v>42</v>
      </c>
      <c r="AA273" s="58">
        <v>1010</v>
      </c>
      <c r="AB273" s="58">
        <v>1007</v>
      </c>
      <c r="AC273" s="58">
        <v>995</v>
      </c>
      <c r="AD273" s="58">
        <v>12</v>
      </c>
      <c r="AE273" s="58">
        <v>3</v>
      </c>
      <c r="AF273" s="58">
        <v>190</v>
      </c>
      <c r="AG273" s="58">
        <v>184</v>
      </c>
      <c r="AH273" s="58">
        <v>170</v>
      </c>
      <c r="AI273" s="58">
        <v>14</v>
      </c>
      <c r="AJ273" s="58">
        <v>6</v>
      </c>
    </row>
    <row r="274" spans="1:36" x14ac:dyDescent="0.25">
      <c r="A274" s="64" t="s">
        <v>423</v>
      </c>
      <c r="B274" s="58">
        <v>2668</v>
      </c>
      <c r="C274" s="58">
        <v>2611</v>
      </c>
      <c r="D274" s="58">
        <v>2457</v>
      </c>
      <c r="E274" s="58">
        <v>154</v>
      </c>
      <c r="F274" s="58">
        <v>57</v>
      </c>
      <c r="G274" s="58">
        <v>1504</v>
      </c>
      <c r="H274" s="58">
        <v>1465</v>
      </c>
      <c r="I274" s="58">
        <v>1394</v>
      </c>
      <c r="J274" s="58">
        <v>71</v>
      </c>
      <c r="K274" s="58">
        <v>39</v>
      </c>
      <c r="L274" s="58">
        <v>1164</v>
      </c>
      <c r="M274" s="58">
        <v>1146</v>
      </c>
      <c r="N274" s="58">
        <v>1063</v>
      </c>
      <c r="O274" s="58">
        <v>83</v>
      </c>
      <c r="P274" s="58">
        <v>18</v>
      </c>
      <c r="Q274" s="58">
        <v>184</v>
      </c>
      <c r="R274" s="58">
        <v>169</v>
      </c>
      <c r="S274" s="58">
        <v>156</v>
      </c>
      <c r="T274" s="58">
        <v>13</v>
      </c>
      <c r="U274" s="58">
        <v>15</v>
      </c>
      <c r="V274" s="58">
        <v>1438</v>
      </c>
      <c r="W274" s="58">
        <v>1401</v>
      </c>
      <c r="X274" s="58">
        <v>1273</v>
      </c>
      <c r="Y274" s="58">
        <v>128</v>
      </c>
      <c r="Z274" s="58">
        <v>37</v>
      </c>
      <c r="AA274" s="58">
        <v>1046</v>
      </c>
      <c r="AB274" s="58">
        <v>1041</v>
      </c>
      <c r="AC274" s="58">
        <v>1028</v>
      </c>
      <c r="AD274" s="58">
        <v>13</v>
      </c>
      <c r="AE274" s="58">
        <v>5</v>
      </c>
      <c r="AF274" s="58" t="s">
        <v>153</v>
      </c>
      <c r="AG274" s="58">
        <v>218</v>
      </c>
      <c r="AH274" s="58">
        <v>203</v>
      </c>
      <c r="AI274" s="58">
        <v>15</v>
      </c>
      <c r="AJ274" s="58" t="s">
        <v>153</v>
      </c>
    </row>
    <row r="275" spans="1:36" x14ac:dyDescent="0.25">
      <c r="A275" s="64" t="s">
        <v>424</v>
      </c>
      <c r="B275" s="58">
        <v>2846</v>
      </c>
      <c r="C275" s="58">
        <v>2784</v>
      </c>
      <c r="D275" s="58">
        <v>2621</v>
      </c>
      <c r="E275" s="58">
        <v>163</v>
      </c>
      <c r="F275" s="58">
        <v>62</v>
      </c>
      <c r="G275" s="58">
        <v>1615</v>
      </c>
      <c r="H275" s="58">
        <v>1571</v>
      </c>
      <c r="I275" s="58">
        <v>1495</v>
      </c>
      <c r="J275" s="58">
        <v>76</v>
      </c>
      <c r="K275" s="58">
        <v>44</v>
      </c>
      <c r="L275" s="58">
        <v>1231</v>
      </c>
      <c r="M275" s="58">
        <v>1213</v>
      </c>
      <c r="N275" s="58">
        <v>1126</v>
      </c>
      <c r="O275" s="58">
        <v>87</v>
      </c>
      <c r="P275" s="58">
        <v>18</v>
      </c>
      <c r="Q275" s="58">
        <v>188</v>
      </c>
      <c r="R275" s="58">
        <v>167</v>
      </c>
      <c r="S275" s="58">
        <v>156</v>
      </c>
      <c r="T275" s="58">
        <v>11</v>
      </c>
      <c r="U275" s="58">
        <v>21</v>
      </c>
      <c r="V275" s="58">
        <v>1536</v>
      </c>
      <c r="W275" s="58">
        <v>1505</v>
      </c>
      <c r="X275" s="58">
        <v>1365</v>
      </c>
      <c r="Y275" s="58">
        <v>140</v>
      </c>
      <c r="Z275" s="58">
        <v>31</v>
      </c>
      <c r="AA275" s="58">
        <v>1121</v>
      </c>
      <c r="AB275" s="58">
        <v>1112</v>
      </c>
      <c r="AC275" s="58">
        <v>1100</v>
      </c>
      <c r="AD275" s="58">
        <v>12</v>
      </c>
      <c r="AE275" s="58">
        <v>9</v>
      </c>
      <c r="AF275" s="58">
        <v>235</v>
      </c>
      <c r="AG275" s="58">
        <v>230</v>
      </c>
      <c r="AH275" s="58">
        <v>210</v>
      </c>
      <c r="AI275" s="58">
        <v>20</v>
      </c>
      <c r="AJ275" s="58">
        <v>5</v>
      </c>
    </row>
    <row r="276" spans="1:36" x14ac:dyDescent="0.25">
      <c r="A276" s="64" t="s">
        <v>425</v>
      </c>
      <c r="B276" s="58">
        <v>2912</v>
      </c>
      <c r="C276" s="58">
        <v>2854</v>
      </c>
      <c r="D276" s="58">
        <v>2701</v>
      </c>
      <c r="E276" s="58">
        <v>153</v>
      </c>
      <c r="F276" s="58">
        <v>58</v>
      </c>
      <c r="G276" s="58">
        <v>1654</v>
      </c>
      <c r="H276" s="58">
        <v>1620</v>
      </c>
      <c r="I276" s="58">
        <v>1555</v>
      </c>
      <c r="J276" s="58">
        <v>65</v>
      </c>
      <c r="K276" s="58">
        <v>34</v>
      </c>
      <c r="L276" s="58">
        <v>1258</v>
      </c>
      <c r="M276" s="58">
        <v>1234</v>
      </c>
      <c r="N276" s="58">
        <v>1146</v>
      </c>
      <c r="O276" s="58">
        <v>88</v>
      </c>
      <c r="P276" s="58">
        <v>24</v>
      </c>
      <c r="Q276" s="58">
        <v>204</v>
      </c>
      <c r="R276" s="58">
        <v>186</v>
      </c>
      <c r="S276" s="58">
        <v>177</v>
      </c>
      <c r="T276" s="58">
        <v>9</v>
      </c>
      <c r="U276" s="58">
        <v>18</v>
      </c>
      <c r="V276" s="58">
        <v>1567</v>
      </c>
      <c r="W276" s="58">
        <v>1536</v>
      </c>
      <c r="X276" s="58">
        <v>1402</v>
      </c>
      <c r="Y276" s="58">
        <v>134</v>
      </c>
      <c r="Z276" s="58">
        <v>31</v>
      </c>
      <c r="AA276" s="58">
        <v>1141</v>
      </c>
      <c r="AB276" s="58">
        <v>1132</v>
      </c>
      <c r="AC276" s="58">
        <v>1122</v>
      </c>
      <c r="AD276" s="58">
        <v>10</v>
      </c>
      <c r="AE276" s="58">
        <v>9</v>
      </c>
      <c r="AF276" s="58">
        <v>248</v>
      </c>
      <c r="AG276" s="58">
        <v>242</v>
      </c>
      <c r="AH276" s="58">
        <v>223</v>
      </c>
      <c r="AI276" s="58">
        <v>19</v>
      </c>
      <c r="AJ276" s="58">
        <v>6</v>
      </c>
    </row>
    <row r="277" spans="1:36" x14ac:dyDescent="0.25">
      <c r="A277" s="64" t="s">
        <v>426</v>
      </c>
      <c r="B277" s="58">
        <v>2764</v>
      </c>
      <c r="C277" s="58">
        <v>2711</v>
      </c>
      <c r="D277" s="58">
        <v>2551</v>
      </c>
      <c r="E277" s="58">
        <v>160</v>
      </c>
      <c r="F277" s="58">
        <v>53</v>
      </c>
      <c r="G277" s="58">
        <v>1540</v>
      </c>
      <c r="H277" s="58">
        <v>1506</v>
      </c>
      <c r="I277" s="58">
        <v>1444</v>
      </c>
      <c r="J277" s="58">
        <v>62</v>
      </c>
      <c r="K277" s="58">
        <v>34</v>
      </c>
      <c r="L277" s="58">
        <v>1224</v>
      </c>
      <c r="M277" s="58">
        <v>1205</v>
      </c>
      <c r="N277" s="58">
        <v>1107</v>
      </c>
      <c r="O277" s="58">
        <v>98</v>
      </c>
      <c r="P277" s="58">
        <v>19</v>
      </c>
      <c r="Q277" s="58">
        <v>213</v>
      </c>
      <c r="R277" s="58">
        <v>201</v>
      </c>
      <c r="S277" s="58">
        <v>194</v>
      </c>
      <c r="T277" s="58">
        <v>7</v>
      </c>
      <c r="U277" s="58">
        <v>12</v>
      </c>
      <c r="V277" s="58">
        <v>1467</v>
      </c>
      <c r="W277" s="58">
        <v>1431</v>
      </c>
      <c r="X277" s="58">
        <v>1288</v>
      </c>
      <c r="Y277" s="58">
        <v>143</v>
      </c>
      <c r="Z277" s="58">
        <v>36</v>
      </c>
      <c r="AA277" s="58">
        <v>1084</v>
      </c>
      <c r="AB277" s="58">
        <v>1079</v>
      </c>
      <c r="AC277" s="58">
        <v>1069</v>
      </c>
      <c r="AD277" s="58">
        <v>10</v>
      </c>
      <c r="AE277" s="58">
        <v>5</v>
      </c>
      <c r="AF277" s="58">
        <v>217</v>
      </c>
      <c r="AG277" s="58">
        <v>214</v>
      </c>
      <c r="AH277" s="58">
        <v>195</v>
      </c>
      <c r="AI277" s="58">
        <v>19</v>
      </c>
      <c r="AJ277" s="58">
        <v>3</v>
      </c>
    </row>
    <row r="278" spans="1:36" x14ac:dyDescent="0.25">
      <c r="A278" s="64" t="s">
        <v>427</v>
      </c>
      <c r="B278" s="58">
        <v>2593</v>
      </c>
      <c r="C278" s="58">
        <v>2543</v>
      </c>
      <c r="D278" s="58">
        <v>2396</v>
      </c>
      <c r="E278" s="58">
        <v>147</v>
      </c>
      <c r="F278" s="58">
        <v>50</v>
      </c>
      <c r="G278" s="58">
        <v>1429</v>
      </c>
      <c r="H278" s="58">
        <v>1395</v>
      </c>
      <c r="I278" s="58">
        <v>1334</v>
      </c>
      <c r="J278" s="58">
        <v>61</v>
      </c>
      <c r="K278" s="58">
        <v>34</v>
      </c>
      <c r="L278" s="58">
        <v>1164</v>
      </c>
      <c r="M278" s="58">
        <v>1148</v>
      </c>
      <c r="N278" s="58">
        <v>1062</v>
      </c>
      <c r="O278" s="58">
        <v>86</v>
      </c>
      <c r="P278" s="58">
        <v>16</v>
      </c>
      <c r="Q278" s="58">
        <v>200</v>
      </c>
      <c r="R278" s="58">
        <v>192</v>
      </c>
      <c r="S278" s="58">
        <v>182</v>
      </c>
      <c r="T278" s="58">
        <v>10</v>
      </c>
      <c r="U278" s="58">
        <v>8</v>
      </c>
      <c r="V278" s="58">
        <v>1362</v>
      </c>
      <c r="W278" s="58">
        <v>1327</v>
      </c>
      <c r="X278" s="58">
        <v>1198</v>
      </c>
      <c r="Y278" s="58">
        <v>129</v>
      </c>
      <c r="Z278" s="58">
        <v>35</v>
      </c>
      <c r="AA278" s="58">
        <v>1031</v>
      </c>
      <c r="AB278" s="58">
        <v>1024</v>
      </c>
      <c r="AC278" s="58">
        <v>1016</v>
      </c>
      <c r="AD278" s="58">
        <v>8</v>
      </c>
      <c r="AE278" s="58">
        <v>7</v>
      </c>
      <c r="AF278" s="58">
        <v>179</v>
      </c>
      <c r="AG278" s="58">
        <v>174</v>
      </c>
      <c r="AH278" s="58">
        <v>156</v>
      </c>
      <c r="AI278" s="58">
        <v>18</v>
      </c>
      <c r="AJ278" s="58">
        <v>5</v>
      </c>
    </row>
    <row r="279" spans="1:36" x14ac:dyDescent="0.25">
      <c r="A279" s="64" t="s">
        <v>428</v>
      </c>
      <c r="B279" s="58">
        <v>2496</v>
      </c>
      <c r="C279" s="58">
        <v>2447</v>
      </c>
      <c r="D279" s="58">
        <v>2299</v>
      </c>
      <c r="E279" s="58">
        <v>148</v>
      </c>
      <c r="F279" s="58">
        <v>49</v>
      </c>
      <c r="G279" s="58">
        <v>1374</v>
      </c>
      <c r="H279" s="58">
        <v>1341</v>
      </c>
      <c r="I279" s="58">
        <v>1287</v>
      </c>
      <c r="J279" s="58">
        <v>54</v>
      </c>
      <c r="K279" s="58">
        <v>33</v>
      </c>
      <c r="L279" s="58">
        <v>1122</v>
      </c>
      <c r="M279" s="58">
        <v>1106</v>
      </c>
      <c r="N279" s="58">
        <v>1012</v>
      </c>
      <c r="O279" s="58">
        <v>94</v>
      </c>
      <c r="P279" s="58">
        <v>16</v>
      </c>
      <c r="Q279" s="58">
        <v>182</v>
      </c>
      <c r="R279" s="58">
        <v>174</v>
      </c>
      <c r="S279" s="58">
        <v>165</v>
      </c>
      <c r="T279" s="58">
        <v>9</v>
      </c>
      <c r="U279" s="58">
        <v>8</v>
      </c>
      <c r="V279" s="58">
        <v>1302</v>
      </c>
      <c r="W279" s="58">
        <v>1266</v>
      </c>
      <c r="X279" s="58">
        <v>1137</v>
      </c>
      <c r="Y279" s="58">
        <v>129</v>
      </c>
      <c r="Z279" s="58">
        <v>36</v>
      </c>
      <c r="AA279" s="58">
        <v>1012</v>
      </c>
      <c r="AB279" s="58">
        <v>1007</v>
      </c>
      <c r="AC279" s="58">
        <v>997</v>
      </c>
      <c r="AD279" s="58">
        <v>10</v>
      </c>
      <c r="AE279" s="58">
        <v>5</v>
      </c>
      <c r="AF279" s="58">
        <v>176</v>
      </c>
      <c r="AG279" s="58">
        <v>169</v>
      </c>
      <c r="AH279" s="58">
        <v>150</v>
      </c>
      <c r="AI279" s="58">
        <v>19</v>
      </c>
      <c r="AJ279" s="58">
        <v>7</v>
      </c>
    </row>
    <row r="280" spans="1:36" x14ac:dyDescent="0.25">
      <c r="A280" s="64" t="s">
        <v>429</v>
      </c>
      <c r="B280" s="58">
        <v>2476</v>
      </c>
      <c r="C280" s="58">
        <v>2420</v>
      </c>
      <c r="D280" s="58">
        <v>2281</v>
      </c>
      <c r="E280" s="58">
        <v>139</v>
      </c>
      <c r="F280" s="58">
        <v>56</v>
      </c>
      <c r="G280" s="58">
        <v>1345</v>
      </c>
      <c r="H280" s="58">
        <v>1307</v>
      </c>
      <c r="I280" s="58">
        <v>1255</v>
      </c>
      <c r="J280" s="58">
        <v>52</v>
      </c>
      <c r="K280" s="58">
        <v>38</v>
      </c>
      <c r="L280" s="58">
        <v>1131</v>
      </c>
      <c r="M280" s="58">
        <v>1113</v>
      </c>
      <c r="N280" s="58">
        <v>1026</v>
      </c>
      <c r="O280" s="58">
        <v>87</v>
      </c>
      <c r="P280" s="58">
        <v>18</v>
      </c>
      <c r="Q280" s="58">
        <v>181</v>
      </c>
      <c r="R280" s="58">
        <v>173</v>
      </c>
      <c r="S280" s="58">
        <v>167</v>
      </c>
      <c r="T280" s="58">
        <v>6</v>
      </c>
      <c r="U280" s="58">
        <v>8</v>
      </c>
      <c r="V280" s="58">
        <v>1285</v>
      </c>
      <c r="W280" s="58">
        <v>1248</v>
      </c>
      <c r="X280" s="58">
        <v>1126</v>
      </c>
      <c r="Y280" s="58">
        <v>122</v>
      </c>
      <c r="Z280" s="58">
        <v>37</v>
      </c>
      <c r="AA280" s="58">
        <v>1010</v>
      </c>
      <c r="AB280" s="58">
        <v>999</v>
      </c>
      <c r="AC280" s="58">
        <v>988</v>
      </c>
      <c r="AD280" s="58">
        <v>11</v>
      </c>
      <c r="AE280" s="58">
        <v>11</v>
      </c>
      <c r="AF280" s="58">
        <v>167</v>
      </c>
      <c r="AG280" s="58">
        <v>159</v>
      </c>
      <c r="AH280" s="58">
        <v>142</v>
      </c>
      <c r="AI280" s="58">
        <v>17</v>
      </c>
      <c r="AJ280" s="58">
        <v>8</v>
      </c>
    </row>
    <row r="281" spans="1:36" x14ac:dyDescent="0.25">
      <c r="A281" s="64" t="s">
        <v>430</v>
      </c>
      <c r="B281" s="58">
        <v>2509</v>
      </c>
      <c r="C281" s="58">
        <v>2440</v>
      </c>
      <c r="D281" s="58">
        <v>2326</v>
      </c>
      <c r="E281" s="58">
        <v>114</v>
      </c>
      <c r="F281" s="58">
        <v>69</v>
      </c>
      <c r="G281" s="58">
        <v>1299</v>
      </c>
      <c r="H281" s="58">
        <v>1269</v>
      </c>
      <c r="I281" s="58">
        <v>1227</v>
      </c>
      <c r="J281" s="58">
        <v>42</v>
      </c>
      <c r="K281" s="58">
        <v>30</v>
      </c>
      <c r="L281" s="58">
        <v>1210</v>
      </c>
      <c r="M281" s="58">
        <v>1171</v>
      </c>
      <c r="N281" s="58">
        <v>1099</v>
      </c>
      <c r="O281" s="58">
        <v>72</v>
      </c>
      <c r="P281" s="58">
        <v>39</v>
      </c>
      <c r="Q281" s="58">
        <v>231</v>
      </c>
      <c r="R281" s="58">
        <v>217</v>
      </c>
      <c r="S281" s="58">
        <v>211</v>
      </c>
      <c r="T281" s="58">
        <v>6</v>
      </c>
      <c r="U281" s="58">
        <v>14</v>
      </c>
      <c r="V281" s="58">
        <v>1274</v>
      </c>
      <c r="W281" s="58">
        <v>1231</v>
      </c>
      <c r="X281" s="58">
        <v>1130</v>
      </c>
      <c r="Y281" s="58">
        <v>101</v>
      </c>
      <c r="Z281" s="58">
        <v>43</v>
      </c>
      <c r="AA281" s="58">
        <v>1004</v>
      </c>
      <c r="AB281" s="58">
        <v>992</v>
      </c>
      <c r="AC281" s="58">
        <v>985</v>
      </c>
      <c r="AD281" s="58">
        <v>7</v>
      </c>
      <c r="AE281" s="58">
        <v>12</v>
      </c>
      <c r="AF281" s="58">
        <v>153</v>
      </c>
      <c r="AG281" s="58">
        <v>145</v>
      </c>
      <c r="AH281" s="58">
        <v>132</v>
      </c>
      <c r="AI281" s="58">
        <v>13</v>
      </c>
      <c r="AJ281" s="58">
        <v>8</v>
      </c>
    </row>
    <row r="282" spans="1:36" x14ac:dyDescent="0.25">
      <c r="A282" s="64" t="s">
        <v>431</v>
      </c>
      <c r="B282" s="58">
        <v>2572</v>
      </c>
      <c r="C282" s="58">
        <v>2513</v>
      </c>
      <c r="D282" s="58">
        <v>2404</v>
      </c>
      <c r="E282" s="58">
        <v>109</v>
      </c>
      <c r="F282" s="58">
        <v>59</v>
      </c>
      <c r="G282" s="58">
        <v>1341</v>
      </c>
      <c r="H282" s="58">
        <v>1305</v>
      </c>
      <c r="I282" s="58">
        <v>1268</v>
      </c>
      <c r="J282" s="58">
        <v>37</v>
      </c>
      <c r="K282" s="58">
        <v>36</v>
      </c>
      <c r="L282" s="58">
        <v>1231</v>
      </c>
      <c r="M282" s="58">
        <v>1208</v>
      </c>
      <c r="N282" s="58">
        <v>1136</v>
      </c>
      <c r="O282" s="58">
        <v>72</v>
      </c>
      <c r="P282" s="58">
        <v>23</v>
      </c>
      <c r="Q282" s="58">
        <v>237</v>
      </c>
      <c r="R282" s="58">
        <v>222</v>
      </c>
      <c r="S282" s="58">
        <v>219</v>
      </c>
      <c r="T282" s="58">
        <v>3</v>
      </c>
      <c r="U282" s="58">
        <v>15</v>
      </c>
      <c r="V282" s="58">
        <v>1321</v>
      </c>
      <c r="W282" s="58">
        <v>1287</v>
      </c>
      <c r="X282" s="58">
        <v>1185</v>
      </c>
      <c r="Y282" s="58">
        <v>102</v>
      </c>
      <c r="Z282" s="58">
        <v>34</v>
      </c>
      <c r="AA282" s="58">
        <v>1014</v>
      </c>
      <c r="AB282" s="58">
        <v>1004</v>
      </c>
      <c r="AC282" s="58">
        <v>1000</v>
      </c>
      <c r="AD282" s="58">
        <v>4</v>
      </c>
      <c r="AE282" s="58">
        <v>10</v>
      </c>
      <c r="AF282" s="58">
        <v>146</v>
      </c>
      <c r="AG282" s="58">
        <v>143</v>
      </c>
      <c r="AH282" s="58">
        <v>132</v>
      </c>
      <c r="AI282" s="58">
        <v>11</v>
      </c>
      <c r="AJ282" s="58">
        <v>3</v>
      </c>
    </row>
    <row r="283" spans="1:36" x14ac:dyDescent="0.25">
      <c r="A283" s="64" t="s">
        <v>432</v>
      </c>
      <c r="B283" s="58" t="s">
        <v>433</v>
      </c>
      <c r="C283" s="58" t="s">
        <v>433</v>
      </c>
      <c r="D283" s="58">
        <v>2300</v>
      </c>
      <c r="E283" s="58" t="s">
        <v>433</v>
      </c>
      <c r="F283" s="58" t="s">
        <v>433</v>
      </c>
      <c r="G283" s="58" t="s">
        <v>433</v>
      </c>
      <c r="H283" s="58" t="s">
        <v>433</v>
      </c>
      <c r="I283" s="58" t="s">
        <v>433</v>
      </c>
      <c r="J283" s="58" t="s">
        <v>433</v>
      </c>
      <c r="K283" s="58" t="s">
        <v>433</v>
      </c>
      <c r="L283" s="58" t="s">
        <v>433</v>
      </c>
      <c r="M283" s="58" t="s">
        <v>433</v>
      </c>
      <c r="N283" s="58" t="s">
        <v>433</v>
      </c>
      <c r="O283" s="58" t="s">
        <v>433</v>
      </c>
      <c r="P283" s="58" t="s">
        <v>433</v>
      </c>
      <c r="Q283" s="58" t="s">
        <v>433</v>
      </c>
      <c r="R283" s="58" t="s">
        <v>433</v>
      </c>
      <c r="S283" s="58" t="s">
        <v>433</v>
      </c>
      <c r="T283" s="58" t="s">
        <v>433</v>
      </c>
      <c r="U283" s="58" t="s">
        <v>433</v>
      </c>
      <c r="V283" s="58" t="s">
        <v>433</v>
      </c>
      <c r="W283" s="58" t="s">
        <v>433</v>
      </c>
      <c r="X283" s="58" t="s">
        <v>433</v>
      </c>
      <c r="Y283" s="58" t="s">
        <v>433</v>
      </c>
      <c r="Z283" s="58" t="s">
        <v>433</v>
      </c>
      <c r="AA283" s="58" t="s">
        <v>433</v>
      </c>
      <c r="AB283" s="58" t="s">
        <v>433</v>
      </c>
      <c r="AC283" s="58" t="s">
        <v>433</v>
      </c>
      <c r="AD283" s="58" t="s">
        <v>433</v>
      </c>
      <c r="AE283" s="58" t="s">
        <v>433</v>
      </c>
      <c r="AF283" s="58" t="s">
        <v>433</v>
      </c>
      <c r="AG283" s="58" t="s">
        <v>433</v>
      </c>
      <c r="AH283" s="58" t="s">
        <v>433</v>
      </c>
      <c r="AI283" s="58" t="s">
        <v>433</v>
      </c>
      <c r="AJ283" s="58" t="s">
        <v>433</v>
      </c>
    </row>
    <row r="284" spans="1:36" x14ac:dyDescent="0.25">
      <c r="A284" s="64" t="s">
        <v>434</v>
      </c>
      <c r="B284" s="58" t="s">
        <v>433</v>
      </c>
      <c r="C284" s="58" t="s">
        <v>433</v>
      </c>
      <c r="D284" s="58">
        <v>2354</v>
      </c>
      <c r="E284" s="58" t="s">
        <v>433</v>
      </c>
      <c r="F284" s="58" t="s">
        <v>433</v>
      </c>
      <c r="G284" s="58" t="s">
        <v>433</v>
      </c>
      <c r="H284" s="58" t="s">
        <v>433</v>
      </c>
      <c r="I284" s="58" t="s">
        <v>433</v>
      </c>
      <c r="J284" s="58" t="s">
        <v>433</v>
      </c>
      <c r="K284" s="58" t="s">
        <v>433</v>
      </c>
      <c r="L284" s="58" t="s">
        <v>433</v>
      </c>
      <c r="M284" s="58" t="s">
        <v>433</v>
      </c>
      <c r="N284" s="58" t="s">
        <v>433</v>
      </c>
      <c r="O284" s="58" t="s">
        <v>433</v>
      </c>
      <c r="P284" s="58" t="s">
        <v>433</v>
      </c>
      <c r="Q284" s="58" t="s">
        <v>433</v>
      </c>
      <c r="R284" s="58" t="s">
        <v>433</v>
      </c>
      <c r="S284" s="58" t="s">
        <v>433</v>
      </c>
      <c r="T284" s="58" t="s">
        <v>433</v>
      </c>
      <c r="U284" s="58" t="s">
        <v>433</v>
      </c>
      <c r="V284" s="58" t="s">
        <v>433</v>
      </c>
      <c r="W284" s="58" t="s">
        <v>433</v>
      </c>
      <c r="X284" s="58" t="s">
        <v>433</v>
      </c>
      <c r="Y284" s="58" t="s">
        <v>433</v>
      </c>
      <c r="Z284" s="58" t="s">
        <v>433</v>
      </c>
      <c r="AA284" s="58" t="s">
        <v>433</v>
      </c>
      <c r="AB284" s="58" t="s">
        <v>433</v>
      </c>
      <c r="AC284" s="58" t="s">
        <v>433</v>
      </c>
      <c r="AD284" s="58" t="s">
        <v>433</v>
      </c>
      <c r="AE284" s="58" t="s">
        <v>433</v>
      </c>
      <c r="AF284" s="58" t="s">
        <v>433</v>
      </c>
      <c r="AG284" s="58" t="s">
        <v>433</v>
      </c>
      <c r="AH284" s="58" t="s">
        <v>433</v>
      </c>
      <c r="AI284" s="58" t="s">
        <v>433</v>
      </c>
      <c r="AJ284" s="58" t="s">
        <v>433</v>
      </c>
    </row>
  </sheetData>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tabColor rgb="FFFF0000"/>
  </sheetPr>
  <dimension ref="A1:AC282"/>
  <sheetViews>
    <sheetView workbookViewId="0"/>
  </sheetViews>
  <sheetFormatPr baseColWidth="10" defaultColWidth="11.453125" defaultRowHeight="12.5" x14ac:dyDescent="0.25"/>
  <cols>
    <col min="1" max="1" width="11.453125" style="64"/>
    <col min="2" max="16384" width="11.453125" style="58"/>
  </cols>
  <sheetData>
    <row r="1" spans="1:29" x14ac:dyDescent="0.25">
      <c r="A1" s="64" t="s">
        <v>113</v>
      </c>
      <c r="B1" s="58" t="s">
        <v>435</v>
      </c>
      <c r="C1" s="58" t="s">
        <v>436</v>
      </c>
      <c r="D1" s="58" t="s">
        <v>437</v>
      </c>
      <c r="E1" s="58" t="s">
        <v>438</v>
      </c>
      <c r="F1" s="58" t="s">
        <v>439</v>
      </c>
      <c r="G1" s="58" t="s">
        <v>440</v>
      </c>
      <c r="H1" s="58" t="s">
        <v>441</v>
      </c>
      <c r="I1" s="58" t="s">
        <v>442</v>
      </c>
      <c r="J1" s="58" t="s">
        <v>443</v>
      </c>
      <c r="K1" s="58" t="s">
        <v>444</v>
      </c>
      <c r="L1" s="58" t="s">
        <v>445</v>
      </c>
      <c r="M1" s="58" t="s">
        <v>446</v>
      </c>
      <c r="N1" s="58" t="s">
        <v>447</v>
      </c>
      <c r="O1" s="58" t="s">
        <v>448</v>
      </c>
      <c r="P1" s="58" t="s">
        <v>449</v>
      </c>
      <c r="Q1" s="58" t="s">
        <v>450</v>
      </c>
      <c r="R1" s="58" t="s">
        <v>451</v>
      </c>
      <c r="S1" s="58" t="s">
        <v>452</v>
      </c>
      <c r="T1" s="58" t="s">
        <v>453</v>
      </c>
      <c r="U1" s="58" t="s">
        <v>454</v>
      </c>
      <c r="V1" s="58" t="s">
        <v>455</v>
      </c>
      <c r="W1" s="58" t="s">
        <v>456</v>
      </c>
      <c r="X1" s="58" t="s">
        <v>457</v>
      </c>
      <c r="Y1" s="58" t="s">
        <v>458</v>
      </c>
      <c r="Z1" s="58" t="s">
        <v>459</v>
      </c>
      <c r="AA1" s="58" t="s">
        <v>460</v>
      </c>
      <c r="AB1" s="58" t="s">
        <v>461</v>
      </c>
      <c r="AC1" s="58" t="s">
        <v>462</v>
      </c>
    </row>
    <row r="2" spans="1:29" x14ac:dyDescent="0.25">
      <c r="A2" s="64" t="s">
        <v>149</v>
      </c>
      <c r="B2" s="58" t="s">
        <v>150</v>
      </c>
      <c r="C2" s="58">
        <v>571.5</v>
      </c>
      <c r="D2" s="58">
        <v>147.166666666667</v>
      </c>
      <c r="E2" s="58">
        <v>36.75</v>
      </c>
      <c r="F2" s="58" t="s">
        <v>150</v>
      </c>
      <c r="G2" s="58">
        <v>295.25</v>
      </c>
      <c r="H2" s="58">
        <v>86.25</v>
      </c>
      <c r="I2" s="58">
        <v>21.1666666666667</v>
      </c>
      <c r="J2" s="58" t="s">
        <v>150</v>
      </c>
      <c r="K2" s="58">
        <v>276.25</v>
      </c>
      <c r="L2" s="58">
        <v>60.9166666666667</v>
      </c>
      <c r="M2" s="58">
        <v>15.5833333333333</v>
      </c>
      <c r="N2" s="58" t="s">
        <v>150</v>
      </c>
      <c r="O2" s="58">
        <v>80.1666666666667</v>
      </c>
      <c r="P2" s="58">
        <v>19.5833333333333</v>
      </c>
      <c r="Q2" s="58">
        <v>0.41666666666666702</v>
      </c>
      <c r="R2" s="58" t="s">
        <v>150</v>
      </c>
      <c r="S2" s="58">
        <v>488.58333333333297</v>
      </c>
      <c r="T2" s="58">
        <v>100.333333333333</v>
      </c>
      <c r="U2" s="58">
        <v>29.5</v>
      </c>
      <c r="V2" s="58" t="s">
        <v>150</v>
      </c>
      <c r="W2" s="58">
        <v>2.75</v>
      </c>
      <c r="X2" s="58">
        <v>27.25</v>
      </c>
      <c r="Y2" s="58">
        <v>6.8333333333333304</v>
      </c>
      <c r="Z2" s="58" t="s">
        <v>150</v>
      </c>
      <c r="AA2" s="58">
        <v>0.5</v>
      </c>
      <c r="AB2" s="58">
        <v>0.5</v>
      </c>
      <c r="AC2" s="58">
        <v>0.41666666666666702</v>
      </c>
    </row>
    <row r="3" spans="1:29" x14ac:dyDescent="0.25">
      <c r="A3" s="64" t="s">
        <v>151</v>
      </c>
      <c r="B3" s="58" t="s">
        <v>150</v>
      </c>
      <c r="C3" s="58">
        <v>395.5</v>
      </c>
      <c r="D3" s="58">
        <v>118.166666666667</v>
      </c>
      <c r="E3" s="58">
        <v>58.25</v>
      </c>
      <c r="F3" s="58" t="s">
        <v>150</v>
      </c>
      <c r="G3" s="58">
        <v>201.5</v>
      </c>
      <c r="H3" s="58">
        <v>66.8333333333333</v>
      </c>
      <c r="I3" s="58">
        <v>32</v>
      </c>
      <c r="J3" s="58" t="s">
        <v>150</v>
      </c>
      <c r="K3" s="58">
        <v>194</v>
      </c>
      <c r="L3" s="58">
        <v>51.3333333333333</v>
      </c>
      <c r="M3" s="58">
        <v>26.25</v>
      </c>
      <c r="N3" s="58" t="s">
        <v>150</v>
      </c>
      <c r="O3" s="58">
        <v>78.6666666666667</v>
      </c>
      <c r="P3" s="58">
        <v>15.3333333333333</v>
      </c>
      <c r="Q3" s="58">
        <v>5.25</v>
      </c>
      <c r="R3" s="58" t="s">
        <v>150</v>
      </c>
      <c r="S3" s="58">
        <v>312.5</v>
      </c>
      <c r="T3" s="58">
        <v>76.25</v>
      </c>
      <c r="U3" s="58">
        <v>39.1666666666667</v>
      </c>
      <c r="V3" s="58" t="s">
        <v>150</v>
      </c>
      <c r="W3" s="58">
        <v>4.3333333333333304</v>
      </c>
      <c r="X3" s="58">
        <v>26.5833333333333</v>
      </c>
      <c r="Y3" s="58">
        <v>13.8333333333333</v>
      </c>
      <c r="Z3" s="58" t="s">
        <v>150</v>
      </c>
      <c r="AA3" s="58">
        <v>0.75</v>
      </c>
      <c r="AB3" s="58">
        <v>0.66666666666666696</v>
      </c>
      <c r="AC3" s="58">
        <v>0</v>
      </c>
    </row>
    <row r="4" spans="1:29" x14ac:dyDescent="0.25">
      <c r="A4" s="64" t="s">
        <v>152</v>
      </c>
      <c r="B4" s="58">
        <v>1482</v>
      </c>
      <c r="C4" s="58">
        <v>322.66666666666703</v>
      </c>
      <c r="D4" s="58">
        <v>118.833333333333</v>
      </c>
      <c r="E4" s="58">
        <v>57</v>
      </c>
      <c r="F4" s="58">
        <v>794.25</v>
      </c>
      <c r="G4" s="58">
        <v>156.75</v>
      </c>
      <c r="H4" s="58">
        <v>59.5833333333333</v>
      </c>
      <c r="I4" s="58">
        <v>25.9166666666667</v>
      </c>
      <c r="J4" s="58">
        <v>687.75</v>
      </c>
      <c r="K4" s="58">
        <v>165.916666666667</v>
      </c>
      <c r="L4" s="58">
        <v>59.25</v>
      </c>
      <c r="M4" s="58">
        <v>31.0833333333333</v>
      </c>
      <c r="N4" s="58">
        <v>235.833333333333</v>
      </c>
      <c r="O4" s="58">
        <v>80.75</v>
      </c>
      <c r="P4" s="58">
        <v>16</v>
      </c>
      <c r="Q4" s="58">
        <v>2.6666666666666701</v>
      </c>
      <c r="R4" s="58">
        <v>429.41666666666703</v>
      </c>
      <c r="S4" s="58">
        <v>221.666666666667</v>
      </c>
      <c r="T4" s="58">
        <v>76.5833333333333</v>
      </c>
      <c r="U4" s="58">
        <v>35.4166666666667</v>
      </c>
      <c r="V4" s="58">
        <v>816.75</v>
      </c>
      <c r="W4" s="58">
        <v>20.25</v>
      </c>
      <c r="X4" s="58">
        <v>26.25</v>
      </c>
      <c r="Y4" s="58">
        <v>18.9166666666667</v>
      </c>
      <c r="Z4" s="58">
        <v>3.6666666666666701</v>
      </c>
      <c r="AA4" s="58">
        <v>0</v>
      </c>
      <c r="AB4" s="58">
        <v>0.5</v>
      </c>
      <c r="AC4" s="58">
        <v>0.25</v>
      </c>
    </row>
    <row r="5" spans="1:29" x14ac:dyDescent="0.25">
      <c r="A5" s="64" t="s">
        <v>154</v>
      </c>
      <c r="B5" s="58">
        <v>1213.1666666666699</v>
      </c>
      <c r="C5" s="58">
        <v>344.41666666666703</v>
      </c>
      <c r="D5" s="58">
        <v>131.166666666667</v>
      </c>
      <c r="E5" s="58">
        <v>56.4166666666667</v>
      </c>
      <c r="F5" s="58">
        <v>645.25</v>
      </c>
      <c r="G5" s="58">
        <v>182.5</v>
      </c>
      <c r="H5" s="58">
        <v>69.8333333333333</v>
      </c>
      <c r="I5" s="58">
        <v>27.8333333333333</v>
      </c>
      <c r="J5" s="58">
        <v>567.91666666666697</v>
      </c>
      <c r="K5" s="58">
        <v>161.916666666667</v>
      </c>
      <c r="L5" s="58">
        <v>61.3333333333333</v>
      </c>
      <c r="M5" s="58">
        <v>28.5833333333333</v>
      </c>
      <c r="N5" s="58">
        <v>201.916666666667</v>
      </c>
      <c r="O5" s="58">
        <v>84.9166666666667</v>
      </c>
      <c r="P5" s="58">
        <v>19.0833333333333</v>
      </c>
      <c r="Q5" s="58">
        <v>0.5</v>
      </c>
      <c r="R5" s="58">
        <v>444.83333333333297</v>
      </c>
      <c r="S5" s="58">
        <v>227.333333333333</v>
      </c>
      <c r="T5" s="58">
        <v>83.5</v>
      </c>
      <c r="U5" s="58">
        <v>36.75</v>
      </c>
      <c r="V5" s="58">
        <v>566.41666666666697</v>
      </c>
      <c r="W5" s="58">
        <v>32.1666666666667</v>
      </c>
      <c r="X5" s="58">
        <v>28.5833333333333</v>
      </c>
      <c r="Y5" s="58">
        <v>19.1666666666667</v>
      </c>
      <c r="Z5" s="58">
        <v>7.0833333333333304</v>
      </c>
      <c r="AA5" s="58">
        <v>0.66666666666666696</v>
      </c>
      <c r="AB5" s="58">
        <v>0.83333333333333304</v>
      </c>
      <c r="AC5" s="58">
        <v>0.58333333333333304</v>
      </c>
    </row>
    <row r="6" spans="1:29" x14ac:dyDescent="0.25">
      <c r="A6" s="64" t="s">
        <v>155</v>
      </c>
      <c r="B6" s="58">
        <v>997.5</v>
      </c>
      <c r="C6" s="58">
        <v>385.66666666666703</v>
      </c>
      <c r="D6" s="58">
        <v>151.333333333333</v>
      </c>
      <c r="E6" s="58">
        <v>61.5</v>
      </c>
      <c r="F6" s="58">
        <v>575.33333333333303</v>
      </c>
      <c r="G6" s="58">
        <v>228.5</v>
      </c>
      <c r="H6" s="58">
        <v>89.25</v>
      </c>
      <c r="I6" s="58">
        <v>32.9166666666667</v>
      </c>
      <c r="J6" s="58">
        <v>422.16666666666703</v>
      </c>
      <c r="K6" s="58">
        <v>157.166666666667</v>
      </c>
      <c r="L6" s="58">
        <v>62.0833333333333</v>
      </c>
      <c r="M6" s="58">
        <v>28.5833333333333</v>
      </c>
      <c r="N6" s="58">
        <v>214.416666666667</v>
      </c>
      <c r="O6" s="58">
        <v>107.583333333333</v>
      </c>
      <c r="P6" s="58">
        <v>19.75</v>
      </c>
      <c r="Q6" s="58">
        <v>2.1666666666666701</v>
      </c>
      <c r="R6" s="58">
        <v>529.25</v>
      </c>
      <c r="S6" s="58">
        <v>242.833333333333</v>
      </c>
      <c r="T6" s="58">
        <v>97.8333333333333</v>
      </c>
      <c r="U6" s="58">
        <v>38.4166666666667</v>
      </c>
      <c r="V6" s="58">
        <v>253.833333333333</v>
      </c>
      <c r="W6" s="58">
        <v>35.25</v>
      </c>
      <c r="X6" s="58">
        <v>33.75</v>
      </c>
      <c r="Y6" s="58">
        <v>20.9166666666667</v>
      </c>
      <c r="Z6" s="58">
        <v>4.5833333333333304</v>
      </c>
      <c r="AA6" s="58">
        <v>1.0833333333333299</v>
      </c>
      <c r="AB6" s="58">
        <v>0.66666666666666696</v>
      </c>
      <c r="AC6" s="58">
        <v>0.5</v>
      </c>
    </row>
    <row r="7" spans="1:29" x14ac:dyDescent="0.25">
      <c r="A7" s="64" t="s">
        <v>156</v>
      </c>
      <c r="B7" s="58">
        <v>755.16666666666697</v>
      </c>
      <c r="C7" s="58">
        <v>251.083333333333</v>
      </c>
      <c r="D7" s="58">
        <v>148.916666666667</v>
      </c>
      <c r="E7" s="58">
        <v>44.6666666666667</v>
      </c>
      <c r="F7" s="58">
        <v>431</v>
      </c>
      <c r="G7" s="58">
        <v>142.916666666667</v>
      </c>
      <c r="H7" s="58">
        <v>89.25</v>
      </c>
      <c r="I7" s="58">
        <v>20.4166666666667</v>
      </c>
      <c r="J7" s="58">
        <v>324.16666666666703</v>
      </c>
      <c r="K7" s="58">
        <v>108.166666666667</v>
      </c>
      <c r="L7" s="58">
        <v>59.6666666666667</v>
      </c>
      <c r="M7" s="58">
        <v>24.25</v>
      </c>
      <c r="N7" s="58">
        <v>168.833333333333</v>
      </c>
      <c r="O7" s="58">
        <v>66.8333333333333</v>
      </c>
      <c r="P7" s="58">
        <v>18.0833333333333</v>
      </c>
      <c r="Q7" s="58">
        <v>0.83333333333333304</v>
      </c>
      <c r="R7" s="58">
        <v>439.41666666666703</v>
      </c>
      <c r="S7" s="58">
        <v>167.833333333333</v>
      </c>
      <c r="T7" s="58">
        <v>90.1666666666667</v>
      </c>
      <c r="U7" s="58">
        <v>24.4166666666667</v>
      </c>
      <c r="V7" s="58">
        <v>146.916666666667</v>
      </c>
      <c r="W7" s="58">
        <v>16.4166666666667</v>
      </c>
      <c r="X7" s="58">
        <v>40.6666666666667</v>
      </c>
      <c r="Y7" s="58">
        <v>19.4166666666667</v>
      </c>
      <c r="Z7" s="58">
        <v>3.3333333333333299</v>
      </c>
      <c r="AA7" s="58">
        <v>0.41666666666666702</v>
      </c>
      <c r="AB7" s="58">
        <v>0.91666666666666696</v>
      </c>
      <c r="AC7" s="58">
        <v>0</v>
      </c>
    </row>
    <row r="8" spans="1:29" x14ac:dyDescent="0.25">
      <c r="A8" s="64" t="s">
        <v>157</v>
      </c>
      <c r="B8" s="58">
        <v>624.75</v>
      </c>
      <c r="C8" s="58">
        <v>265.16666666666703</v>
      </c>
      <c r="D8" s="58">
        <v>137.75</v>
      </c>
      <c r="E8" s="58">
        <v>58</v>
      </c>
      <c r="F8" s="58">
        <v>323.41666666666703</v>
      </c>
      <c r="G8" s="58">
        <v>131.916666666667</v>
      </c>
      <c r="H8" s="58">
        <v>76.6666666666667</v>
      </c>
      <c r="I8" s="58">
        <v>25.8333333333333</v>
      </c>
      <c r="J8" s="58">
        <v>301.33333333333297</v>
      </c>
      <c r="K8" s="58">
        <v>133.25</v>
      </c>
      <c r="L8" s="58">
        <v>61.0833333333333</v>
      </c>
      <c r="M8" s="58">
        <v>32.1666666666667</v>
      </c>
      <c r="N8" s="58">
        <v>141.833333333333</v>
      </c>
      <c r="O8" s="58">
        <v>71.5833333333333</v>
      </c>
      <c r="P8" s="58">
        <v>17.9166666666667</v>
      </c>
      <c r="Q8" s="58">
        <v>0.16666666666666699</v>
      </c>
      <c r="R8" s="58">
        <v>369.08333333333297</v>
      </c>
      <c r="S8" s="58">
        <v>181.583333333333</v>
      </c>
      <c r="T8" s="58">
        <v>77.6666666666667</v>
      </c>
      <c r="U8" s="58">
        <v>32.4166666666667</v>
      </c>
      <c r="V8" s="58">
        <v>113.833333333333</v>
      </c>
      <c r="W8" s="58">
        <v>12</v>
      </c>
      <c r="X8" s="58">
        <v>42.1666666666667</v>
      </c>
      <c r="Y8" s="58">
        <v>25.4166666666667</v>
      </c>
      <c r="Z8" s="58">
        <v>5.0833333333333304</v>
      </c>
      <c r="AA8" s="58">
        <v>2.8333333333333299</v>
      </c>
      <c r="AB8" s="58">
        <v>1.0833333333333299</v>
      </c>
      <c r="AC8" s="58">
        <v>0</v>
      </c>
    </row>
    <row r="9" spans="1:29" x14ac:dyDescent="0.25">
      <c r="A9" s="64" t="s">
        <v>158</v>
      </c>
      <c r="B9" s="58">
        <v>583.83333333333303</v>
      </c>
      <c r="C9" s="58">
        <v>213</v>
      </c>
      <c r="D9" s="58">
        <v>133.083333333333</v>
      </c>
      <c r="E9" s="58">
        <v>84</v>
      </c>
      <c r="F9" s="58">
        <v>289.75</v>
      </c>
      <c r="G9" s="58">
        <v>96.9166666666667</v>
      </c>
      <c r="H9" s="58">
        <v>72.6666666666667</v>
      </c>
      <c r="I9" s="58">
        <v>36.3333333333333</v>
      </c>
      <c r="J9" s="58">
        <v>294.08333333333297</v>
      </c>
      <c r="K9" s="58">
        <v>116.083333333333</v>
      </c>
      <c r="L9" s="58">
        <v>60.4166666666667</v>
      </c>
      <c r="M9" s="58">
        <v>47.6666666666667</v>
      </c>
      <c r="N9" s="58">
        <v>95.5</v>
      </c>
      <c r="O9" s="58">
        <v>48</v>
      </c>
      <c r="P9" s="58">
        <v>15.5</v>
      </c>
      <c r="Q9" s="58">
        <v>0.58333333333333304</v>
      </c>
      <c r="R9" s="58">
        <v>356.5</v>
      </c>
      <c r="S9" s="58">
        <v>152.583333333333</v>
      </c>
      <c r="T9" s="58">
        <v>74</v>
      </c>
      <c r="U9" s="58">
        <v>50.1666666666667</v>
      </c>
      <c r="V9" s="58">
        <v>131.833333333333</v>
      </c>
      <c r="W9" s="58">
        <v>12.4166666666667</v>
      </c>
      <c r="X9" s="58">
        <v>43.5833333333333</v>
      </c>
      <c r="Y9" s="58">
        <v>33.25</v>
      </c>
      <c r="Z9" s="58">
        <v>6.1666666666666696</v>
      </c>
      <c r="AA9" s="58">
        <v>2.5833333333333299</v>
      </c>
      <c r="AB9" s="58">
        <v>1.3333333333333299</v>
      </c>
      <c r="AC9" s="58">
        <v>0</v>
      </c>
    </row>
    <row r="10" spans="1:29" x14ac:dyDescent="0.25">
      <c r="A10" s="64" t="s">
        <v>159</v>
      </c>
      <c r="B10" s="58">
        <v>692.83333333333303</v>
      </c>
      <c r="C10" s="58">
        <v>288.66666666666703</v>
      </c>
      <c r="D10" s="58">
        <v>138.833333333333</v>
      </c>
      <c r="E10" s="58">
        <v>125.583333333333</v>
      </c>
      <c r="F10" s="58">
        <v>341</v>
      </c>
      <c r="G10" s="58">
        <v>128.333333333333</v>
      </c>
      <c r="H10" s="58">
        <v>72.25</v>
      </c>
      <c r="I10" s="58">
        <v>61.8333333333333</v>
      </c>
      <c r="J10" s="58">
        <v>351.83333333333297</v>
      </c>
      <c r="K10" s="58">
        <v>160.333333333333</v>
      </c>
      <c r="L10" s="58">
        <v>66.5833333333333</v>
      </c>
      <c r="M10" s="58">
        <v>63.75</v>
      </c>
      <c r="N10" s="58">
        <v>75.3333333333333</v>
      </c>
      <c r="O10" s="58">
        <v>42.1666666666667</v>
      </c>
      <c r="P10" s="58">
        <v>12.6666666666667</v>
      </c>
      <c r="Q10" s="58">
        <v>0</v>
      </c>
      <c r="R10" s="58">
        <v>450.41666666666703</v>
      </c>
      <c r="S10" s="58">
        <v>221.75</v>
      </c>
      <c r="T10" s="58">
        <v>81.25</v>
      </c>
      <c r="U10" s="58">
        <v>64</v>
      </c>
      <c r="V10" s="58">
        <v>167.083333333333</v>
      </c>
      <c r="W10" s="58">
        <v>24.75</v>
      </c>
      <c r="X10" s="58">
        <v>44.9166666666667</v>
      </c>
      <c r="Y10" s="58">
        <v>61.5833333333333</v>
      </c>
      <c r="Z10" s="58">
        <v>6.4166666666666696</v>
      </c>
      <c r="AA10" s="58">
        <v>1.6666666666666701</v>
      </c>
      <c r="AB10" s="58">
        <v>1.3333333333333299</v>
      </c>
      <c r="AC10" s="58">
        <v>0.33333333333333298</v>
      </c>
    </row>
    <row r="11" spans="1:29" x14ac:dyDescent="0.25">
      <c r="A11" s="64" t="s">
        <v>160</v>
      </c>
      <c r="B11" s="58">
        <v>651.75</v>
      </c>
      <c r="C11" s="58">
        <v>280.25</v>
      </c>
      <c r="D11" s="58">
        <v>130</v>
      </c>
      <c r="E11" s="58">
        <v>140.833333333333</v>
      </c>
      <c r="F11" s="58">
        <v>300.33333333333297</v>
      </c>
      <c r="G11" s="58">
        <v>110.25</v>
      </c>
      <c r="H11" s="58">
        <v>68.5</v>
      </c>
      <c r="I11" s="58">
        <v>65.0833333333333</v>
      </c>
      <c r="J11" s="58">
        <v>351.41666666666703</v>
      </c>
      <c r="K11" s="58">
        <v>170</v>
      </c>
      <c r="L11" s="58">
        <v>61.5</v>
      </c>
      <c r="M11" s="58">
        <v>75.75</v>
      </c>
      <c r="N11" s="58">
        <v>49.9166666666667</v>
      </c>
      <c r="O11" s="58">
        <v>22.4166666666667</v>
      </c>
      <c r="P11" s="58">
        <v>7.1666666666666696</v>
      </c>
      <c r="Q11" s="58">
        <v>1.6666666666666701</v>
      </c>
      <c r="R11" s="58">
        <v>445.41666666666703</v>
      </c>
      <c r="S11" s="58">
        <v>237.166666666667</v>
      </c>
      <c r="T11" s="58">
        <v>81</v>
      </c>
      <c r="U11" s="58">
        <v>72.4166666666667</v>
      </c>
      <c r="V11" s="58">
        <v>156.416666666667</v>
      </c>
      <c r="W11" s="58">
        <v>20.6666666666667</v>
      </c>
      <c r="X11" s="58">
        <v>41.8333333333333</v>
      </c>
      <c r="Y11" s="58">
        <v>66.75</v>
      </c>
      <c r="Z11" s="58">
        <v>4.1666666666666696</v>
      </c>
      <c r="AA11" s="58">
        <v>1.8333333333333299</v>
      </c>
      <c r="AB11" s="58">
        <v>0.33333333333333298</v>
      </c>
      <c r="AC11" s="58">
        <v>0.16666666666666699</v>
      </c>
    </row>
    <row r="12" spans="1:29" x14ac:dyDescent="0.25">
      <c r="A12" s="64" t="s">
        <v>161</v>
      </c>
      <c r="B12" s="58">
        <v>595.08333333333303</v>
      </c>
      <c r="C12" s="58">
        <v>242.75</v>
      </c>
      <c r="D12" s="58">
        <v>116.166666666667</v>
      </c>
      <c r="E12" s="58">
        <v>138.75</v>
      </c>
      <c r="F12" s="58">
        <v>292.16666666666703</v>
      </c>
      <c r="G12" s="58">
        <v>106.75</v>
      </c>
      <c r="H12" s="58">
        <v>60.0833333333333</v>
      </c>
      <c r="I12" s="58">
        <v>69.3333333333333</v>
      </c>
      <c r="J12" s="58">
        <v>302.91666666666703</v>
      </c>
      <c r="K12" s="58">
        <v>136</v>
      </c>
      <c r="L12" s="58">
        <v>56.0833333333333</v>
      </c>
      <c r="M12" s="58">
        <v>69.4166666666667</v>
      </c>
      <c r="N12" s="58">
        <v>34.5</v>
      </c>
      <c r="O12" s="58">
        <v>14.0833333333333</v>
      </c>
      <c r="P12" s="58">
        <v>5.4166666666666696</v>
      </c>
      <c r="Q12" s="58">
        <v>0.91666666666666696</v>
      </c>
      <c r="R12" s="58">
        <v>401.41666666666703</v>
      </c>
      <c r="S12" s="58">
        <v>209.5</v>
      </c>
      <c r="T12" s="58">
        <v>70.1666666666667</v>
      </c>
      <c r="U12" s="58">
        <v>66.0833333333333</v>
      </c>
      <c r="V12" s="58">
        <v>159.166666666667</v>
      </c>
      <c r="W12" s="58">
        <v>19.1666666666667</v>
      </c>
      <c r="X12" s="58">
        <v>40.5833333333333</v>
      </c>
      <c r="Y12" s="58">
        <v>71.75</v>
      </c>
      <c r="Z12" s="58">
        <v>3.4166666666666701</v>
      </c>
      <c r="AA12" s="58">
        <v>1.75</v>
      </c>
      <c r="AB12" s="58">
        <v>0.75</v>
      </c>
      <c r="AC12" s="58" t="s">
        <v>153</v>
      </c>
    </row>
    <row r="13" spans="1:29" x14ac:dyDescent="0.25">
      <c r="A13" s="64" t="s">
        <v>162</v>
      </c>
      <c r="B13" s="58">
        <v>520.08333333333303</v>
      </c>
      <c r="C13" s="58">
        <v>184.083333333333</v>
      </c>
      <c r="D13" s="58">
        <v>106.416666666667</v>
      </c>
      <c r="E13" s="58">
        <v>146.25</v>
      </c>
      <c r="F13" s="58">
        <v>262.25</v>
      </c>
      <c r="G13" s="58">
        <v>84.8333333333333</v>
      </c>
      <c r="H13" s="58">
        <v>58.5</v>
      </c>
      <c r="I13" s="58">
        <v>69.9166666666667</v>
      </c>
      <c r="J13" s="58">
        <v>257.83333333333297</v>
      </c>
      <c r="K13" s="58">
        <v>99.25</v>
      </c>
      <c r="L13" s="58">
        <v>47.9166666666667</v>
      </c>
      <c r="M13" s="58">
        <v>76.3333333333333</v>
      </c>
      <c r="N13" s="58">
        <v>39.25</v>
      </c>
      <c r="O13" s="58">
        <v>15.0833333333333</v>
      </c>
      <c r="P13" s="58">
        <v>6.75</v>
      </c>
      <c r="Q13" s="58">
        <v>2.9166666666666701</v>
      </c>
      <c r="R13" s="58">
        <v>333.91666666666703</v>
      </c>
      <c r="S13" s="58">
        <v>155.833333333333</v>
      </c>
      <c r="T13" s="58">
        <v>61</v>
      </c>
      <c r="U13" s="58">
        <v>69.3333333333333</v>
      </c>
      <c r="V13" s="58">
        <v>146.916666666667</v>
      </c>
      <c r="W13" s="58">
        <v>13.1666666666667</v>
      </c>
      <c r="X13" s="58">
        <v>38.6666666666667</v>
      </c>
      <c r="Y13" s="58">
        <v>74</v>
      </c>
      <c r="Z13" s="58">
        <v>4.25</v>
      </c>
      <c r="AA13" s="58">
        <v>0.91666666666666696</v>
      </c>
      <c r="AB13" s="58">
        <v>0.83333333333333304</v>
      </c>
      <c r="AC13" s="58">
        <v>1</v>
      </c>
    </row>
    <row r="14" spans="1:29" x14ac:dyDescent="0.25">
      <c r="A14" s="64" t="s">
        <v>163</v>
      </c>
      <c r="B14" s="58">
        <v>478.91666666666703</v>
      </c>
      <c r="C14" s="58">
        <v>165.916666666667</v>
      </c>
      <c r="D14" s="58">
        <v>107.083333333333</v>
      </c>
      <c r="E14" s="58">
        <v>153.833333333333</v>
      </c>
      <c r="F14" s="58">
        <v>235.083333333333</v>
      </c>
      <c r="G14" s="58">
        <v>82.4166666666667</v>
      </c>
      <c r="H14" s="58">
        <v>53.25</v>
      </c>
      <c r="I14" s="58">
        <v>67.8333333333333</v>
      </c>
      <c r="J14" s="58">
        <v>243.833333333333</v>
      </c>
      <c r="K14" s="58">
        <v>83.5</v>
      </c>
      <c r="L14" s="58">
        <v>53.8333333333333</v>
      </c>
      <c r="M14" s="58">
        <v>86</v>
      </c>
      <c r="N14" s="58">
        <v>27.5</v>
      </c>
      <c r="O14" s="58">
        <v>11.5</v>
      </c>
      <c r="P14" s="58">
        <v>5.8333333333333304</v>
      </c>
      <c r="Q14" s="58">
        <v>1.1666666666666701</v>
      </c>
      <c r="R14" s="58">
        <v>308.66666666666703</v>
      </c>
      <c r="S14" s="58">
        <v>139.5</v>
      </c>
      <c r="T14" s="58">
        <v>63.5833333333333</v>
      </c>
      <c r="U14" s="58">
        <v>76.75</v>
      </c>
      <c r="V14" s="58">
        <v>142.75</v>
      </c>
      <c r="W14" s="58">
        <v>14.9166666666667</v>
      </c>
      <c r="X14" s="58">
        <v>37.6666666666667</v>
      </c>
      <c r="Y14" s="58">
        <v>75.9166666666667</v>
      </c>
      <c r="Z14" s="58">
        <v>5.3333333333333304</v>
      </c>
      <c r="AA14" s="58">
        <v>1.1666666666666701</v>
      </c>
      <c r="AB14" s="58">
        <v>1.1666666666666701</v>
      </c>
      <c r="AC14" s="58">
        <v>1.5</v>
      </c>
    </row>
    <row r="15" spans="1:29" x14ac:dyDescent="0.25">
      <c r="A15" s="64" t="s">
        <v>164</v>
      </c>
      <c r="B15" s="58">
        <v>491.08333333333297</v>
      </c>
      <c r="C15" s="58">
        <v>175.166666666667</v>
      </c>
      <c r="D15" s="58">
        <v>99.5833333333333</v>
      </c>
      <c r="E15" s="58">
        <v>141.833333333333</v>
      </c>
      <c r="F15" s="58">
        <v>228.416666666667</v>
      </c>
      <c r="G15" s="58">
        <v>76.8333333333333</v>
      </c>
      <c r="H15" s="58">
        <v>49.1666666666667</v>
      </c>
      <c r="I15" s="58">
        <v>62</v>
      </c>
      <c r="J15" s="58">
        <v>262.66666666666703</v>
      </c>
      <c r="K15" s="58">
        <v>98.3333333333333</v>
      </c>
      <c r="L15" s="58">
        <v>50.4166666666667</v>
      </c>
      <c r="M15" s="58">
        <v>79.8333333333333</v>
      </c>
      <c r="N15" s="58">
        <v>23.5</v>
      </c>
      <c r="O15" s="58">
        <v>9.25</v>
      </c>
      <c r="P15" s="58">
        <v>6.0833333333333304</v>
      </c>
      <c r="Q15" s="58">
        <v>0.66666666666666696</v>
      </c>
      <c r="R15" s="58">
        <v>310.83333333333297</v>
      </c>
      <c r="S15" s="58">
        <v>149.083333333333</v>
      </c>
      <c r="T15" s="58">
        <v>55.3333333333333</v>
      </c>
      <c r="U15" s="58">
        <v>61.4166666666667</v>
      </c>
      <c r="V15" s="58">
        <v>156.75</v>
      </c>
      <c r="W15" s="58">
        <v>16.8333333333333</v>
      </c>
      <c r="X15" s="58">
        <v>38.1666666666667</v>
      </c>
      <c r="Y15" s="58">
        <v>79.75</v>
      </c>
      <c r="Z15" s="58">
        <v>10.4166666666667</v>
      </c>
      <c r="AA15" s="58">
        <v>3.4166666666666701</v>
      </c>
      <c r="AB15" s="58">
        <v>0.75</v>
      </c>
      <c r="AC15" s="58">
        <v>1.0833333333333299</v>
      </c>
    </row>
    <row r="16" spans="1:29" x14ac:dyDescent="0.25">
      <c r="A16" s="64" t="s">
        <v>165</v>
      </c>
      <c r="B16" s="58">
        <v>536.41666666666697</v>
      </c>
      <c r="C16" s="58">
        <v>189.916666666667</v>
      </c>
      <c r="D16" s="58">
        <v>100.333333333333</v>
      </c>
      <c r="E16" s="58">
        <v>163.416666666667</v>
      </c>
      <c r="F16" s="58">
        <v>250</v>
      </c>
      <c r="G16" s="58">
        <v>82.25</v>
      </c>
      <c r="H16" s="58">
        <v>51.25</v>
      </c>
      <c r="I16" s="58">
        <v>70.75</v>
      </c>
      <c r="J16" s="58">
        <v>286.41666666666703</v>
      </c>
      <c r="K16" s="58">
        <v>107.666666666667</v>
      </c>
      <c r="L16" s="58">
        <v>49.0833333333333</v>
      </c>
      <c r="M16" s="58">
        <v>92.6666666666667</v>
      </c>
      <c r="N16" s="58">
        <v>32.25</v>
      </c>
      <c r="O16" s="58">
        <v>15.3333333333333</v>
      </c>
      <c r="P16" s="58">
        <v>6.5</v>
      </c>
      <c r="Q16" s="58">
        <v>1.3333333333333299</v>
      </c>
      <c r="R16" s="58">
        <v>325.16666666666703</v>
      </c>
      <c r="S16" s="58">
        <v>156.916666666667</v>
      </c>
      <c r="T16" s="58">
        <v>58.4166666666667</v>
      </c>
      <c r="U16" s="58">
        <v>65.5833333333333</v>
      </c>
      <c r="V16" s="58">
        <v>179</v>
      </c>
      <c r="W16" s="58">
        <v>17.6666666666667</v>
      </c>
      <c r="X16" s="58">
        <v>35.4166666666667</v>
      </c>
      <c r="Y16" s="58">
        <v>96.5</v>
      </c>
      <c r="Z16" s="58">
        <v>15</v>
      </c>
      <c r="AA16" s="58">
        <v>3.1666666666666701</v>
      </c>
      <c r="AB16" s="58">
        <v>1.9166666666666701</v>
      </c>
      <c r="AC16" s="58">
        <v>4.4166666666666696</v>
      </c>
    </row>
    <row r="17" spans="1:29" x14ac:dyDescent="0.25">
      <c r="A17" s="64" t="s">
        <v>166</v>
      </c>
      <c r="B17" s="58">
        <v>552.58333333333303</v>
      </c>
      <c r="C17" s="58">
        <v>165.666666666667</v>
      </c>
      <c r="D17" s="58">
        <v>80</v>
      </c>
      <c r="E17" s="58">
        <v>211.666666666667</v>
      </c>
      <c r="F17" s="58">
        <v>259</v>
      </c>
      <c r="G17" s="58">
        <v>76.1666666666667</v>
      </c>
      <c r="H17" s="58">
        <v>38.8333333333333</v>
      </c>
      <c r="I17" s="58">
        <v>89.5833333333333</v>
      </c>
      <c r="J17" s="58">
        <v>293.58333333333297</v>
      </c>
      <c r="K17" s="58">
        <v>89.5</v>
      </c>
      <c r="L17" s="58">
        <v>41.1666666666667</v>
      </c>
      <c r="M17" s="58">
        <v>122.083333333333</v>
      </c>
      <c r="N17" s="58">
        <v>34.25</v>
      </c>
      <c r="O17" s="58">
        <v>13.75</v>
      </c>
      <c r="P17" s="58">
        <v>3.75</v>
      </c>
      <c r="Q17" s="58">
        <v>3.1666666666666701</v>
      </c>
      <c r="R17" s="58">
        <v>324.5</v>
      </c>
      <c r="S17" s="58">
        <v>133.583333333333</v>
      </c>
      <c r="T17" s="58">
        <v>43.6666666666667</v>
      </c>
      <c r="U17" s="58">
        <v>90.25</v>
      </c>
      <c r="V17" s="58">
        <v>193.833333333333</v>
      </c>
      <c r="W17" s="58">
        <v>18.3333333333333</v>
      </c>
      <c r="X17" s="58">
        <v>32.5833333333333</v>
      </c>
      <c r="Y17" s="58">
        <v>118.25</v>
      </c>
      <c r="Z17" s="58">
        <v>17.5833333333333</v>
      </c>
      <c r="AA17" s="58">
        <v>5.75</v>
      </c>
      <c r="AB17" s="58">
        <v>2.3333333333333299</v>
      </c>
      <c r="AC17" s="58">
        <v>1</v>
      </c>
    </row>
    <row r="18" spans="1:29" x14ac:dyDescent="0.25">
      <c r="A18" s="64" t="s">
        <v>167</v>
      </c>
      <c r="B18" s="58">
        <v>520.25</v>
      </c>
      <c r="C18" s="58">
        <v>137.166666666667</v>
      </c>
      <c r="D18" s="58">
        <v>66</v>
      </c>
      <c r="E18" s="58">
        <v>222.75</v>
      </c>
      <c r="F18" s="58">
        <v>220.25</v>
      </c>
      <c r="G18" s="58">
        <v>51.75</v>
      </c>
      <c r="H18" s="58">
        <v>36.1666666666667</v>
      </c>
      <c r="I18" s="58">
        <v>81.75</v>
      </c>
      <c r="J18" s="58">
        <v>299.83333333333297</v>
      </c>
      <c r="K18" s="58">
        <v>85.4166666666667</v>
      </c>
      <c r="L18" s="58">
        <v>29.6666666666667</v>
      </c>
      <c r="M18" s="58">
        <v>141</v>
      </c>
      <c r="N18" s="58">
        <v>29.4166666666667</v>
      </c>
      <c r="O18" s="58">
        <v>9</v>
      </c>
      <c r="P18" s="58">
        <v>5.3333333333333304</v>
      </c>
      <c r="Q18" s="58">
        <v>3.5</v>
      </c>
      <c r="R18" s="58">
        <v>297.75</v>
      </c>
      <c r="S18" s="58">
        <v>112.166666666667</v>
      </c>
      <c r="T18" s="58">
        <v>35.1666666666667</v>
      </c>
      <c r="U18" s="58">
        <v>93.6666666666667</v>
      </c>
      <c r="V18" s="58">
        <v>193.083333333333</v>
      </c>
      <c r="W18" s="58">
        <v>16</v>
      </c>
      <c r="X18" s="58">
        <v>25.5</v>
      </c>
      <c r="Y18" s="58">
        <v>125.583333333333</v>
      </c>
      <c r="Z18" s="58">
        <v>18.9166666666667</v>
      </c>
      <c r="AA18" s="58">
        <v>6.1666666666666696</v>
      </c>
      <c r="AB18" s="58">
        <v>1.9166666666666701</v>
      </c>
      <c r="AC18" s="58">
        <v>2.6666666666666701</v>
      </c>
    </row>
    <row r="19" spans="1:29" x14ac:dyDescent="0.25">
      <c r="A19" s="64" t="s">
        <v>168</v>
      </c>
      <c r="B19" s="58">
        <v>535.41666666666697</v>
      </c>
      <c r="C19" s="58">
        <v>129.5</v>
      </c>
      <c r="D19" s="58">
        <v>65.5833333333333</v>
      </c>
      <c r="E19" s="58">
        <v>247.666666666667</v>
      </c>
      <c r="F19" s="58">
        <v>228.833333333333</v>
      </c>
      <c r="G19" s="58">
        <v>50.5</v>
      </c>
      <c r="H19" s="58">
        <v>31.5833333333333</v>
      </c>
      <c r="I19" s="58">
        <v>94.6666666666667</v>
      </c>
      <c r="J19" s="58">
        <v>306.58333333333297</v>
      </c>
      <c r="K19" s="58">
        <v>79</v>
      </c>
      <c r="L19" s="58">
        <v>34</v>
      </c>
      <c r="M19" s="58">
        <v>153</v>
      </c>
      <c r="N19" s="58">
        <v>22.1666666666667</v>
      </c>
      <c r="O19" s="58">
        <v>6.5833333333333304</v>
      </c>
      <c r="P19" s="58">
        <v>4</v>
      </c>
      <c r="Q19" s="58">
        <v>1.9166666666666701</v>
      </c>
      <c r="R19" s="58">
        <v>276.75</v>
      </c>
      <c r="S19" s="58">
        <v>107.5</v>
      </c>
      <c r="T19" s="58">
        <v>34.25</v>
      </c>
      <c r="U19" s="58">
        <v>95.5</v>
      </c>
      <c r="V19" s="58">
        <v>236.5</v>
      </c>
      <c r="W19" s="58">
        <v>15.4166666666667</v>
      </c>
      <c r="X19" s="58">
        <v>27.3333333333333</v>
      </c>
      <c r="Y19" s="58">
        <v>150.25</v>
      </c>
      <c r="Z19" s="58">
        <v>15.9166666666667</v>
      </c>
      <c r="AA19" s="58">
        <v>5.5</v>
      </c>
      <c r="AB19" s="58">
        <v>1.5833333333333299</v>
      </c>
      <c r="AC19" s="58">
        <v>1.5833333333333299</v>
      </c>
    </row>
    <row r="20" spans="1:29" x14ac:dyDescent="0.25">
      <c r="A20" s="64" t="s">
        <v>169</v>
      </c>
      <c r="B20" s="58">
        <v>575.75</v>
      </c>
      <c r="C20" s="58">
        <v>131.75</v>
      </c>
      <c r="D20" s="58">
        <v>71</v>
      </c>
      <c r="E20" s="58">
        <v>273.75</v>
      </c>
      <c r="F20" s="58">
        <v>260.16666666666703</v>
      </c>
      <c r="G20" s="58">
        <v>59.75</v>
      </c>
      <c r="H20" s="58">
        <v>37.3333333333333</v>
      </c>
      <c r="I20" s="58">
        <v>109</v>
      </c>
      <c r="J20" s="58">
        <v>315.58333333333297</v>
      </c>
      <c r="K20" s="58">
        <v>72</v>
      </c>
      <c r="L20" s="58">
        <v>33.6666666666667</v>
      </c>
      <c r="M20" s="58">
        <v>164.75</v>
      </c>
      <c r="N20" s="58">
        <v>29.5</v>
      </c>
      <c r="O20" s="58">
        <v>10.3333333333333</v>
      </c>
      <c r="P20" s="58">
        <v>4.25</v>
      </c>
      <c r="Q20" s="58">
        <v>1.9166666666666701</v>
      </c>
      <c r="R20" s="58">
        <v>297.33333333333297</v>
      </c>
      <c r="S20" s="58">
        <v>105.5</v>
      </c>
      <c r="T20" s="58">
        <v>38.3333333333333</v>
      </c>
      <c r="U20" s="58">
        <v>98.75</v>
      </c>
      <c r="V20" s="58">
        <v>248.916666666667</v>
      </c>
      <c r="W20" s="58">
        <v>15.9166666666667</v>
      </c>
      <c r="X20" s="58">
        <v>28.4166666666667</v>
      </c>
      <c r="Y20" s="58">
        <v>173.083333333333</v>
      </c>
      <c r="Z20" s="58">
        <v>24.75</v>
      </c>
      <c r="AA20" s="58">
        <v>3.75</v>
      </c>
      <c r="AB20" s="58">
        <v>3.0833333333333299</v>
      </c>
      <c r="AC20" s="58">
        <v>5.5833333333333304</v>
      </c>
    </row>
    <row r="21" spans="1:29" x14ac:dyDescent="0.25">
      <c r="A21" s="64" t="s">
        <v>170</v>
      </c>
      <c r="B21" s="58">
        <v>562.58333333333303</v>
      </c>
      <c r="C21" s="58">
        <v>141.75</v>
      </c>
      <c r="D21" s="58">
        <v>63.75</v>
      </c>
      <c r="E21" s="58">
        <v>268.5</v>
      </c>
      <c r="F21" s="58">
        <v>249.5</v>
      </c>
      <c r="G21" s="58">
        <v>65.1666666666667</v>
      </c>
      <c r="H21" s="58">
        <v>29.3333333333333</v>
      </c>
      <c r="I21" s="58">
        <v>107.916666666667</v>
      </c>
      <c r="J21" s="58">
        <v>313.08333333333297</v>
      </c>
      <c r="K21" s="58">
        <v>76.5833333333333</v>
      </c>
      <c r="L21" s="58">
        <v>34.4166666666667</v>
      </c>
      <c r="M21" s="58">
        <v>160.583333333333</v>
      </c>
      <c r="N21" s="58">
        <v>31.25</v>
      </c>
      <c r="O21" s="58">
        <v>13.6666666666667</v>
      </c>
      <c r="P21" s="58">
        <v>3.5833333333333299</v>
      </c>
      <c r="Q21" s="58">
        <v>3.6666666666666701</v>
      </c>
      <c r="R21" s="58">
        <v>298</v>
      </c>
      <c r="S21" s="58">
        <v>114.416666666667</v>
      </c>
      <c r="T21" s="58">
        <v>34</v>
      </c>
      <c r="U21" s="58">
        <v>106</v>
      </c>
      <c r="V21" s="58">
        <v>233.333333333333</v>
      </c>
      <c r="W21" s="58">
        <v>13.6666666666667</v>
      </c>
      <c r="X21" s="58">
        <v>26.1666666666667</v>
      </c>
      <c r="Y21" s="58">
        <v>158.833333333333</v>
      </c>
      <c r="Z21" s="58">
        <v>22.75</v>
      </c>
      <c r="AA21" s="58">
        <v>6.1666666666666696</v>
      </c>
      <c r="AB21" s="58">
        <v>2.9166666666666701</v>
      </c>
      <c r="AC21" s="58">
        <v>3.5833333333333299</v>
      </c>
    </row>
    <row r="22" spans="1:29" x14ac:dyDescent="0.25">
      <c r="A22" s="64" t="s">
        <v>171</v>
      </c>
      <c r="B22" s="58">
        <v>567.58333333333303</v>
      </c>
      <c r="C22" s="58">
        <v>145.5</v>
      </c>
      <c r="D22" s="58">
        <v>60.3333333333333</v>
      </c>
      <c r="E22" s="58">
        <v>283.41666666666703</v>
      </c>
      <c r="F22" s="58">
        <v>247.916666666667</v>
      </c>
      <c r="G22" s="58">
        <v>62</v>
      </c>
      <c r="H22" s="58">
        <v>32.75</v>
      </c>
      <c r="I22" s="58">
        <v>108.083333333333</v>
      </c>
      <c r="J22" s="58">
        <v>319.66666666666703</v>
      </c>
      <c r="K22" s="58">
        <v>83.5</v>
      </c>
      <c r="L22" s="58">
        <v>27.5833333333333</v>
      </c>
      <c r="M22" s="58">
        <v>175.333333333333</v>
      </c>
      <c r="N22" s="58">
        <v>27.4166666666667</v>
      </c>
      <c r="O22" s="58">
        <v>9.4166666666666696</v>
      </c>
      <c r="P22" s="58">
        <v>5.25</v>
      </c>
      <c r="Q22" s="58">
        <v>6.3333333333333304</v>
      </c>
      <c r="R22" s="58">
        <v>305.33333333333297</v>
      </c>
      <c r="S22" s="58">
        <v>123.333333333333</v>
      </c>
      <c r="T22" s="58">
        <v>30.8333333333333</v>
      </c>
      <c r="U22" s="58">
        <v>112.833333333333</v>
      </c>
      <c r="V22" s="58">
        <v>234.833333333333</v>
      </c>
      <c r="W22" s="58">
        <v>12.75</v>
      </c>
      <c r="X22" s="58">
        <v>24.25</v>
      </c>
      <c r="Y22" s="58">
        <v>164.25</v>
      </c>
      <c r="Z22" s="58">
        <v>27.8333333333333</v>
      </c>
      <c r="AA22" s="58">
        <v>8.6666666666666696</v>
      </c>
      <c r="AB22" s="58">
        <v>3.25</v>
      </c>
      <c r="AC22" s="58">
        <v>3.25</v>
      </c>
    </row>
    <row r="23" spans="1:29" x14ac:dyDescent="0.25">
      <c r="A23" s="64" t="s">
        <v>172</v>
      </c>
      <c r="B23" s="58" t="s">
        <v>150</v>
      </c>
      <c r="C23" s="58">
        <v>755</v>
      </c>
      <c r="D23" s="58">
        <v>199</v>
      </c>
      <c r="E23" s="58">
        <v>42</v>
      </c>
      <c r="F23" s="58" t="s">
        <v>150</v>
      </c>
      <c r="G23" s="58">
        <v>412</v>
      </c>
      <c r="H23" s="58">
        <v>125</v>
      </c>
      <c r="I23" s="58">
        <v>23</v>
      </c>
      <c r="J23" s="58" t="s">
        <v>150</v>
      </c>
      <c r="K23" s="58">
        <v>343</v>
      </c>
      <c r="L23" s="58">
        <v>74</v>
      </c>
      <c r="M23" s="58">
        <v>19</v>
      </c>
      <c r="N23" s="58" t="s">
        <v>150</v>
      </c>
      <c r="O23" s="58">
        <v>118</v>
      </c>
      <c r="P23" s="58">
        <v>22</v>
      </c>
      <c r="Q23" s="58">
        <v>1</v>
      </c>
      <c r="R23" s="58" t="s">
        <v>150</v>
      </c>
      <c r="S23" s="58">
        <v>635</v>
      </c>
      <c r="T23" s="58">
        <v>146</v>
      </c>
      <c r="U23" s="58">
        <v>28</v>
      </c>
      <c r="V23" s="58" t="s">
        <v>150</v>
      </c>
      <c r="W23" s="58">
        <v>2</v>
      </c>
      <c r="X23" s="58">
        <v>31</v>
      </c>
      <c r="Y23" s="58">
        <v>13</v>
      </c>
      <c r="Z23" s="58" t="s">
        <v>150</v>
      </c>
      <c r="AA23" s="58">
        <v>1</v>
      </c>
      <c r="AB23" s="58">
        <v>1</v>
      </c>
      <c r="AC23" s="58">
        <v>0</v>
      </c>
    </row>
    <row r="24" spans="1:29" x14ac:dyDescent="0.25">
      <c r="A24" s="64" t="s">
        <v>173</v>
      </c>
      <c r="B24" s="58" t="s">
        <v>150</v>
      </c>
      <c r="C24" s="58">
        <v>689</v>
      </c>
      <c r="D24" s="58">
        <v>235</v>
      </c>
      <c r="E24" s="58">
        <v>45</v>
      </c>
      <c r="F24" s="58" t="s">
        <v>150</v>
      </c>
      <c r="G24" s="58">
        <v>375</v>
      </c>
      <c r="H24" s="58">
        <v>137</v>
      </c>
      <c r="I24" s="58">
        <v>26</v>
      </c>
      <c r="J24" s="58" t="s">
        <v>150</v>
      </c>
      <c r="K24" s="58">
        <v>314</v>
      </c>
      <c r="L24" s="58">
        <v>98</v>
      </c>
      <c r="M24" s="58">
        <v>19</v>
      </c>
      <c r="N24" s="58" t="s">
        <v>150</v>
      </c>
      <c r="O24" s="58" t="s">
        <v>153</v>
      </c>
      <c r="P24" s="58">
        <v>12</v>
      </c>
      <c r="Q24" s="58" t="s">
        <v>153</v>
      </c>
      <c r="R24" s="58" t="s">
        <v>150</v>
      </c>
      <c r="S24" s="58">
        <v>586</v>
      </c>
      <c r="T24" s="58">
        <v>181</v>
      </c>
      <c r="U24" s="58">
        <v>31</v>
      </c>
      <c r="V24" s="58" t="s">
        <v>150</v>
      </c>
      <c r="W24" s="58" t="s">
        <v>153</v>
      </c>
      <c r="X24" s="58">
        <v>42</v>
      </c>
      <c r="Y24" s="58" t="s">
        <v>153</v>
      </c>
      <c r="Z24" s="58" t="s">
        <v>150</v>
      </c>
      <c r="AA24" s="58" t="s">
        <v>153</v>
      </c>
      <c r="AB24" s="58" t="s">
        <v>153</v>
      </c>
      <c r="AC24" s="58">
        <v>0</v>
      </c>
    </row>
    <row r="25" spans="1:29" x14ac:dyDescent="0.25">
      <c r="A25" s="64" t="s">
        <v>174</v>
      </c>
      <c r="B25" s="58" t="s">
        <v>150</v>
      </c>
      <c r="C25" s="58">
        <v>606</v>
      </c>
      <c r="D25" s="58">
        <v>223</v>
      </c>
      <c r="E25" s="58">
        <v>43</v>
      </c>
      <c r="F25" s="58" t="s">
        <v>150</v>
      </c>
      <c r="G25" s="58">
        <v>316</v>
      </c>
      <c r="H25" s="58">
        <v>139</v>
      </c>
      <c r="I25" s="58">
        <v>23</v>
      </c>
      <c r="J25" s="58" t="s">
        <v>150</v>
      </c>
      <c r="K25" s="58">
        <v>290</v>
      </c>
      <c r="L25" s="58">
        <v>84</v>
      </c>
      <c r="M25" s="58">
        <v>20</v>
      </c>
      <c r="N25" s="58" t="s">
        <v>150</v>
      </c>
      <c r="O25" s="58">
        <v>70</v>
      </c>
      <c r="P25" s="58">
        <v>32</v>
      </c>
      <c r="Q25" s="58" t="s">
        <v>153</v>
      </c>
      <c r="R25" s="58" t="s">
        <v>150</v>
      </c>
      <c r="S25" s="58">
        <v>533</v>
      </c>
      <c r="T25" s="58">
        <v>164</v>
      </c>
      <c r="U25" s="58">
        <v>31</v>
      </c>
      <c r="V25" s="58" t="s">
        <v>150</v>
      </c>
      <c r="W25" s="58">
        <v>3</v>
      </c>
      <c r="X25" s="58">
        <v>27</v>
      </c>
      <c r="Y25" s="58" t="s">
        <v>153</v>
      </c>
      <c r="Z25" s="58" t="s">
        <v>150</v>
      </c>
      <c r="AA25" s="58" t="s">
        <v>153</v>
      </c>
      <c r="AB25" s="58" t="s">
        <v>153</v>
      </c>
      <c r="AC25" s="58" t="s">
        <v>153</v>
      </c>
    </row>
    <row r="26" spans="1:29" x14ac:dyDescent="0.25">
      <c r="A26" s="64" t="s">
        <v>175</v>
      </c>
      <c r="B26" s="58" t="s">
        <v>150</v>
      </c>
      <c r="C26" s="58">
        <v>601</v>
      </c>
      <c r="D26" s="58">
        <v>140</v>
      </c>
      <c r="E26" s="58">
        <v>34</v>
      </c>
      <c r="F26" s="58" t="s">
        <v>150</v>
      </c>
      <c r="G26" s="58">
        <v>313</v>
      </c>
      <c r="H26" s="58">
        <v>77</v>
      </c>
      <c r="I26" s="58">
        <v>21</v>
      </c>
      <c r="J26" s="58" t="s">
        <v>150</v>
      </c>
      <c r="K26" s="58">
        <v>288</v>
      </c>
      <c r="L26" s="58">
        <v>63</v>
      </c>
      <c r="M26" s="58">
        <v>13</v>
      </c>
      <c r="N26" s="58" t="s">
        <v>150</v>
      </c>
      <c r="O26" s="58" t="s">
        <v>153</v>
      </c>
      <c r="P26" s="58">
        <v>18</v>
      </c>
      <c r="Q26" s="58" t="s">
        <v>153</v>
      </c>
      <c r="R26" s="58" t="s">
        <v>150</v>
      </c>
      <c r="S26" s="58">
        <v>522</v>
      </c>
      <c r="T26" s="58">
        <v>88</v>
      </c>
      <c r="U26" s="58">
        <v>25</v>
      </c>
      <c r="V26" s="58" t="s">
        <v>150</v>
      </c>
      <c r="W26" s="58" t="s">
        <v>153</v>
      </c>
      <c r="X26" s="58">
        <v>34</v>
      </c>
      <c r="Y26" s="58" t="s">
        <v>153</v>
      </c>
      <c r="Z26" s="58" t="s">
        <v>150</v>
      </c>
      <c r="AA26" s="58" t="s">
        <v>153</v>
      </c>
      <c r="AB26" s="58" t="s">
        <v>153</v>
      </c>
      <c r="AC26" s="58" t="s">
        <v>153</v>
      </c>
    </row>
    <row r="27" spans="1:29" x14ac:dyDescent="0.25">
      <c r="A27" s="64" t="s">
        <v>176</v>
      </c>
      <c r="B27" s="58" t="s">
        <v>150</v>
      </c>
      <c r="C27" s="58">
        <v>610</v>
      </c>
      <c r="D27" s="58">
        <v>161</v>
      </c>
      <c r="E27" s="58">
        <v>31</v>
      </c>
      <c r="F27" s="58" t="s">
        <v>150</v>
      </c>
      <c r="G27" s="58">
        <v>310</v>
      </c>
      <c r="H27" s="58">
        <v>103</v>
      </c>
      <c r="I27" s="58">
        <v>21</v>
      </c>
      <c r="J27" s="58" t="s">
        <v>150</v>
      </c>
      <c r="K27" s="58">
        <v>300</v>
      </c>
      <c r="L27" s="58">
        <v>58</v>
      </c>
      <c r="M27" s="58">
        <v>10</v>
      </c>
      <c r="N27" s="58" t="s">
        <v>150</v>
      </c>
      <c r="O27" s="58">
        <v>84</v>
      </c>
      <c r="P27" s="58">
        <v>22</v>
      </c>
      <c r="Q27" s="58">
        <v>0</v>
      </c>
      <c r="R27" s="58" t="s">
        <v>150</v>
      </c>
      <c r="S27" s="58">
        <v>521</v>
      </c>
      <c r="T27" s="58">
        <v>103</v>
      </c>
      <c r="U27" s="58">
        <v>24</v>
      </c>
      <c r="V27" s="58" t="s">
        <v>150</v>
      </c>
      <c r="W27" s="58">
        <v>5</v>
      </c>
      <c r="X27" s="58">
        <v>36</v>
      </c>
      <c r="Y27" s="58">
        <v>7</v>
      </c>
      <c r="Z27" s="58" t="s">
        <v>150</v>
      </c>
      <c r="AA27" s="58">
        <v>0</v>
      </c>
      <c r="AB27" s="58" t="s">
        <v>153</v>
      </c>
      <c r="AC27" s="58" t="s">
        <v>153</v>
      </c>
    </row>
    <row r="28" spans="1:29" x14ac:dyDescent="0.25">
      <c r="A28" s="64" t="s">
        <v>177</v>
      </c>
      <c r="B28" s="58" t="s">
        <v>150</v>
      </c>
      <c r="C28" s="58">
        <v>608</v>
      </c>
      <c r="D28" s="58">
        <v>142</v>
      </c>
      <c r="E28" s="58">
        <v>28</v>
      </c>
      <c r="F28" s="58" t="s">
        <v>150</v>
      </c>
      <c r="G28" s="58">
        <v>303</v>
      </c>
      <c r="H28" s="58">
        <v>85</v>
      </c>
      <c r="I28" s="58">
        <v>19</v>
      </c>
      <c r="J28" s="58" t="s">
        <v>150</v>
      </c>
      <c r="K28" s="58">
        <v>305</v>
      </c>
      <c r="L28" s="58">
        <v>57</v>
      </c>
      <c r="M28" s="58">
        <v>9</v>
      </c>
      <c r="N28" s="58" t="s">
        <v>150</v>
      </c>
      <c r="O28" s="58">
        <v>81</v>
      </c>
      <c r="P28" s="58">
        <v>21</v>
      </c>
      <c r="Q28" s="58">
        <v>0</v>
      </c>
      <c r="R28" s="58" t="s">
        <v>150</v>
      </c>
      <c r="S28" s="58">
        <v>522</v>
      </c>
      <c r="T28" s="58">
        <v>98</v>
      </c>
      <c r="U28" s="58" t="s">
        <v>153</v>
      </c>
      <c r="V28" s="58" t="s">
        <v>150</v>
      </c>
      <c r="W28" s="58">
        <v>5</v>
      </c>
      <c r="X28" s="58">
        <v>23</v>
      </c>
      <c r="Y28" s="58" t="s">
        <v>153</v>
      </c>
      <c r="Z28" s="58" t="s">
        <v>150</v>
      </c>
      <c r="AA28" s="58">
        <v>0</v>
      </c>
      <c r="AB28" s="58">
        <v>0</v>
      </c>
      <c r="AC28" s="58" t="s">
        <v>153</v>
      </c>
    </row>
    <row r="29" spans="1:29" x14ac:dyDescent="0.25">
      <c r="A29" s="64" t="s">
        <v>178</v>
      </c>
      <c r="B29" s="58" t="s">
        <v>150</v>
      </c>
      <c r="C29" s="58">
        <v>536</v>
      </c>
      <c r="D29" s="58">
        <v>112</v>
      </c>
      <c r="E29" s="58">
        <v>27</v>
      </c>
      <c r="F29" s="58" t="s">
        <v>150</v>
      </c>
      <c r="G29" s="58">
        <v>263</v>
      </c>
      <c r="H29" s="58">
        <v>64</v>
      </c>
      <c r="I29" s="58">
        <v>19</v>
      </c>
      <c r="J29" s="58" t="s">
        <v>150</v>
      </c>
      <c r="K29" s="58">
        <v>273</v>
      </c>
      <c r="L29" s="58">
        <v>48</v>
      </c>
      <c r="M29" s="58">
        <v>8</v>
      </c>
      <c r="N29" s="58" t="s">
        <v>150</v>
      </c>
      <c r="O29" s="58">
        <v>57</v>
      </c>
      <c r="P29" s="58">
        <v>17</v>
      </c>
      <c r="Q29" s="58">
        <v>0</v>
      </c>
      <c r="R29" s="58" t="s">
        <v>150</v>
      </c>
      <c r="S29" s="58">
        <v>476</v>
      </c>
      <c r="T29" s="58">
        <v>71</v>
      </c>
      <c r="U29" s="58" t="s">
        <v>153</v>
      </c>
      <c r="V29" s="58" t="s">
        <v>150</v>
      </c>
      <c r="W29" s="58">
        <v>3</v>
      </c>
      <c r="X29" s="58">
        <v>24</v>
      </c>
      <c r="Y29" s="58" t="s">
        <v>153</v>
      </c>
      <c r="Z29" s="58" t="s">
        <v>150</v>
      </c>
      <c r="AA29" s="58">
        <v>0</v>
      </c>
      <c r="AB29" s="58">
        <v>0</v>
      </c>
      <c r="AC29" s="58" t="s">
        <v>153</v>
      </c>
    </row>
    <row r="30" spans="1:29" x14ac:dyDescent="0.25">
      <c r="A30" s="64" t="s">
        <v>179</v>
      </c>
      <c r="B30" s="58" t="s">
        <v>150</v>
      </c>
      <c r="C30" s="58">
        <v>496</v>
      </c>
      <c r="D30" s="58">
        <v>96</v>
      </c>
      <c r="E30" s="58">
        <v>31</v>
      </c>
      <c r="F30" s="58" t="s">
        <v>150</v>
      </c>
      <c r="G30" s="58">
        <v>250</v>
      </c>
      <c r="H30" s="58">
        <v>59</v>
      </c>
      <c r="I30" s="58">
        <v>16</v>
      </c>
      <c r="J30" s="58" t="s">
        <v>150</v>
      </c>
      <c r="K30" s="58">
        <v>246</v>
      </c>
      <c r="L30" s="58">
        <v>37</v>
      </c>
      <c r="M30" s="58">
        <v>15</v>
      </c>
      <c r="N30" s="58" t="s">
        <v>150</v>
      </c>
      <c r="O30" s="58">
        <v>55</v>
      </c>
      <c r="P30" s="58">
        <v>16</v>
      </c>
      <c r="Q30" s="58">
        <v>0</v>
      </c>
      <c r="R30" s="58" t="s">
        <v>150</v>
      </c>
      <c r="S30" s="58">
        <v>438</v>
      </c>
      <c r="T30" s="58">
        <v>58</v>
      </c>
      <c r="U30" s="58">
        <v>28</v>
      </c>
      <c r="V30" s="58" t="s">
        <v>150</v>
      </c>
      <c r="W30" s="58">
        <v>3</v>
      </c>
      <c r="X30" s="58">
        <v>22</v>
      </c>
      <c r="Y30" s="58">
        <v>3</v>
      </c>
      <c r="Z30" s="58" t="s">
        <v>150</v>
      </c>
      <c r="AA30" s="58">
        <v>0</v>
      </c>
      <c r="AB30" s="58">
        <v>0</v>
      </c>
      <c r="AC30" s="58">
        <v>0</v>
      </c>
    </row>
    <row r="31" spans="1:29" x14ac:dyDescent="0.25">
      <c r="A31" s="64" t="s">
        <v>180</v>
      </c>
      <c r="B31" s="58" t="s">
        <v>150</v>
      </c>
      <c r="C31" s="58">
        <v>495</v>
      </c>
      <c r="D31" s="58">
        <v>117</v>
      </c>
      <c r="E31" s="58">
        <v>32</v>
      </c>
      <c r="F31" s="58" t="s">
        <v>150</v>
      </c>
      <c r="G31" s="58">
        <v>251</v>
      </c>
      <c r="H31" s="58">
        <v>68</v>
      </c>
      <c r="I31" s="58">
        <v>16</v>
      </c>
      <c r="J31" s="58" t="s">
        <v>150</v>
      </c>
      <c r="K31" s="58">
        <v>244</v>
      </c>
      <c r="L31" s="58">
        <v>49</v>
      </c>
      <c r="M31" s="58">
        <v>16</v>
      </c>
      <c r="N31" s="58" t="s">
        <v>150</v>
      </c>
      <c r="O31" s="58">
        <v>63</v>
      </c>
      <c r="P31" s="58">
        <v>17</v>
      </c>
      <c r="Q31" s="58">
        <v>0</v>
      </c>
      <c r="R31" s="58" t="s">
        <v>150</v>
      </c>
      <c r="S31" s="58">
        <v>429</v>
      </c>
      <c r="T31" s="58">
        <v>82</v>
      </c>
      <c r="U31" s="58">
        <v>28</v>
      </c>
      <c r="V31" s="58" t="s">
        <v>150</v>
      </c>
      <c r="W31" s="58">
        <v>3</v>
      </c>
      <c r="X31" s="58">
        <v>18</v>
      </c>
      <c r="Y31" s="58">
        <v>4</v>
      </c>
      <c r="Z31" s="58" t="s">
        <v>150</v>
      </c>
      <c r="AA31" s="58">
        <v>0</v>
      </c>
      <c r="AB31" s="58">
        <v>0</v>
      </c>
      <c r="AC31" s="58">
        <v>0</v>
      </c>
    </row>
    <row r="32" spans="1:29" x14ac:dyDescent="0.25">
      <c r="A32" s="64" t="s">
        <v>181</v>
      </c>
      <c r="B32" s="58" t="s">
        <v>150</v>
      </c>
      <c r="C32" s="58">
        <v>471</v>
      </c>
      <c r="D32" s="58">
        <v>93</v>
      </c>
      <c r="E32" s="58">
        <v>37</v>
      </c>
      <c r="F32" s="58" t="s">
        <v>150</v>
      </c>
      <c r="G32" s="58">
        <v>241</v>
      </c>
      <c r="H32" s="58">
        <v>54</v>
      </c>
      <c r="I32" s="58">
        <v>21</v>
      </c>
      <c r="J32" s="58" t="s">
        <v>150</v>
      </c>
      <c r="K32" s="58">
        <v>230</v>
      </c>
      <c r="L32" s="58">
        <v>39</v>
      </c>
      <c r="M32" s="58">
        <v>16</v>
      </c>
      <c r="N32" s="58" t="s">
        <v>150</v>
      </c>
      <c r="O32" s="58" t="s">
        <v>153</v>
      </c>
      <c r="P32" s="58">
        <v>22</v>
      </c>
      <c r="Q32" s="58">
        <v>0</v>
      </c>
      <c r="R32" s="58" t="s">
        <v>150</v>
      </c>
      <c r="S32" s="58">
        <v>405</v>
      </c>
      <c r="T32" s="58">
        <v>59</v>
      </c>
      <c r="U32" s="58">
        <v>31</v>
      </c>
      <c r="V32" s="58" t="s">
        <v>150</v>
      </c>
      <c r="W32" s="58" t="s">
        <v>153</v>
      </c>
      <c r="X32" s="58">
        <v>12</v>
      </c>
      <c r="Y32" s="58">
        <v>6</v>
      </c>
      <c r="Z32" s="58" t="s">
        <v>150</v>
      </c>
      <c r="AA32" s="58">
        <v>0</v>
      </c>
      <c r="AB32" s="58">
        <v>0</v>
      </c>
      <c r="AC32" s="58">
        <v>0</v>
      </c>
    </row>
    <row r="33" spans="1:29" x14ac:dyDescent="0.25">
      <c r="A33" s="64" t="s">
        <v>182</v>
      </c>
      <c r="B33" s="58" t="s">
        <v>150</v>
      </c>
      <c r="C33" s="58">
        <v>502</v>
      </c>
      <c r="D33" s="58">
        <v>121</v>
      </c>
      <c r="E33" s="58">
        <v>41</v>
      </c>
      <c r="F33" s="58" t="s">
        <v>150</v>
      </c>
      <c r="G33" s="58">
        <v>257</v>
      </c>
      <c r="H33" s="58">
        <v>53</v>
      </c>
      <c r="I33" s="58">
        <v>22</v>
      </c>
      <c r="J33" s="58" t="s">
        <v>150</v>
      </c>
      <c r="K33" s="58">
        <v>245</v>
      </c>
      <c r="L33" s="58">
        <v>68</v>
      </c>
      <c r="M33" s="58">
        <v>19</v>
      </c>
      <c r="N33" s="58" t="s">
        <v>150</v>
      </c>
      <c r="O33" s="58" t="s">
        <v>153</v>
      </c>
      <c r="P33" s="58">
        <v>17</v>
      </c>
      <c r="Q33" s="58">
        <v>0</v>
      </c>
      <c r="R33" s="58" t="s">
        <v>150</v>
      </c>
      <c r="S33" s="58">
        <v>409</v>
      </c>
      <c r="T33" s="58">
        <v>80</v>
      </c>
      <c r="U33" s="58">
        <v>34</v>
      </c>
      <c r="V33" s="58" t="s">
        <v>150</v>
      </c>
      <c r="W33" s="58" t="s">
        <v>153</v>
      </c>
      <c r="X33" s="58">
        <v>24</v>
      </c>
      <c r="Y33" s="58">
        <v>7</v>
      </c>
      <c r="Z33" s="58" t="s">
        <v>150</v>
      </c>
      <c r="AA33" s="58" t="s">
        <v>153</v>
      </c>
      <c r="AB33" s="58">
        <v>0</v>
      </c>
      <c r="AC33" s="58">
        <v>0</v>
      </c>
    </row>
    <row r="34" spans="1:29" x14ac:dyDescent="0.25">
      <c r="A34" s="64" t="s">
        <v>183</v>
      </c>
      <c r="B34" s="58" t="s">
        <v>150</v>
      </c>
      <c r="C34" s="58">
        <v>489</v>
      </c>
      <c r="D34" s="58">
        <v>127</v>
      </c>
      <c r="E34" s="58">
        <v>50</v>
      </c>
      <c r="F34" s="58" t="s">
        <v>150</v>
      </c>
      <c r="G34" s="58">
        <v>252</v>
      </c>
      <c r="H34" s="58">
        <v>71</v>
      </c>
      <c r="I34" s="58">
        <v>27</v>
      </c>
      <c r="J34" s="58" t="s">
        <v>150</v>
      </c>
      <c r="K34" s="58">
        <v>237</v>
      </c>
      <c r="L34" s="58">
        <v>56</v>
      </c>
      <c r="M34" s="58">
        <v>23</v>
      </c>
      <c r="N34" s="58" t="s">
        <v>150</v>
      </c>
      <c r="O34" s="58" t="s">
        <v>153</v>
      </c>
      <c r="P34" s="58">
        <v>19</v>
      </c>
      <c r="Q34" s="58" t="s">
        <v>153</v>
      </c>
      <c r="R34" s="58" t="s">
        <v>150</v>
      </c>
      <c r="S34" s="58">
        <v>387</v>
      </c>
      <c r="T34" s="58">
        <v>74</v>
      </c>
      <c r="U34" s="58">
        <v>42</v>
      </c>
      <c r="V34" s="58" t="s">
        <v>150</v>
      </c>
      <c r="W34" s="58" t="s">
        <v>153</v>
      </c>
      <c r="X34" s="58">
        <v>34</v>
      </c>
      <c r="Y34" s="58" t="s">
        <v>153</v>
      </c>
      <c r="Z34" s="58" t="s">
        <v>150</v>
      </c>
      <c r="AA34" s="58" t="s">
        <v>153</v>
      </c>
      <c r="AB34" s="58">
        <v>0</v>
      </c>
      <c r="AC34" s="58">
        <v>0</v>
      </c>
    </row>
    <row r="35" spans="1:29" x14ac:dyDescent="0.25">
      <c r="A35" s="64" t="s">
        <v>184</v>
      </c>
      <c r="B35" s="58" t="s">
        <v>150</v>
      </c>
      <c r="C35" s="58">
        <v>449</v>
      </c>
      <c r="D35" s="58">
        <v>122</v>
      </c>
      <c r="E35" s="58">
        <v>53</v>
      </c>
      <c r="F35" s="58" t="s">
        <v>150</v>
      </c>
      <c r="G35" s="58">
        <v>238</v>
      </c>
      <c r="H35" s="58">
        <v>73</v>
      </c>
      <c r="I35" s="58">
        <v>28</v>
      </c>
      <c r="J35" s="58" t="s">
        <v>150</v>
      </c>
      <c r="K35" s="58">
        <v>211</v>
      </c>
      <c r="L35" s="58">
        <v>49</v>
      </c>
      <c r="M35" s="58">
        <v>25</v>
      </c>
      <c r="N35" s="58" t="s">
        <v>150</v>
      </c>
      <c r="O35" s="58">
        <v>88</v>
      </c>
      <c r="P35" s="58">
        <v>12</v>
      </c>
      <c r="Q35" s="58">
        <v>4</v>
      </c>
      <c r="R35" s="58" t="s">
        <v>150</v>
      </c>
      <c r="S35" s="58">
        <v>361</v>
      </c>
      <c r="T35" s="58">
        <v>82</v>
      </c>
      <c r="U35" s="58">
        <v>42</v>
      </c>
      <c r="V35" s="58" t="s">
        <v>150</v>
      </c>
      <c r="W35" s="58">
        <v>0</v>
      </c>
      <c r="X35" s="58">
        <v>28</v>
      </c>
      <c r="Y35" s="58">
        <v>7</v>
      </c>
      <c r="Z35" s="58" t="s">
        <v>150</v>
      </c>
      <c r="AA35" s="58" t="s">
        <v>153</v>
      </c>
      <c r="AB35" s="58">
        <v>0</v>
      </c>
      <c r="AC35" s="58">
        <v>0</v>
      </c>
    </row>
    <row r="36" spans="1:29" x14ac:dyDescent="0.25">
      <c r="A36" s="64" t="s">
        <v>185</v>
      </c>
      <c r="B36" s="58" t="s">
        <v>150</v>
      </c>
      <c r="C36" s="58">
        <v>429</v>
      </c>
      <c r="D36" s="58">
        <v>182</v>
      </c>
      <c r="E36" s="58">
        <v>64</v>
      </c>
      <c r="F36" s="58" t="s">
        <v>150</v>
      </c>
      <c r="G36" s="58">
        <v>226</v>
      </c>
      <c r="H36" s="58">
        <v>114</v>
      </c>
      <c r="I36" s="58">
        <v>40</v>
      </c>
      <c r="J36" s="58" t="s">
        <v>150</v>
      </c>
      <c r="K36" s="58">
        <v>203</v>
      </c>
      <c r="L36" s="58">
        <v>68</v>
      </c>
      <c r="M36" s="58">
        <v>24</v>
      </c>
      <c r="N36" s="58" t="s">
        <v>150</v>
      </c>
      <c r="O36" s="58">
        <v>73</v>
      </c>
      <c r="P36" s="58">
        <v>21</v>
      </c>
      <c r="Q36" s="58">
        <v>6</v>
      </c>
      <c r="R36" s="58" t="s">
        <v>150</v>
      </c>
      <c r="S36" s="58">
        <v>356</v>
      </c>
      <c r="T36" s="58">
        <v>117</v>
      </c>
      <c r="U36" s="58">
        <v>49</v>
      </c>
      <c r="V36" s="58" t="s">
        <v>150</v>
      </c>
      <c r="W36" s="58">
        <v>0</v>
      </c>
      <c r="X36" s="58">
        <v>44</v>
      </c>
      <c r="Y36" s="58">
        <v>9</v>
      </c>
      <c r="Z36" s="58" t="s">
        <v>150</v>
      </c>
      <c r="AA36" s="58" t="s">
        <v>153</v>
      </c>
      <c r="AB36" s="58" t="s">
        <v>153</v>
      </c>
      <c r="AC36" s="58">
        <v>0</v>
      </c>
    </row>
    <row r="37" spans="1:29" x14ac:dyDescent="0.25">
      <c r="A37" s="64" t="s">
        <v>186</v>
      </c>
      <c r="B37" s="58" t="s">
        <v>150</v>
      </c>
      <c r="C37" s="58">
        <v>411</v>
      </c>
      <c r="D37" s="58">
        <v>152</v>
      </c>
      <c r="E37" s="58">
        <v>60</v>
      </c>
      <c r="F37" s="58" t="s">
        <v>150</v>
      </c>
      <c r="G37" s="58">
        <v>220</v>
      </c>
      <c r="H37" s="58">
        <v>103</v>
      </c>
      <c r="I37" s="58">
        <v>37</v>
      </c>
      <c r="J37" s="58" t="s">
        <v>150</v>
      </c>
      <c r="K37" s="58">
        <v>191</v>
      </c>
      <c r="L37" s="58">
        <v>49</v>
      </c>
      <c r="M37" s="58">
        <v>23</v>
      </c>
      <c r="N37" s="58" t="s">
        <v>150</v>
      </c>
      <c r="O37" s="58" t="s">
        <v>153</v>
      </c>
      <c r="P37" s="58">
        <v>22</v>
      </c>
      <c r="Q37" s="58">
        <v>6</v>
      </c>
      <c r="R37" s="58" t="s">
        <v>150</v>
      </c>
      <c r="S37" s="58">
        <v>348</v>
      </c>
      <c r="T37" s="58">
        <v>104</v>
      </c>
      <c r="U37" s="58">
        <v>46</v>
      </c>
      <c r="V37" s="58" t="s">
        <v>150</v>
      </c>
      <c r="W37" s="58" t="s">
        <v>153</v>
      </c>
      <c r="X37" s="58">
        <v>26</v>
      </c>
      <c r="Y37" s="58">
        <v>8</v>
      </c>
      <c r="Z37" s="58" t="s">
        <v>150</v>
      </c>
      <c r="AA37" s="58" t="s">
        <v>153</v>
      </c>
      <c r="AB37" s="58" t="s">
        <v>153</v>
      </c>
      <c r="AC37" s="58">
        <v>0</v>
      </c>
    </row>
    <row r="38" spans="1:29" x14ac:dyDescent="0.25">
      <c r="A38" s="64" t="s">
        <v>187</v>
      </c>
      <c r="B38" s="58" t="s">
        <v>150</v>
      </c>
      <c r="C38" s="58">
        <v>411</v>
      </c>
      <c r="D38" s="58">
        <v>113</v>
      </c>
      <c r="E38" s="58">
        <v>53</v>
      </c>
      <c r="F38" s="58" t="s">
        <v>150</v>
      </c>
      <c r="G38" s="58">
        <v>224</v>
      </c>
      <c r="H38" s="58">
        <v>73</v>
      </c>
      <c r="I38" s="58">
        <v>31</v>
      </c>
      <c r="J38" s="58" t="s">
        <v>150</v>
      </c>
      <c r="K38" s="58">
        <v>187</v>
      </c>
      <c r="L38" s="58">
        <v>40</v>
      </c>
      <c r="M38" s="58">
        <v>22</v>
      </c>
      <c r="N38" s="58" t="s">
        <v>150</v>
      </c>
      <c r="O38" s="58" t="s">
        <v>153</v>
      </c>
      <c r="P38" s="58">
        <v>14</v>
      </c>
      <c r="Q38" s="58">
        <v>5</v>
      </c>
      <c r="R38" s="58" t="s">
        <v>150</v>
      </c>
      <c r="S38" s="58">
        <v>341</v>
      </c>
      <c r="T38" s="58">
        <v>78</v>
      </c>
      <c r="U38" s="58">
        <v>38</v>
      </c>
      <c r="V38" s="58" t="s">
        <v>150</v>
      </c>
      <c r="W38" s="58" t="s">
        <v>153</v>
      </c>
      <c r="X38" s="58">
        <v>21</v>
      </c>
      <c r="Y38" s="58">
        <v>10</v>
      </c>
      <c r="Z38" s="58" t="s">
        <v>150</v>
      </c>
      <c r="AA38" s="58" t="s">
        <v>153</v>
      </c>
      <c r="AB38" s="58">
        <v>0</v>
      </c>
      <c r="AC38" s="58">
        <v>0</v>
      </c>
    </row>
    <row r="39" spans="1:29" x14ac:dyDescent="0.25">
      <c r="A39" s="64" t="s">
        <v>188</v>
      </c>
      <c r="B39" s="58" t="s">
        <v>150</v>
      </c>
      <c r="C39" s="58">
        <v>427</v>
      </c>
      <c r="D39" s="58">
        <v>90</v>
      </c>
      <c r="E39" s="58">
        <v>52</v>
      </c>
      <c r="F39" s="58" t="s">
        <v>150</v>
      </c>
      <c r="G39" s="58">
        <v>232</v>
      </c>
      <c r="H39" s="58">
        <v>56</v>
      </c>
      <c r="I39" s="58">
        <v>30</v>
      </c>
      <c r="J39" s="58" t="s">
        <v>150</v>
      </c>
      <c r="K39" s="58">
        <v>195</v>
      </c>
      <c r="L39" s="58">
        <v>34</v>
      </c>
      <c r="M39" s="58">
        <v>22</v>
      </c>
      <c r="N39" s="58" t="s">
        <v>150</v>
      </c>
      <c r="O39" s="58">
        <v>73</v>
      </c>
      <c r="P39" s="58">
        <v>5</v>
      </c>
      <c r="Q39" s="58">
        <v>5</v>
      </c>
      <c r="R39" s="58" t="s">
        <v>150</v>
      </c>
      <c r="S39" s="58">
        <v>350</v>
      </c>
      <c r="T39" s="58">
        <v>69</v>
      </c>
      <c r="U39" s="58">
        <v>35</v>
      </c>
      <c r="V39" s="58" t="s">
        <v>150</v>
      </c>
      <c r="W39" s="58">
        <v>4</v>
      </c>
      <c r="X39" s="58">
        <v>16</v>
      </c>
      <c r="Y39" s="58">
        <v>12</v>
      </c>
      <c r="Z39" s="58" t="s">
        <v>150</v>
      </c>
      <c r="AA39" s="58">
        <v>0</v>
      </c>
      <c r="AB39" s="58">
        <v>0</v>
      </c>
      <c r="AC39" s="58">
        <v>0</v>
      </c>
    </row>
    <row r="40" spans="1:29" x14ac:dyDescent="0.25">
      <c r="A40" s="64" t="s">
        <v>189</v>
      </c>
      <c r="B40" s="58" t="s">
        <v>150</v>
      </c>
      <c r="C40" s="58">
        <v>412</v>
      </c>
      <c r="D40" s="58">
        <v>100</v>
      </c>
      <c r="E40" s="58">
        <v>53</v>
      </c>
      <c r="F40" s="58" t="s">
        <v>150</v>
      </c>
      <c r="G40" s="58">
        <v>213</v>
      </c>
      <c r="H40" s="58">
        <v>50</v>
      </c>
      <c r="I40" s="58">
        <v>32</v>
      </c>
      <c r="J40" s="58" t="s">
        <v>150</v>
      </c>
      <c r="K40" s="58">
        <v>199</v>
      </c>
      <c r="L40" s="58">
        <v>50</v>
      </c>
      <c r="M40" s="58">
        <v>21</v>
      </c>
      <c r="N40" s="58" t="s">
        <v>150</v>
      </c>
      <c r="O40" s="58">
        <v>76</v>
      </c>
      <c r="P40" s="58">
        <v>9</v>
      </c>
      <c r="Q40" s="58">
        <v>3</v>
      </c>
      <c r="R40" s="58" t="s">
        <v>150</v>
      </c>
      <c r="S40" s="58">
        <v>332</v>
      </c>
      <c r="T40" s="58">
        <v>65</v>
      </c>
      <c r="U40" s="58">
        <v>40</v>
      </c>
      <c r="V40" s="58" t="s">
        <v>150</v>
      </c>
      <c r="W40" s="58">
        <v>4</v>
      </c>
      <c r="X40" s="58">
        <v>26</v>
      </c>
      <c r="Y40" s="58">
        <v>10</v>
      </c>
      <c r="Z40" s="58" t="s">
        <v>150</v>
      </c>
      <c r="AA40" s="58">
        <v>0</v>
      </c>
      <c r="AB40" s="58" t="s">
        <v>153</v>
      </c>
      <c r="AC40" s="58">
        <v>0</v>
      </c>
    </row>
    <row r="41" spans="1:29" x14ac:dyDescent="0.25">
      <c r="A41" s="64" t="s">
        <v>190</v>
      </c>
      <c r="B41" s="58" t="s">
        <v>150</v>
      </c>
      <c r="C41" s="58">
        <v>371</v>
      </c>
      <c r="D41" s="58">
        <v>105</v>
      </c>
      <c r="E41" s="58">
        <v>57</v>
      </c>
      <c r="F41" s="58" t="s">
        <v>150</v>
      </c>
      <c r="G41" s="58">
        <v>186</v>
      </c>
      <c r="H41" s="58">
        <v>50</v>
      </c>
      <c r="I41" s="58">
        <v>35</v>
      </c>
      <c r="J41" s="58" t="s">
        <v>150</v>
      </c>
      <c r="K41" s="58">
        <v>185</v>
      </c>
      <c r="L41" s="58">
        <v>55</v>
      </c>
      <c r="M41" s="58">
        <v>22</v>
      </c>
      <c r="N41" s="58" t="s">
        <v>150</v>
      </c>
      <c r="O41" s="58">
        <v>69</v>
      </c>
      <c r="P41" s="58">
        <v>13</v>
      </c>
      <c r="Q41" s="58">
        <v>3</v>
      </c>
      <c r="R41" s="58" t="s">
        <v>150</v>
      </c>
      <c r="S41" s="58">
        <v>297</v>
      </c>
      <c r="T41" s="58">
        <v>63</v>
      </c>
      <c r="U41" s="58">
        <v>37</v>
      </c>
      <c r="V41" s="58" t="s">
        <v>150</v>
      </c>
      <c r="W41" s="58">
        <v>5</v>
      </c>
      <c r="X41" s="58">
        <v>29</v>
      </c>
      <c r="Y41" s="58">
        <v>17</v>
      </c>
      <c r="Z41" s="58" t="s">
        <v>150</v>
      </c>
      <c r="AA41" s="58">
        <v>0</v>
      </c>
      <c r="AB41" s="58">
        <v>0</v>
      </c>
      <c r="AC41" s="58">
        <v>0</v>
      </c>
    </row>
    <row r="42" spans="1:29" x14ac:dyDescent="0.25">
      <c r="A42" s="64" t="s">
        <v>191</v>
      </c>
      <c r="B42" s="58" t="s">
        <v>150</v>
      </c>
      <c r="C42" s="58">
        <v>375</v>
      </c>
      <c r="D42" s="58">
        <v>96</v>
      </c>
      <c r="E42" s="58">
        <v>64</v>
      </c>
      <c r="F42" s="58" t="s">
        <v>150</v>
      </c>
      <c r="G42" s="58">
        <v>180</v>
      </c>
      <c r="H42" s="58">
        <v>54</v>
      </c>
      <c r="I42" s="58">
        <v>37</v>
      </c>
      <c r="J42" s="58" t="s">
        <v>150</v>
      </c>
      <c r="K42" s="58">
        <v>195</v>
      </c>
      <c r="L42" s="58">
        <v>42</v>
      </c>
      <c r="M42" s="58">
        <v>27</v>
      </c>
      <c r="N42" s="58" t="s">
        <v>150</v>
      </c>
      <c r="O42" s="58">
        <v>66</v>
      </c>
      <c r="P42" s="58">
        <v>10</v>
      </c>
      <c r="Q42" s="58">
        <v>4</v>
      </c>
      <c r="R42" s="58" t="s">
        <v>150</v>
      </c>
      <c r="S42" s="58">
        <v>301</v>
      </c>
      <c r="T42" s="58">
        <v>52</v>
      </c>
      <c r="U42" s="58">
        <v>43</v>
      </c>
      <c r="V42" s="58" t="s">
        <v>150</v>
      </c>
      <c r="W42" s="58">
        <v>8</v>
      </c>
      <c r="X42" s="58">
        <v>34</v>
      </c>
      <c r="Y42" s="58">
        <v>17</v>
      </c>
      <c r="Z42" s="58" t="s">
        <v>150</v>
      </c>
      <c r="AA42" s="58" t="s">
        <v>153</v>
      </c>
      <c r="AB42" s="58">
        <v>0</v>
      </c>
      <c r="AC42" s="58">
        <v>0</v>
      </c>
    </row>
    <row r="43" spans="1:29" x14ac:dyDescent="0.25">
      <c r="A43" s="64" t="s">
        <v>192</v>
      </c>
      <c r="B43" s="58" t="s">
        <v>150</v>
      </c>
      <c r="C43" s="58">
        <v>365</v>
      </c>
      <c r="D43" s="58">
        <v>97</v>
      </c>
      <c r="E43" s="58">
        <v>64</v>
      </c>
      <c r="F43" s="58" t="s">
        <v>150</v>
      </c>
      <c r="G43" s="58">
        <v>169</v>
      </c>
      <c r="H43" s="58">
        <v>44</v>
      </c>
      <c r="I43" s="58">
        <v>33</v>
      </c>
      <c r="J43" s="58" t="s">
        <v>150</v>
      </c>
      <c r="K43" s="58">
        <v>196</v>
      </c>
      <c r="L43" s="58">
        <v>53</v>
      </c>
      <c r="M43" s="58">
        <v>31</v>
      </c>
      <c r="N43" s="58" t="s">
        <v>150</v>
      </c>
      <c r="O43" s="58">
        <v>71</v>
      </c>
      <c r="P43" s="58">
        <v>14</v>
      </c>
      <c r="Q43" s="58">
        <v>6</v>
      </c>
      <c r="R43" s="58" t="s">
        <v>150</v>
      </c>
      <c r="S43" s="58">
        <v>288</v>
      </c>
      <c r="T43" s="58">
        <v>59</v>
      </c>
      <c r="U43" s="58">
        <v>40</v>
      </c>
      <c r="V43" s="58" t="s">
        <v>150</v>
      </c>
      <c r="W43" s="58">
        <v>6</v>
      </c>
      <c r="X43" s="58">
        <v>24</v>
      </c>
      <c r="Y43" s="58">
        <v>18</v>
      </c>
      <c r="Z43" s="58" t="s">
        <v>150</v>
      </c>
      <c r="AA43" s="58" t="s">
        <v>153</v>
      </c>
      <c r="AB43" s="58" t="s">
        <v>153</v>
      </c>
      <c r="AC43" s="58">
        <v>0</v>
      </c>
    </row>
    <row r="44" spans="1:29" x14ac:dyDescent="0.25">
      <c r="A44" s="64" t="s">
        <v>193</v>
      </c>
      <c r="B44" s="58" t="s">
        <v>150</v>
      </c>
      <c r="C44" s="58">
        <v>357</v>
      </c>
      <c r="D44" s="58">
        <v>104</v>
      </c>
      <c r="E44" s="58">
        <v>60</v>
      </c>
      <c r="F44" s="58" t="s">
        <v>150</v>
      </c>
      <c r="G44" s="58">
        <v>169</v>
      </c>
      <c r="H44" s="58">
        <v>53</v>
      </c>
      <c r="I44" s="58">
        <v>27</v>
      </c>
      <c r="J44" s="58" t="s">
        <v>150</v>
      </c>
      <c r="K44" s="58">
        <v>188</v>
      </c>
      <c r="L44" s="58">
        <v>51</v>
      </c>
      <c r="M44" s="58">
        <v>33</v>
      </c>
      <c r="N44" s="58" t="s">
        <v>150</v>
      </c>
      <c r="O44" s="58">
        <v>88</v>
      </c>
      <c r="P44" s="58">
        <v>17</v>
      </c>
      <c r="Q44" s="58">
        <v>7</v>
      </c>
      <c r="R44" s="58" t="s">
        <v>150</v>
      </c>
      <c r="S44" s="58">
        <v>263</v>
      </c>
      <c r="T44" s="58">
        <v>63</v>
      </c>
      <c r="U44" s="58">
        <v>33</v>
      </c>
      <c r="V44" s="58" t="s">
        <v>150</v>
      </c>
      <c r="W44" s="58">
        <v>6</v>
      </c>
      <c r="X44" s="58">
        <v>24</v>
      </c>
      <c r="Y44" s="58">
        <v>20</v>
      </c>
      <c r="Z44" s="58" t="s">
        <v>150</v>
      </c>
      <c r="AA44" s="58" t="s">
        <v>153</v>
      </c>
      <c r="AB44" s="58">
        <v>0</v>
      </c>
      <c r="AC44" s="58">
        <v>0</v>
      </c>
    </row>
    <row r="45" spans="1:29" x14ac:dyDescent="0.25">
      <c r="A45" s="64" t="s">
        <v>194</v>
      </c>
      <c r="B45" s="58" t="s">
        <v>150</v>
      </c>
      <c r="C45" s="58">
        <v>366</v>
      </c>
      <c r="D45" s="58">
        <v>127</v>
      </c>
      <c r="E45" s="58">
        <v>57</v>
      </c>
      <c r="F45" s="58" t="s">
        <v>150</v>
      </c>
      <c r="G45" s="58">
        <v>180</v>
      </c>
      <c r="H45" s="58">
        <v>73</v>
      </c>
      <c r="I45" s="58">
        <v>26</v>
      </c>
      <c r="J45" s="58" t="s">
        <v>150</v>
      </c>
      <c r="K45" s="58">
        <v>186</v>
      </c>
      <c r="L45" s="58">
        <v>54</v>
      </c>
      <c r="M45" s="58">
        <v>31</v>
      </c>
      <c r="N45" s="58" t="s">
        <v>150</v>
      </c>
      <c r="O45" s="58">
        <v>103</v>
      </c>
      <c r="P45" s="58">
        <v>19</v>
      </c>
      <c r="Q45" s="58">
        <v>7</v>
      </c>
      <c r="R45" s="58" t="s">
        <v>150</v>
      </c>
      <c r="S45" s="58">
        <v>256</v>
      </c>
      <c r="T45" s="58">
        <v>82</v>
      </c>
      <c r="U45" s="58">
        <v>30</v>
      </c>
      <c r="V45" s="58" t="s">
        <v>150</v>
      </c>
      <c r="W45" s="58">
        <v>7</v>
      </c>
      <c r="X45" s="58">
        <v>26</v>
      </c>
      <c r="Y45" s="58">
        <v>20</v>
      </c>
      <c r="Z45" s="58" t="s">
        <v>150</v>
      </c>
      <c r="AA45" s="58" t="s">
        <v>153</v>
      </c>
      <c r="AB45" s="58" t="s">
        <v>153</v>
      </c>
      <c r="AC45" s="58">
        <v>0</v>
      </c>
    </row>
    <row r="46" spans="1:29" x14ac:dyDescent="0.25">
      <c r="A46" s="64" t="s">
        <v>195</v>
      </c>
      <c r="B46" s="58" t="s">
        <v>150</v>
      </c>
      <c r="C46" s="58">
        <v>373</v>
      </c>
      <c r="D46" s="58">
        <v>130</v>
      </c>
      <c r="E46" s="58">
        <v>62</v>
      </c>
      <c r="F46" s="58" t="s">
        <v>150</v>
      </c>
      <c r="G46" s="58">
        <v>181</v>
      </c>
      <c r="H46" s="58">
        <v>59</v>
      </c>
      <c r="I46" s="58">
        <v>28</v>
      </c>
      <c r="J46" s="58" t="s">
        <v>150</v>
      </c>
      <c r="K46" s="58">
        <v>192</v>
      </c>
      <c r="L46" s="58">
        <v>71</v>
      </c>
      <c r="M46" s="58">
        <v>34</v>
      </c>
      <c r="N46" s="58" t="s">
        <v>150</v>
      </c>
      <c r="O46" s="58">
        <v>108</v>
      </c>
      <c r="P46" s="58">
        <v>28</v>
      </c>
      <c r="Q46" s="58">
        <v>7</v>
      </c>
      <c r="R46" s="58" t="s">
        <v>150</v>
      </c>
      <c r="S46" s="58">
        <v>257</v>
      </c>
      <c r="T46" s="58">
        <v>81</v>
      </c>
      <c r="U46" s="58">
        <v>37</v>
      </c>
      <c r="V46" s="58" t="s">
        <v>150</v>
      </c>
      <c r="W46" s="58">
        <v>8</v>
      </c>
      <c r="X46" s="58">
        <v>21</v>
      </c>
      <c r="Y46" s="58">
        <v>18</v>
      </c>
      <c r="Z46" s="58" t="s">
        <v>150</v>
      </c>
      <c r="AA46" s="58" t="s">
        <v>153</v>
      </c>
      <c r="AB46" s="58">
        <v>3</v>
      </c>
      <c r="AC46" s="58">
        <v>0</v>
      </c>
    </row>
    <row r="47" spans="1:29" x14ac:dyDescent="0.25">
      <c r="A47" s="64" t="s">
        <v>196</v>
      </c>
      <c r="B47" s="58">
        <v>1684</v>
      </c>
      <c r="C47" s="58">
        <v>343</v>
      </c>
      <c r="D47" s="58">
        <v>158</v>
      </c>
      <c r="E47" s="58">
        <v>67</v>
      </c>
      <c r="F47" s="58">
        <v>917</v>
      </c>
      <c r="G47" s="58">
        <v>169</v>
      </c>
      <c r="H47" s="58">
        <v>77</v>
      </c>
      <c r="I47" s="58">
        <v>32</v>
      </c>
      <c r="J47" s="58">
        <v>767</v>
      </c>
      <c r="K47" s="58">
        <v>174</v>
      </c>
      <c r="L47" s="58">
        <v>81</v>
      </c>
      <c r="M47" s="58">
        <v>35</v>
      </c>
      <c r="N47" s="58">
        <v>300</v>
      </c>
      <c r="O47" s="58">
        <v>101</v>
      </c>
      <c r="P47" s="58">
        <v>25</v>
      </c>
      <c r="Q47" s="58">
        <v>7</v>
      </c>
      <c r="R47" s="58">
        <v>489</v>
      </c>
      <c r="S47" s="58">
        <v>232</v>
      </c>
      <c r="T47" s="58">
        <v>101</v>
      </c>
      <c r="U47" s="58">
        <v>41</v>
      </c>
      <c r="V47" s="58">
        <v>895</v>
      </c>
      <c r="W47" s="58">
        <v>10</v>
      </c>
      <c r="X47" s="58">
        <v>32</v>
      </c>
      <c r="Y47" s="58">
        <v>19</v>
      </c>
      <c r="Z47" s="58">
        <v>5</v>
      </c>
      <c r="AA47" s="58">
        <v>0</v>
      </c>
      <c r="AB47" s="58" t="s">
        <v>153</v>
      </c>
      <c r="AC47" s="58">
        <v>0</v>
      </c>
    </row>
    <row r="48" spans="1:29" x14ac:dyDescent="0.25">
      <c r="A48" s="64" t="s">
        <v>197</v>
      </c>
      <c r="B48" s="58">
        <v>1685</v>
      </c>
      <c r="C48" s="58">
        <v>347</v>
      </c>
      <c r="D48" s="58">
        <v>173</v>
      </c>
      <c r="E48" s="58">
        <v>72</v>
      </c>
      <c r="F48" s="58">
        <v>904</v>
      </c>
      <c r="G48" s="58">
        <v>173</v>
      </c>
      <c r="H48" s="58">
        <v>87</v>
      </c>
      <c r="I48" s="58">
        <v>34</v>
      </c>
      <c r="J48" s="58">
        <v>781</v>
      </c>
      <c r="K48" s="58">
        <v>174</v>
      </c>
      <c r="L48" s="58">
        <v>86</v>
      </c>
      <c r="M48" s="58">
        <v>38</v>
      </c>
      <c r="N48" s="58">
        <v>289</v>
      </c>
      <c r="O48" s="58">
        <v>94</v>
      </c>
      <c r="P48" s="58">
        <v>23</v>
      </c>
      <c r="Q48" s="58">
        <v>5</v>
      </c>
      <c r="R48" s="58">
        <v>491</v>
      </c>
      <c r="S48" s="58">
        <v>244</v>
      </c>
      <c r="T48" s="58">
        <v>110</v>
      </c>
      <c r="U48" s="58">
        <v>45</v>
      </c>
      <c r="V48" s="58">
        <v>905</v>
      </c>
      <c r="W48" s="58">
        <v>9</v>
      </c>
      <c r="X48" s="58">
        <v>40</v>
      </c>
      <c r="Y48" s="58">
        <v>22</v>
      </c>
      <c r="Z48" s="58">
        <v>4</v>
      </c>
      <c r="AA48" s="58">
        <v>0</v>
      </c>
      <c r="AB48" s="58" t="s">
        <v>153</v>
      </c>
      <c r="AC48" s="58">
        <v>0</v>
      </c>
    </row>
    <row r="49" spans="1:29" x14ac:dyDescent="0.25">
      <c r="A49" s="64" t="s">
        <v>198</v>
      </c>
      <c r="B49" s="58">
        <v>1660</v>
      </c>
      <c r="C49" s="58">
        <v>326</v>
      </c>
      <c r="D49" s="58">
        <v>159</v>
      </c>
      <c r="E49" s="58">
        <v>58</v>
      </c>
      <c r="F49" s="58">
        <v>906</v>
      </c>
      <c r="G49" s="58">
        <v>167</v>
      </c>
      <c r="H49" s="58">
        <v>69</v>
      </c>
      <c r="I49" s="58">
        <v>29</v>
      </c>
      <c r="J49" s="58">
        <v>754</v>
      </c>
      <c r="K49" s="58">
        <v>159</v>
      </c>
      <c r="L49" s="58">
        <v>90</v>
      </c>
      <c r="M49" s="58">
        <v>29</v>
      </c>
      <c r="N49" s="58">
        <v>302</v>
      </c>
      <c r="O49" s="58">
        <v>95</v>
      </c>
      <c r="P49" s="58">
        <v>16</v>
      </c>
      <c r="Q49" s="58">
        <v>4</v>
      </c>
      <c r="R49" s="58">
        <v>488</v>
      </c>
      <c r="S49" s="58">
        <v>221</v>
      </c>
      <c r="T49" s="58">
        <v>104</v>
      </c>
      <c r="U49" s="58">
        <v>38</v>
      </c>
      <c r="V49" s="58">
        <v>870</v>
      </c>
      <c r="W49" s="58">
        <v>10</v>
      </c>
      <c r="X49" s="58">
        <v>39</v>
      </c>
      <c r="Y49" s="58">
        <v>16</v>
      </c>
      <c r="Z49" s="58">
        <v>4</v>
      </c>
      <c r="AA49" s="58">
        <v>0</v>
      </c>
      <c r="AB49" s="58" t="s">
        <v>153</v>
      </c>
      <c r="AC49" s="58">
        <v>0</v>
      </c>
    </row>
    <row r="50" spans="1:29" x14ac:dyDescent="0.25">
      <c r="A50" s="64" t="s">
        <v>199</v>
      </c>
      <c r="B50" s="58">
        <v>1539</v>
      </c>
      <c r="C50" s="58">
        <v>326</v>
      </c>
      <c r="D50" s="58">
        <v>108</v>
      </c>
      <c r="E50" s="58">
        <v>51</v>
      </c>
      <c r="F50" s="58">
        <v>863</v>
      </c>
      <c r="G50" s="58">
        <v>168</v>
      </c>
      <c r="H50" s="58">
        <v>62</v>
      </c>
      <c r="I50" s="58">
        <v>24</v>
      </c>
      <c r="J50" s="58">
        <v>676</v>
      </c>
      <c r="K50" s="58">
        <v>158</v>
      </c>
      <c r="L50" s="58">
        <v>46</v>
      </c>
      <c r="M50" s="58">
        <v>27</v>
      </c>
      <c r="N50" s="58">
        <v>282</v>
      </c>
      <c r="O50" s="58">
        <v>101</v>
      </c>
      <c r="P50" s="58">
        <v>14</v>
      </c>
      <c r="Q50" s="58">
        <v>3</v>
      </c>
      <c r="R50" s="58">
        <v>411</v>
      </c>
      <c r="S50" s="58">
        <v>215</v>
      </c>
      <c r="T50" s="58">
        <v>63</v>
      </c>
      <c r="U50" s="58">
        <v>33</v>
      </c>
      <c r="V50" s="58">
        <v>846</v>
      </c>
      <c r="W50" s="58">
        <v>10</v>
      </c>
      <c r="X50" s="58">
        <v>31</v>
      </c>
      <c r="Y50" s="58">
        <v>15</v>
      </c>
      <c r="Z50" s="58" t="s">
        <v>153</v>
      </c>
      <c r="AA50" s="58">
        <v>0</v>
      </c>
      <c r="AB50" s="58">
        <v>0</v>
      </c>
      <c r="AC50" s="58">
        <v>0</v>
      </c>
    </row>
    <row r="51" spans="1:29" x14ac:dyDescent="0.25">
      <c r="A51" s="64" t="s">
        <v>200</v>
      </c>
      <c r="B51" s="58">
        <v>1492</v>
      </c>
      <c r="C51" s="58">
        <v>336</v>
      </c>
      <c r="D51" s="58">
        <v>96</v>
      </c>
      <c r="E51" s="58">
        <v>50</v>
      </c>
      <c r="F51" s="58">
        <v>827</v>
      </c>
      <c r="G51" s="58">
        <v>168</v>
      </c>
      <c r="H51" s="58">
        <v>48</v>
      </c>
      <c r="I51" s="58">
        <v>20</v>
      </c>
      <c r="J51" s="58">
        <v>665</v>
      </c>
      <c r="K51" s="58">
        <v>168</v>
      </c>
      <c r="L51" s="58">
        <v>48</v>
      </c>
      <c r="M51" s="58">
        <v>30</v>
      </c>
      <c r="N51" s="58">
        <v>242</v>
      </c>
      <c r="O51" s="58">
        <v>91</v>
      </c>
      <c r="P51" s="58">
        <v>13</v>
      </c>
      <c r="Q51" s="58" t="s">
        <v>153</v>
      </c>
      <c r="R51" s="58">
        <v>424</v>
      </c>
      <c r="S51" s="58">
        <v>233</v>
      </c>
      <c r="T51" s="58">
        <v>58</v>
      </c>
      <c r="U51" s="58">
        <v>32</v>
      </c>
      <c r="V51" s="58">
        <v>826</v>
      </c>
      <c r="W51" s="58">
        <v>12</v>
      </c>
      <c r="X51" s="58">
        <v>25</v>
      </c>
      <c r="Y51" s="58" t="s">
        <v>153</v>
      </c>
      <c r="Z51" s="58" t="s">
        <v>153</v>
      </c>
      <c r="AA51" s="58">
        <v>0</v>
      </c>
      <c r="AB51" s="58" t="s">
        <v>153</v>
      </c>
      <c r="AC51" s="58">
        <v>0</v>
      </c>
    </row>
    <row r="52" spans="1:29" x14ac:dyDescent="0.25">
      <c r="A52" s="64" t="s">
        <v>201</v>
      </c>
      <c r="B52" s="58">
        <v>1415</v>
      </c>
      <c r="C52" s="58">
        <v>288</v>
      </c>
      <c r="D52" s="58">
        <v>92</v>
      </c>
      <c r="E52" s="58">
        <v>52</v>
      </c>
      <c r="F52" s="58">
        <v>763</v>
      </c>
      <c r="G52" s="58">
        <v>132</v>
      </c>
      <c r="H52" s="58">
        <v>40</v>
      </c>
      <c r="I52" s="58">
        <v>23</v>
      </c>
      <c r="J52" s="58">
        <v>652</v>
      </c>
      <c r="K52" s="58">
        <v>156</v>
      </c>
      <c r="L52" s="58">
        <v>52</v>
      </c>
      <c r="M52" s="58">
        <v>29</v>
      </c>
      <c r="N52" s="58">
        <v>208</v>
      </c>
      <c r="O52" s="58">
        <v>67</v>
      </c>
      <c r="P52" s="58">
        <v>10</v>
      </c>
      <c r="Q52" s="58" t="s">
        <v>153</v>
      </c>
      <c r="R52" s="58">
        <v>411</v>
      </c>
      <c r="S52" s="58">
        <v>209</v>
      </c>
      <c r="T52" s="58">
        <v>66</v>
      </c>
      <c r="U52" s="58">
        <v>30</v>
      </c>
      <c r="V52" s="58">
        <v>796</v>
      </c>
      <c r="W52" s="58">
        <v>12</v>
      </c>
      <c r="X52" s="58">
        <v>16</v>
      </c>
      <c r="Y52" s="58" t="s">
        <v>153</v>
      </c>
      <c r="Z52" s="58">
        <v>5</v>
      </c>
      <c r="AA52" s="58">
        <v>0</v>
      </c>
      <c r="AB52" s="58">
        <v>0</v>
      </c>
      <c r="AC52" s="58">
        <v>0</v>
      </c>
    </row>
    <row r="53" spans="1:29" x14ac:dyDescent="0.25">
      <c r="A53" s="64" t="s">
        <v>202</v>
      </c>
      <c r="B53" s="58">
        <v>1371</v>
      </c>
      <c r="C53" s="58">
        <v>249</v>
      </c>
      <c r="D53" s="58">
        <v>98</v>
      </c>
      <c r="E53" s="58">
        <v>57</v>
      </c>
      <c r="F53" s="58">
        <v>757</v>
      </c>
      <c r="G53" s="58">
        <v>120</v>
      </c>
      <c r="H53" s="58">
        <v>60</v>
      </c>
      <c r="I53" s="58">
        <v>27</v>
      </c>
      <c r="J53" s="58">
        <v>614</v>
      </c>
      <c r="K53" s="58">
        <v>129</v>
      </c>
      <c r="L53" s="58">
        <v>38</v>
      </c>
      <c r="M53" s="58">
        <v>30</v>
      </c>
      <c r="N53" s="58">
        <v>187</v>
      </c>
      <c r="O53" s="58">
        <v>49</v>
      </c>
      <c r="P53" s="58">
        <v>12</v>
      </c>
      <c r="Q53" s="58" t="s">
        <v>153</v>
      </c>
      <c r="R53" s="58">
        <v>381</v>
      </c>
      <c r="S53" s="58">
        <v>189</v>
      </c>
      <c r="T53" s="58">
        <v>62</v>
      </c>
      <c r="U53" s="58">
        <v>33</v>
      </c>
      <c r="V53" s="58">
        <v>803</v>
      </c>
      <c r="W53" s="58">
        <v>11</v>
      </c>
      <c r="X53" s="58">
        <v>24</v>
      </c>
      <c r="Y53" s="58" t="s">
        <v>153</v>
      </c>
      <c r="Z53" s="58">
        <v>3</v>
      </c>
      <c r="AA53" s="58">
        <v>0</v>
      </c>
      <c r="AB53" s="58">
        <v>0</v>
      </c>
      <c r="AC53" s="58">
        <v>0</v>
      </c>
    </row>
    <row r="54" spans="1:29" x14ac:dyDescent="0.25">
      <c r="A54" s="64" t="s">
        <v>203</v>
      </c>
      <c r="B54" s="58">
        <v>1304</v>
      </c>
      <c r="C54" s="58">
        <v>230</v>
      </c>
      <c r="D54" s="58">
        <v>83</v>
      </c>
      <c r="E54" s="58">
        <v>55</v>
      </c>
      <c r="F54" s="58">
        <v>713</v>
      </c>
      <c r="G54" s="58">
        <v>116</v>
      </c>
      <c r="H54" s="58">
        <v>43</v>
      </c>
      <c r="I54" s="58">
        <v>24</v>
      </c>
      <c r="J54" s="58">
        <v>591</v>
      </c>
      <c r="K54" s="58">
        <v>114</v>
      </c>
      <c r="L54" s="58">
        <v>40</v>
      </c>
      <c r="M54" s="58">
        <v>31</v>
      </c>
      <c r="N54" s="58">
        <v>184</v>
      </c>
      <c r="O54" s="58">
        <v>49</v>
      </c>
      <c r="P54" s="58">
        <v>15</v>
      </c>
      <c r="Q54" s="58" t="s">
        <v>153</v>
      </c>
      <c r="R54" s="58">
        <v>339</v>
      </c>
      <c r="S54" s="58">
        <v>168</v>
      </c>
      <c r="T54" s="58">
        <v>54</v>
      </c>
      <c r="U54" s="58">
        <v>30</v>
      </c>
      <c r="V54" s="58">
        <v>781</v>
      </c>
      <c r="W54" s="58">
        <v>13</v>
      </c>
      <c r="X54" s="58">
        <v>14</v>
      </c>
      <c r="Y54" s="58" t="s">
        <v>153</v>
      </c>
      <c r="Z54" s="58">
        <v>3</v>
      </c>
      <c r="AA54" s="58">
        <v>0</v>
      </c>
      <c r="AB54" s="58">
        <v>0</v>
      </c>
      <c r="AC54" s="58">
        <v>0</v>
      </c>
    </row>
    <row r="55" spans="1:29" x14ac:dyDescent="0.25">
      <c r="A55" s="64" t="s">
        <v>204</v>
      </c>
      <c r="B55" s="58">
        <v>1345</v>
      </c>
      <c r="C55" s="58">
        <v>318</v>
      </c>
      <c r="D55" s="58">
        <v>105</v>
      </c>
      <c r="E55" s="58">
        <v>58</v>
      </c>
      <c r="F55" s="58">
        <v>692</v>
      </c>
      <c r="G55" s="58">
        <v>144</v>
      </c>
      <c r="H55" s="58">
        <v>52</v>
      </c>
      <c r="I55" s="58">
        <v>25</v>
      </c>
      <c r="J55" s="58">
        <v>653</v>
      </c>
      <c r="K55" s="58">
        <v>174</v>
      </c>
      <c r="L55" s="58">
        <v>53</v>
      </c>
      <c r="M55" s="58">
        <v>33</v>
      </c>
      <c r="N55" s="58">
        <v>169</v>
      </c>
      <c r="O55" s="58">
        <v>52</v>
      </c>
      <c r="P55" s="58">
        <v>19</v>
      </c>
      <c r="Q55" s="58">
        <v>4</v>
      </c>
      <c r="R55" s="58">
        <v>397</v>
      </c>
      <c r="S55" s="58">
        <v>236</v>
      </c>
      <c r="T55" s="58">
        <v>63</v>
      </c>
      <c r="U55" s="58">
        <v>33</v>
      </c>
      <c r="V55" s="58">
        <v>779</v>
      </c>
      <c r="W55" s="58">
        <v>30</v>
      </c>
      <c r="X55" s="58">
        <v>23</v>
      </c>
      <c r="Y55" s="58">
        <v>21</v>
      </c>
      <c r="Z55" s="58">
        <v>3</v>
      </c>
      <c r="AA55" s="58">
        <v>0</v>
      </c>
      <c r="AB55" s="58">
        <v>0</v>
      </c>
      <c r="AC55" s="58">
        <v>0</v>
      </c>
    </row>
    <row r="56" spans="1:29" x14ac:dyDescent="0.25">
      <c r="A56" s="64" t="s">
        <v>205</v>
      </c>
      <c r="B56" s="58">
        <v>1432</v>
      </c>
      <c r="C56" s="58">
        <v>358</v>
      </c>
      <c r="D56" s="58">
        <v>93</v>
      </c>
      <c r="E56" s="58">
        <v>55</v>
      </c>
      <c r="F56" s="58">
        <v>708</v>
      </c>
      <c r="G56" s="58">
        <v>167</v>
      </c>
      <c r="H56" s="58">
        <v>39</v>
      </c>
      <c r="I56" s="58">
        <v>25</v>
      </c>
      <c r="J56" s="58">
        <v>724</v>
      </c>
      <c r="K56" s="58">
        <v>191</v>
      </c>
      <c r="L56" s="58">
        <v>54</v>
      </c>
      <c r="M56" s="58">
        <v>30</v>
      </c>
      <c r="N56" s="58">
        <v>199</v>
      </c>
      <c r="O56" s="58">
        <v>81</v>
      </c>
      <c r="P56" s="58">
        <v>9</v>
      </c>
      <c r="Q56" s="58" t="s">
        <v>153</v>
      </c>
      <c r="R56" s="58">
        <v>461</v>
      </c>
      <c r="S56" s="58">
        <v>235</v>
      </c>
      <c r="T56" s="58">
        <v>67</v>
      </c>
      <c r="U56" s="58">
        <v>35</v>
      </c>
      <c r="V56" s="58">
        <v>772</v>
      </c>
      <c r="W56" s="58">
        <v>42</v>
      </c>
      <c r="X56" s="58">
        <v>17</v>
      </c>
      <c r="Y56" s="58" t="s">
        <v>153</v>
      </c>
      <c r="Z56" s="58">
        <v>5</v>
      </c>
      <c r="AA56" s="58">
        <v>0</v>
      </c>
      <c r="AB56" s="58" t="s">
        <v>153</v>
      </c>
      <c r="AC56" s="58" t="s">
        <v>153</v>
      </c>
    </row>
    <row r="57" spans="1:29" x14ac:dyDescent="0.25">
      <c r="A57" s="64" t="s">
        <v>206</v>
      </c>
      <c r="B57" s="58">
        <v>1444</v>
      </c>
      <c r="C57" s="58">
        <v>370</v>
      </c>
      <c r="D57" s="58">
        <v>117</v>
      </c>
      <c r="E57" s="58">
        <v>58</v>
      </c>
      <c r="F57" s="58">
        <v>728</v>
      </c>
      <c r="G57" s="58">
        <v>170</v>
      </c>
      <c r="H57" s="58">
        <v>57</v>
      </c>
      <c r="I57" s="58">
        <v>24</v>
      </c>
      <c r="J57" s="58">
        <v>716</v>
      </c>
      <c r="K57" s="58">
        <v>200</v>
      </c>
      <c r="L57" s="58">
        <v>60</v>
      </c>
      <c r="M57" s="58">
        <v>34</v>
      </c>
      <c r="N57" s="58">
        <v>233</v>
      </c>
      <c r="O57" s="58">
        <v>91</v>
      </c>
      <c r="P57" s="58">
        <v>16</v>
      </c>
      <c r="Q57" s="58">
        <v>0</v>
      </c>
      <c r="R57" s="58">
        <v>446</v>
      </c>
      <c r="S57" s="58">
        <v>237</v>
      </c>
      <c r="T57" s="58">
        <v>72</v>
      </c>
      <c r="U57" s="58">
        <v>40</v>
      </c>
      <c r="V57" s="58">
        <v>765</v>
      </c>
      <c r="W57" s="58">
        <v>42</v>
      </c>
      <c r="X57" s="58">
        <v>29</v>
      </c>
      <c r="Y57" s="58">
        <v>18</v>
      </c>
      <c r="Z57" s="58">
        <v>4</v>
      </c>
      <c r="AA57" s="58">
        <v>0</v>
      </c>
      <c r="AB57" s="58">
        <v>0</v>
      </c>
      <c r="AC57" s="58" t="s">
        <v>153</v>
      </c>
    </row>
    <row r="58" spans="1:29" x14ac:dyDescent="0.25">
      <c r="A58" s="64" t="s">
        <v>207</v>
      </c>
      <c r="B58" s="58">
        <v>1413</v>
      </c>
      <c r="C58" s="58">
        <v>381</v>
      </c>
      <c r="D58" s="58">
        <v>144</v>
      </c>
      <c r="E58" s="58">
        <v>51</v>
      </c>
      <c r="F58" s="58">
        <v>753</v>
      </c>
      <c r="G58" s="58">
        <v>187</v>
      </c>
      <c r="H58" s="58">
        <v>81</v>
      </c>
      <c r="I58" s="58">
        <v>24</v>
      </c>
      <c r="J58" s="58">
        <v>660</v>
      </c>
      <c r="K58" s="58">
        <v>194</v>
      </c>
      <c r="L58" s="58">
        <v>63</v>
      </c>
      <c r="M58" s="58">
        <v>27</v>
      </c>
      <c r="N58" s="58">
        <v>235</v>
      </c>
      <c r="O58" s="58">
        <v>98</v>
      </c>
      <c r="P58" s="58">
        <v>20</v>
      </c>
      <c r="Q58" s="58">
        <v>0</v>
      </c>
      <c r="R58" s="58">
        <v>415</v>
      </c>
      <c r="S58" s="58">
        <v>241</v>
      </c>
      <c r="T58" s="58">
        <v>99</v>
      </c>
      <c r="U58" s="58">
        <v>35</v>
      </c>
      <c r="V58" s="58">
        <v>763</v>
      </c>
      <c r="W58" s="58">
        <v>42</v>
      </c>
      <c r="X58" s="58">
        <v>25</v>
      </c>
      <c r="Y58" s="58">
        <v>16</v>
      </c>
      <c r="Z58" s="58">
        <v>4</v>
      </c>
      <c r="AA58" s="58">
        <v>0</v>
      </c>
      <c r="AB58" s="58" t="s">
        <v>153</v>
      </c>
      <c r="AC58" s="58" t="s">
        <v>153</v>
      </c>
    </row>
    <row r="59" spans="1:29" x14ac:dyDescent="0.25">
      <c r="A59" s="64" t="s">
        <v>208</v>
      </c>
      <c r="B59" s="58">
        <v>1390</v>
      </c>
      <c r="C59" s="58">
        <v>364</v>
      </c>
      <c r="D59" s="58">
        <v>145</v>
      </c>
      <c r="E59" s="58">
        <v>53</v>
      </c>
      <c r="F59" s="58">
        <v>774</v>
      </c>
      <c r="G59" s="58">
        <v>188</v>
      </c>
      <c r="H59" s="58">
        <v>78</v>
      </c>
      <c r="I59" s="58">
        <v>25</v>
      </c>
      <c r="J59" s="58">
        <v>616</v>
      </c>
      <c r="K59" s="58">
        <v>176</v>
      </c>
      <c r="L59" s="58">
        <v>67</v>
      </c>
      <c r="M59" s="58">
        <v>28</v>
      </c>
      <c r="N59" s="58">
        <v>234</v>
      </c>
      <c r="O59" s="58">
        <v>94</v>
      </c>
      <c r="P59" s="58">
        <v>21</v>
      </c>
      <c r="Q59" s="58" t="s">
        <v>153</v>
      </c>
      <c r="R59" s="58">
        <v>381</v>
      </c>
      <c r="S59" s="58">
        <v>230</v>
      </c>
      <c r="T59" s="58">
        <v>94</v>
      </c>
      <c r="U59" s="58">
        <v>37</v>
      </c>
      <c r="V59" s="58">
        <v>775</v>
      </c>
      <c r="W59" s="58">
        <v>40</v>
      </c>
      <c r="X59" s="58">
        <v>30</v>
      </c>
      <c r="Y59" s="58" t="s">
        <v>153</v>
      </c>
      <c r="Z59" s="58">
        <v>7</v>
      </c>
      <c r="AA59" s="58" t="s">
        <v>153</v>
      </c>
      <c r="AB59" s="58">
        <v>0</v>
      </c>
      <c r="AC59" s="58" t="s">
        <v>153</v>
      </c>
    </row>
    <row r="60" spans="1:29" x14ac:dyDescent="0.25">
      <c r="A60" s="64" t="s">
        <v>209</v>
      </c>
      <c r="B60" s="58">
        <v>1400</v>
      </c>
      <c r="C60" s="58">
        <v>349</v>
      </c>
      <c r="D60" s="58">
        <v>136</v>
      </c>
      <c r="E60" s="58">
        <v>49</v>
      </c>
      <c r="F60" s="58">
        <v>773</v>
      </c>
      <c r="G60" s="58">
        <v>193</v>
      </c>
      <c r="H60" s="58">
        <v>75</v>
      </c>
      <c r="I60" s="58">
        <v>25</v>
      </c>
      <c r="J60" s="58">
        <v>627</v>
      </c>
      <c r="K60" s="58">
        <v>156</v>
      </c>
      <c r="L60" s="58">
        <v>61</v>
      </c>
      <c r="M60" s="58">
        <v>24</v>
      </c>
      <c r="N60" s="58">
        <v>227</v>
      </c>
      <c r="O60" s="58">
        <v>90</v>
      </c>
      <c r="P60" s="58">
        <v>17</v>
      </c>
      <c r="Q60" s="58">
        <v>0</v>
      </c>
      <c r="R60" s="58">
        <v>414</v>
      </c>
      <c r="S60" s="58">
        <v>225</v>
      </c>
      <c r="T60" s="58">
        <v>95</v>
      </c>
      <c r="U60" s="58">
        <v>31</v>
      </c>
      <c r="V60" s="58">
        <v>759</v>
      </c>
      <c r="W60" s="58">
        <v>34</v>
      </c>
      <c r="X60" s="58">
        <v>24</v>
      </c>
      <c r="Y60" s="58">
        <v>18</v>
      </c>
      <c r="Z60" s="58">
        <v>9</v>
      </c>
      <c r="AA60" s="58" t="s">
        <v>153</v>
      </c>
      <c r="AB60" s="58">
        <v>0</v>
      </c>
      <c r="AC60" s="58">
        <v>0</v>
      </c>
    </row>
    <row r="61" spans="1:29" x14ac:dyDescent="0.25">
      <c r="A61" s="64" t="s">
        <v>210</v>
      </c>
      <c r="B61" s="58">
        <v>1405</v>
      </c>
      <c r="C61" s="58">
        <v>341</v>
      </c>
      <c r="D61" s="58">
        <v>143</v>
      </c>
      <c r="E61" s="58">
        <v>53</v>
      </c>
      <c r="F61" s="58">
        <v>766</v>
      </c>
      <c r="G61" s="58">
        <v>193</v>
      </c>
      <c r="H61" s="58">
        <v>72</v>
      </c>
      <c r="I61" s="58">
        <v>26</v>
      </c>
      <c r="J61" s="58">
        <v>639</v>
      </c>
      <c r="K61" s="58">
        <v>148</v>
      </c>
      <c r="L61" s="58">
        <v>71</v>
      </c>
      <c r="M61" s="58">
        <v>27</v>
      </c>
      <c r="N61" s="58">
        <v>240</v>
      </c>
      <c r="O61" s="58">
        <v>95</v>
      </c>
      <c r="P61" s="58">
        <v>22</v>
      </c>
      <c r="Q61" s="58">
        <v>0</v>
      </c>
      <c r="R61" s="58">
        <v>449</v>
      </c>
      <c r="S61" s="58">
        <v>214</v>
      </c>
      <c r="T61" s="58">
        <v>95</v>
      </c>
      <c r="U61" s="58">
        <v>31</v>
      </c>
      <c r="V61" s="58">
        <v>716</v>
      </c>
      <c r="W61" s="58">
        <v>32</v>
      </c>
      <c r="X61" s="58">
        <v>26</v>
      </c>
      <c r="Y61" s="58">
        <v>22</v>
      </c>
      <c r="Z61" s="58">
        <v>8</v>
      </c>
      <c r="AA61" s="58" t="s">
        <v>153</v>
      </c>
      <c r="AB61" s="58" t="s">
        <v>153</v>
      </c>
      <c r="AC61" s="58" t="s">
        <v>153</v>
      </c>
    </row>
    <row r="62" spans="1:29" x14ac:dyDescent="0.25">
      <c r="A62" s="64" t="s">
        <v>211</v>
      </c>
      <c r="B62" s="58">
        <v>1347</v>
      </c>
      <c r="C62" s="58">
        <v>332</v>
      </c>
      <c r="D62" s="58">
        <v>128</v>
      </c>
      <c r="E62" s="58">
        <v>52</v>
      </c>
      <c r="F62" s="58">
        <v>716</v>
      </c>
      <c r="G62" s="58">
        <v>179</v>
      </c>
      <c r="H62" s="58">
        <v>73</v>
      </c>
      <c r="I62" s="58">
        <v>28</v>
      </c>
      <c r="J62" s="58">
        <v>631</v>
      </c>
      <c r="K62" s="58">
        <v>153</v>
      </c>
      <c r="L62" s="58">
        <v>55</v>
      </c>
      <c r="M62" s="58">
        <v>24</v>
      </c>
      <c r="N62" s="58">
        <v>208</v>
      </c>
      <c r="O62" s="58">
        <v>81</v>
      </c>
      <c r="P62" s="58">
        <v>17</v>
      </c>
      <c r="Q62" s="58">
        <v>0</v>
      </c>
      <c r="R62" s="58">
        <v>481</v>
      </c>
      <c r="S62" s="58">
        <v>226</v>
      </c>
      <c r="T62" s="58">
        <v>83</v>
      </c>
      <c r="U62" s="58">
        <v>32</v>
      </c>
      <c r="V62" s="58">
        <v>658</v>
      </c>
      <c r="W62" s="58">
        <v>25</v>
      </c>
      <c r="X62" s="58">
        <v>28</v>
      </c>
      <c r="Y62" s="58">
        <v>20</v>
      </c>
      <c r="Z62" s="58">
        <v>7</v>
      </c>
      <c r="AA62" s="58">
        <v>0</v>
      </c>
      <c r="AB62" s="58" t="s">
        <v>153</v>
      </c>
      <c r="AC62" s="58" t="s">
        <v>153</v>
      </c>
    </row>
    <row r="63" spans="1:29" x14ac:dyDescent="0.25">
      <c r="A63" s="64" t="s">
        <v>212</v>
      </c>
      <c r="B63" s="58">
        <v>1315</v>
      </c>
      <c r="C63" s="58">
        <v>345</v>
      </c>
      <c r="D63" s="58">
        <v>109</v>
      </c>
      <c r="E63" s="58">
        <v>58</v>
      </c>
      <c r="F63" s="58">
        <v>715</v>
      </c>
      <c r="G63" s="58">
        <v>187</v>
      </c>
      <c r="H63" s="58">
        <v>61</v>
      </c>
      <c r="I63" s="58">
        <v>33</v>
      </c>
      <c r="J63" s="58">
        <v>600</v>
      </c>
      <c r="K63" s="58">
        <v>158</v>
      </c>
      <c r="L63" s="58">
        <v>48</v>
      </c>
      <c r="M63" s="58">
        <v>25</v>
      </c>
      <c r="N63" s="58">
        <v>193</v>
      </c>
      <c r="O63" s="58">
        <v>80</v>
      </c>
      <c r="P63" s="58">
        <v>13</v>
      </c>
      <c r="Q63" s="58">
        <v>0</v>
      </c>
      <c r="R63" s="58">
        <v>481</v>
      </c>
      <c r="S63" s="58">
        <v>235</v>
      </c>
      <c r="T63" s="58">
        <v>71</v>
      </c>
      <c r="U63" s="58">
        <v>36</v>
      </c>
      <c r="V63" s="58">
        <v>641</v>
      </c>
      <c r="W63" s="58">
        <v>30</v>
      </c>
      <c r="X63" s="58">
        <v>25</v>
      </c>
      <c r="Y63" s="58">
        <v>22</v>
      </c>
      <c r="Z63" s="58">
        <v>8</v>
      </c>
      <c r="AA63" s="58">
        <v>0</v>
      </c>
      <c r="AB63" s="58" t="s">
        <v>153</v>
      </c>
      <c r="AC63" s="58">
        <v>0</v>
      </c>
    </row>
    <row r="64" spans="1:29" x14ac:dyDescent="0.25">
      <c r="A64" s="64" t="s">
        <v>213</v>
      </c>
      <c r="B64" s="58">
        <v>1244</v>
      </c>
      <c r="C64" s="58">
        <v>371</v>
      </c>
      <c r="D64" s="58">
        <v>123</v>
      </c>
      <c r="E64" s="58">
        <v>53</v>
      </c>
      <c r="F64" s="58">
        <v>666</v>
      </c>
      <c r="G64" s="58">
        <v>198</v>
      </c>
      <c r="H64" s="58">
        <v>64</v>
      </c>
      <c r="I64" s="58">
        <v>31</v>
      </c>
      <c r="J64" s="58">
        <v>578</v>
      </c>
      <c r="K64" s="58">
        <v>173</v>
      </c>
      <c r="L64" s="58">
        <v>59</v>
      </c>
      <c r="M64" s="58">
        <v>22</v>
      </c>
      <c r="N64" s="58">
        <v>200</v>
      </c>
      <c r="O64" s="58">
        <v>90</v>
      </c>
      <c r="P64" s="58">
        <v>19</v>
      </c>
      <c r="Q64" s="58">
        <v>0</v>
      </c>
      <c r="R64" s="58">
        <v>442</v>
      </c>
      <c r="S64" s="58">
        <v>251</v>
      </c>
      <c r="T64" s="58">
        <v>79</v>
      </c>
      <c r="U64" s="58">
        <v>34</v>
      </c>
      <c r="V64" s="58">
        <v>602</v>
      </c>
      <c r="W64" s="58">
        <v>30</v>
      </c>
      <c r="X64" s="58">
        <v>25</v>
      </c>
      <c r="Y64" s="58">
        <v>19</v>
      </c>
      <c r="Z64" s="58">
        <v>7</v>
      </c>
      <c r="AA64" s="58" t="s">
        <v>153</v>
      </c>
      <c r="AB64" s="58" t="s">
        <v>153</v>
      </c>
      <c r="AC64" s="58">
        <v>0</v>
      </c>
    </row>
    <row r="65" spans="1:29" x14ac:dyDescent="0.25">
      <c r="A65" s="64" t="s">
        <v>214</v>
      </c>
      <c r="B65" s="58">
        <v>1138</v>
      </c>
      <c r="C65" s="58">
        <v>324</v>
      </c>
      <c r="D65" s="58">
        <v>106</v>
      </c>
      <c r="E65" s="58">
        <v>50</v>
      </c>
      <c r="F65" s="58">
        <v>607</v>
      </c>
      <c r="G65" s="58">
        <v>167</v>
      </c>
      <c r="H65" s="58">
        <v>58</v>
      </c>
      <c r="I65" s="58">
        <v>29</v>
      </c>
      <c r="J65" s="58">
        <v>531</v>
      </c>
      <c r="K65" s="58">
        <v>157</v>
      </c>
      <c r="L65" s="58">
        <v>48</v>
      </c>
      <c r="M65" s="58">
        <v>21</v>
      </c>
      <c r="N65" s="58">
        <v>180</v>
      </c>
      <c r="O65" s="58">
        <v>74</v>
      </c>
      <c r="P65" s="58">
        <v>13</v>
      </c>
      <c r="Q65" s="58">
        <v>0</v>
      </c>
      <c r="R65" s="58">
        <v>392</v>
      </c>
      <c r="S65" s="58">
        <v>220</v>
      </c>
      <c r="T65" s="58">
        <v>63</v>
      </c>
      <c r="U65" s="58">
        <v>32</v>
      </c>
      <c r="V65" s="58">
        <v>566</v>
      </c>
      <c r="W65" s="58">
        <v>30</v>
      </c>
      <c r="X65" s="58">
        <v>30</v>
      </c>
      <c r="Y65" s="58">
        <v>18</v>
      </c>
      <c r="Z65" s="58">
        <v>6</v>
      </c>
      <c r="AA65" s="58">
        <v>0</v>
      </c>
      <c r="AB65" s="58" t="s">
        <v>153</v>
      </c>
      <c r="AC65" s="58">
        <v>0</v>
      </c>
    </row>
    <row r="66" spans="1:29" x14ac:dyDescent="0.25">
      <c r="A66" s="64" t="s">
        <v>215</v>
      </c>
      <c r="B66" s="58">
        <v>1063</v>
      </c>
      <c r="C66" s="58">
        <v>288</v>
      </c>
      <c r="D66" s="58">
        <v>103</v>
      </c>
      <c r="E66" s="58">
        <v>49</v>
      </c>
      <c r="F66" s="58">
        <v>558</v>
      </c>
      <c r="G66" s="58">
        <v>146</v>
      </c>
      <c r="H66" s="58">
        <v>52</v>
      </c>
      <c r="I66" s="58">
        <v>24</v>
      </c>
      <c r="J66" s="58">
        <v>505</v>
      </c>
      <c r="K66" s="58">
        <v>142</v>
      </c>
      <c r="L66" s="58">
        <v>51</v>
      </c>
      <c r="M66" s="58">
        <v>25</v>
      </c>
      <c r="N66" s="58">
        <v>172</v>
      </c>
      <c r="O66" s="58">
        <v>63</v>
      </c>
      <c r="P66" s="58">
        <v>19</v>
      </c>
      <c r="Q66" s="58">
        <v>0</v>
      </c>
      <c r="R66" s="58">
        <v>371</v>
      </c>
      <c r="S66" s="58">
        <v>199</v>
      </c>
      <c r="T66" s="58">
        <v>57</v>
      </c>
      <c r="U66" s="58">
        <v>34</v>
      </c>
      <c r="V66" s="58">
        <v>520</v>
      </c>
      <c r="W66" s="58">
        <v>26</v>
      </c>
      <c r="X66" s="58">
        <v>27</v>
      </c>
      <c r="Y66" s="58">
        <v>15</v>
      </c>
      <c r="Z66" s="58">
        <v>9</v>
      </c>
      <c r="AA66" s="58">
        <v>0</v>
      </c>
      <c r="AB66" s="58" t="s">
        <v>153</v>
      </c>
      <c r="AC66" s="58">
        <v>0</v>
      </c>
    </row>
    <row r="67" spans="1:29" x14ac:dyDescent="0.25">
      <c r="A67" s="64" t="s">
        <v>216</v>
      </c>
      <c r="B67" s="58">
        <v>1028</v>
      </c>
      <c r="C67" s="58">
        <v>309</v>
      </c>
      <c r="D67" s="58">
        <v>130</v>
      </c>
      <c r="E67" s="58">
        <v>59</v>
      </c>
      <c r="F67" s="58">
        <v>534</v>
      </c>
      <c r="G67" s="58">
        <v>165</v>
      </c>
      <c r="H67" s="58">
        <v>71</v>
      </c>
      <c r="I67" s="58">
        <v>28</v>
      </c>
      <c r="J67" s="58">
        <v>494</v>
      </c>
      <c r="K67" s="58">
        <v>144</v>
      </c>
      <c r="L67" s="58">
        <v>59</v>
      </c>
      <c r="M67" s="58">
        <v>31</v>
      </c>
      <c r="N67" s="58">
        <v>195</v>
      </c>
      <c r="O67" s="58">
        <v>71</v>
      </c>
      <c r="P67" s="58">
        <v>24</v>
      </c>
      <c r="Q67" s="58" t="s">
        <v>153</v>
      </c>
      <c r="R67" s="58">
        <v>431</v>
      </c>
      <c r="S67" s="58">
        <v>210</v>
      </c>
      <c r="T67" s="58">
        <v>82</v>
      </c>
      <c r="U67" s="58">
        <v>40</v>
      </c>
      <c r="V67" s="58">
        <v>402</v>
      </c>
      <c r="W67" s="58">
        <v>28</v>
      </c>
      <c r="X67" s="58">
        <v>24</v>
      </c>
      <c r="Y67" s="58" t="s">
        <v>153</v>
      </c>
      <c r="Z67" s="58">
        <v>7</v>
      </c>
      <c r="AA67" s="58" t="s">
        <v>153</v>
      </c>
      <c r="AB67" s="58">
        <v>0</v>
      </c>
      <c r="AC67" s="58" t="s">
        <v>153</v>
      </c>
    </row>
    <row r="68" spans="1:29" x14ac:dyDescent="0.25">
      <c r="A68" s="64" t="s">
        <v>217</v>
      </c>
      <c r="B68" s="58">
        <v>1091</v>
      </c>
      <c r="C68" s="58">
        <v>380</v>
      </c>
      <c r="D68" s="58">
        <v>137</v>
      </c>
      <c r="E68" s="58">
        <v>61</v>
      </c>
      <c r="F68" s="58">
        <v>554</v>
      </c>
      <c r="G68" s="58">
        <v>209</v>
      </c>
      <c r="H68" s="58">
        <v>70</v>
      </c>
      <c r="I68" s="58">
        <v>27</v>
      </c>
      <c r="J68" s="58">
        <v>537</v>
      </c>
      <c r="K68" s="58">
        <v>171</v>
      </c>
      <c r="L68" s="58">
        <v>67</v>
      </c>
      <c r="M68" s="58">
        <v>34</v>
      </c>
      <c r="N68" s="58">
        <v>205</v>
      </c>
      <c r="O68" s="58">
        <v>97</v>
      </c>
      <c r="P68" s="58">
        <v>28</v>
      </c>
      <c r="Q68" s="58" t="s">
        <v>153</v>
      </c>
      <c r="R68" s="58">
        <v>495</v>
      </c>
      <c r="S68" s="58">
        <v>248</v>
      </c>
      <c r="T68" s="58">
        <v>74</v>
      </c>
      <c r="U68" s="58">
        <v>38</v>
      </c>
      <c r="V68" s="58">
        <v>391</v>
      </c>
      <c r="W68" s="58">
        <v>35</v>
      </c>
      <c r="X68" s="58">
        <v>35</v>
      </c>
      <c r="Y68" s="58" t="s">
        <v>153</v>
      </c>
      <c r="Z68" s="58">
        <v>7</v>
      </c>
      <c r="AA68" s="58">
        <v>0</v>
      </c>
      <c r="AB68" s="58">
        <v>0</v>
      </c>
      <c r="AC68" s="58" t="s">
        <v>153</v>
      </c>
    </row>
    <row r="69" spans="1:29" x14ac:dyDescent="0.25">
      <c r="A69" s="64" t="s">
        <v>218</v>
      </c>
      <c r="B69" s="58">
        <v>1049</v>
      </c>
      <c r="C69" s="58">
        <v>374</v>
      </c>
      <c r="D69" s="58">
        <v>141</v>
      </c>
      <c r="E69" s="58">
        <v>68</v>
      </c>
      <c r="F69" s="58">
        <v>537</v>
      </c>
      <c r="G69" s="58">
        <v>191</v>
      </c>
      <c r="H69" s="58">
        <v>72</v>
      </c>
      <c r="I69" s="58">
        <v>29</v>
      </c>
      <c r="J69" s="58">
        <v>512</v>
      </c>
      <c r="K69" s="58">
        <v>183</v>
      </c>
      <c r="L69" s="58">
        <v>69</v>
      </c>
      <c r="M69" s="58">
        <v>39</v>
      </c>
      <c r="N69" s="58">
        <v>175</v>
      </c>
      <c r="O69" s="58">
        <v>95</v>
      </c>
      <c r="P69" s="58">
        <v>18</v>
      </c>
      <c r="Q69" s="58" t="s">
        <v>153</v>
      </c>
      <c r="R69" s="58">
        <v>489</v>
      </c>
      <c r="S69" s="58">
        <v>241</v>
      </c>
      <c r="T69" s="58">
        <v>92</v>
      </c>
      <c r="U69" s="58">
        <v>46</v>
      </c>
      <c r="V69" s="58">
        <v>385</v>
      </c>
      <c r="W69" s="58">
        <v>38</v>
      </c>
      <c r="X69" s="58">
        <v>31</v>
      </c>
      <c r="Y69" s="58" t="s">
        <v>153</v>
      </c>
      <c r="Z69" s="58">
        <v>4</v>
      </c>
      <c r="AA69" s="58" t="s">
        <v>153</v>
      </c>
      <c r="AB69" s="58">
        <v>0</v>
      </c>
      <c r="AC69" s="58" t="s">
        <v>153</v>
      </c>
    </row>
    <row r="70" spans="1:29" x14ac:dyDescent="0.25">
      <c r="A70" s="64" t="s">
        <v>219</v>
      </c>
      <c r="B70" s="58">
        <v>1088</v>
      </c>
      <c r="C70" s="58">
        <v>356</v>
      </c>
      <c r="D70" s="58">
        <v>173</v>
      </c>
      <c r="E70" s="58">
        <v>72</v>
      </c>
      <c r="F70" s="58">
        <v>543</v>
      </c>
      <c r="G70" s="58">
        <v>174</v>
      </c>
      <c r="H70" s="58">
        <v>92</v>
      </c>
      <c r="I70" s="58">
        <v>29</v>
      </c>
      <c r="J70" s="58">
        <v>545</v>
      </c>
      <c r="K70" s="58">
        <v>182</v>
      </c>
      <c r="L70" s="58">
        <v>81</v>
      </c>
      <c r="M70" s="58">
        <v>43</v>
      </c>
      <c r="N70" s="58">
        <v>194</v>
      </c>
      <c r="O70" s="58">
        <v>89</v>
      </c>
      <c r="P70" s="58">
        <v>18</v>
      </c>
      <c r="Q70" s="58" t="s">
        <v>153</v>
      </c>
      <c r="R70" s="58">
        <v>512</v>
      </c>
      <c r="S70" s="58">
        <v>229</v>
      </c>
      <c r="T70" s="58">
        <v>117</v>
      </c>
      <c r="U70" s="58">
        <v>50</v>
      </c>
      <c r="V70" s="58">
        <v>382</v>
      </c>
      <c r="W70" s="58">
        <v>38</v>
      </c>
      <c r="X70" s="58">
        <v>38</v>
      </c>
      <c r="Y70" s="58" t="s">
        <v>153</v>
      </c>
      <c r="Z70" s="58">
        <v>6</v>
      </c>
      <c r="AA70" s="58" t="s">
        <v>153</v>
      </c>
      <c r="AB70" s="58">
        <v>0</v>
      </c>
      <c r="AC70" s="58" t="s">
        <v>153</v>
      </c>
    </row>
    <row r="71" spans="1:29" x14ac:dyDescent="0.25">
      <c r="A71" s="64" t="s">
        <v>220</v>
      </c>
      <c r="B71" s="58">
        <v>981</v>
      </c>
      <c r="C71" s="58">
        <v>344</v>
      </c>
      <c r="D71" s="58">
        <v>165</v>
      </c>
      <c r="E71" s="58">
        <v>69</v>
      </c>
      <c r="F71" s="58">
        <v>506</v>
      </c>
      <c r="G71" s="58">
        <v>174</v>
      </c>
      <c r="H71" s="58">
        <v>88</v>
      </c>
      <c r="I71" s="58">
        <v>31</v>
      </c>
      <c r="J71" s="58">
        <v>475</v>
      </c>
      <c r="K71" s="58">
        <v>170</v>
      </c>
      <c r="L71" s="58">
        <v>77</v>
      </c>
      <c r="M71" s="58">
        <v>38</v>
      </c>
      <c r="N71" s="58">
        <v>199</v>
      </c>
      <c r="O71" s="58">
        <v>99</v>
      </c>
      <c r="P71" s="58">
        <v>20</v>
      </c>
      <c r="Q71" s="58" t="s">
        <v>153</v>
      </c>
      <c r="R71" s="58">
        <v>442</v>
      </c>
      <c r="S71" s="58">
        <v>205</v>
      </c>
      <c r="T71" s="58">
        <v>103</v>
      </c>
      <c r="U71" s="58">
        <v>44</v>
      </c>
      <c r="V71" s="58">
        <v>340</v>
      </c>
      <c r="W71" s="58">
        <v>40</v>
      </c>
      <c r="X71" s="58">
        <v>42</v>
      </c>
      <c r="Y71" s="58" t="s">
        <v>153</v>
      </c>
      <c r="Z71" s="58">
        <v>8</v>
      </c>
      <c r="AA71" s="58" t="s">
        <v>153</v>
      </c>
      <c r="AB71" s="58" t="s">
        <v>153</v>
      </c>
      <c r="AC71" s="58" t="s">
        <v>153</v>
      </c>
    </row>
    <row r="72" spans="1:29" x14ac:dyDescent="0.25">
      <c r="A72" s="64" t="s">
        <v>221</v>
      </c>
      <c r="B72" s="58">
        <v>1115</v>
      </c>
      <c r="C72" s="58">
        <v>382</v>
      </c>
      <c r="D72" s="58">
        <v>204</v>
      </c>
      <c r="E72" s="58">
        <v>68</v>
      </c>
      <c r="F72" s="58">
        <v>616</v>
      </c>
      <c r="G72" s="58">
        <v>207</v>
      </c>
      <c r="H72" s="58">
        <v>117</v>
      </c>
      <c r="I72" s="58">
        <v>38</v>
      </c>
      <c r="J72" s="58">
        <v>499</v>
      </c>
      <c r="K72" s="58">
        <v>175</v>
      </c>
      <c r="L72" s="58">
        <v>87</v>
      </c>
      <c r="M72" s="58">
        <v>30</v>
      </c>
      <c r="N72" s="58">
        <v>260</v>
      </c>
      <c r="O72" s="58">
        <v>115</v>
      </c>
      <c r="P72" s="58">
        <v>32</v>
      </c>
      <c r="Q72" s="58">
        <v>3</v>
      </c>
      <c r="R72" s="58">
        <v>515</v>
      </c>
      <c r="S72" s="58">
        <v>221</v>
      </c>
      <c r="T72" s="58">
        <v>130</v>
      </c>
      <c r="U72" s="58">
        <v>42</v>
      </c>
      <c r="V72" s="58">
        <v>340</v>
      </c>
      <c r="W72" s="58">
        <v>46</v>
      </c>
      <c r="X72" s="58">
        <v>42</v>
      </c>
      <c r="Y72" s="58">
        <v>23</v>
      </c>
      <c r="Z72" s="58">
        <v>5</v>
      </c>
      <c r="AA72" s="58" t="s">
        <v>153</v>
      </c>
      <c r="AB72" s="58">
        <v>0</v>
      </c>
      <c r="AC72" s="58" t="s">
        <v>153</v>
      </c>
    </row>
    <row r="73" spans="1:29" x14ac:dyDescent="0.25">
      <c r="A73" s="64" t="s">
        <v>222</v>
      </c>
      <c r="B73" s="58">
        <v>1102</v>
      </c>
      <c r="C73" s="58">
        <v>435</v>
      </c>
      <c r="D73" s="58">
        <v>197</v>
      </c>
      <c r="E73" s="58">
        <v>71</v>
      </c>
      <c r="F73" s="58">
        <v>633</v>
      </c>
      <c r="G73" s="58">
        <v>256</v>
      </c>
      <c r="H73" s="58">
        <v>114</v>
      </c>
      <c r="I73" s="58">
        <v>38</v>
      </c>
      <c r="J73" s="58">
        <v>469</v>
      </c>
      <c r="K73" s="58">
        <v>179</v>
      </c>
      <c r="L73" s="58">
        <v>83</v>
      </c>
      <c r="M73" s="58">
        <v>33</v>
      </c>
      <c r="N73" s="58">
        <v>246</v>
      </c>
      <c r="O73" s="58">
        <v>145</v>
      </c>
      <c r="P73" s="58">
        <v>25</v>
      </c>
      <c r="Q73" s="58">
        <v>3</v>
      </c>
      <c r="R73" s="58">
        <v>543</v>
      </c>
      <c r="S73" s="58">
        <v>251</v>
      </c>
      <c r="T73" s="58">
        <v>133</v>
      </c>
      <c r="U73" s="58">
        <v>47</v>
      </c>
      <c r="V73" s="58">
        <v>313</v>
      </c>
      <c r="W73" s="58">
        <v>39</v>
      </c>
      <c r="X73" s="58">
        <v>39</v>
      </c>
      <c r="Y73" s="58">
        <v>21</v>
      </c>
      <c r="Z73" s="58">
        <v>6</v>
      </c>
      <c r="AA73" s="58" t="s">
        <v>153</v>
      </c>
      <c r="AB73" s="58">
        <v>0</v>
      </c>
      <c r="AC73" s="58" t="s">
        <v>153</v>
      </c>
    </row>
    <row r="74" spans="1:29" x14ac:dyDescent="0.25">
      <c r="A74" s="64" t="s">
        <v>223</v>
      </c>
      <c r="B74" s="58">
        <v>1003</v>
      </c>
      <c r="C74" s="58">
        <v>401</v>
      </c>
      <c r="D74" s="58">
        <v>149</v>
      </c>
      <c r="E74" s="58">
        <v>64</v>
      </c>
      <c r="F74" s="58">
        <v>596</v>
      </c>
      <c r="G74" s="58">
        <v>254</v>
      </c>
      <c r="H74" s="58">
        <v>87</v>
      </c>
      <c r="I74" s="58">
        <v>38</v>
      </c>
      <c r="J74" s="58">
        <v>407</v>
      </c>
      <c r="K74" s="58">
        <v>147</v>
      </c>
      <c r="L74" s="58">
        <v>62</v>
      </c>
      <c r="M74" s="58">
        <v>26</v>
      </c>
      <c r="N74" s="58">
        <v>220</v>
      </c>
      <c r="O74" s="58">
        <v>127</v>
      </c>
      <c r="P74" s="58">
        <v>14</v>
      </c>
      <c r="Q74" s="58" t="s">
        <v>153</v>
      </c>
      <c r="R74" s="58">
        <v>492</v>
      </c>
      <c r="S74" s="58">
        <v>239</v>
      </c>
      <c r="T74" s="58">
        <v>101</v>
      </c>
      <c r="U74" s="58">
        <v>43</v>
      </c>
      <c r="V74" s="58">
        <v>291</v>
      </c>
      <c r="W74" s="58">
        <v>35</v>
      </c>
      <c r="X74" s="58">
        <v>34</v>
      </c>
      <c r="Y74" s="58" t="s">
        <v>153</v>
      </c>
      <c r="Z74" s="58">
        <v>4</v>
      </c>
      <c r="AA74" s="58">
        <v>0</v>
      </c>
      <c r="AB74" s="58" t="s">
        <v>153</v>
      </c>
      <c r="AC74" s="58" t="s">
        <v>153</v>
      </c>
    </row>
    <row r="75" spans="1:29" x14ac:dyDescent="0.25">
      <c r="A75" s="64" t="s">
        <v>224</v>
      </c>
      <c r="B75" s="58">
        <v>1026</v>
      </c>
      <c r="C75" s="58">
        <v>421</v>
      </c>
      <c r="D75" s="58">
        <v>147</v>
      </c>
      <c r="E75" s="58">
        <v>60</v>
      </c>
      <c r="F75" s="58">
        <v>610</v>
      </c>
      <c r="G75" s="58">
        <v>265</v>
      </c>
      <c r="H75" s="58">
        <v>89</v>
      </c>
      <c r="I75" s="58">
        <v>36</v>
      </c>
      <c r="J75" s="58">
        <v>416</v>
      </c>
      <c r="K75" s="58">
        <v>156</v>
      </c>
      <c r="L75" s="58">
        <v>58</v>
      </c>
      <c r="M75" s="58">
        <v>24</v>
      </c>
      <c r="N75" s="58">
        <v>237</v>
      </c>
      <c r="O75" s="58">
        <v>130</v>
      </c>
      <c r="P75" s="58">
        <v>20</v>
      </c>
      <c r="Q75" s="58">
        <v>0</v>
      </c>
      <c r="R75" s="58">
        <v>529</v>
      </c>
      <c r="S75" s="58">
        <v>257</v>
      </c>
      <c r="T75" s="58">
        <v>90</v>
      </c>
      <c r="U75" s="58">
        <v>39</v>
      </c>
      <c r="V75" s="58">
        <v>260</v>
      </c>
      <c r="W75" s="58">
        <v>34</v>
      </c>
      <c r="X75" s="58">
        <v>37</v>
      </c>
      <c r="Y75" s="58">
        <v>21</v>
      </c>
      <c r="Z75" s="58">
        <v>5</v>
      </c>
      <c r="AA75" s="58">
        <v>0</v>
      </c>
      <c r="AB75" s="58">
        <v>0</v>
      </c>
      <c r="AC75" s="58" t="s">
        <v>153</v>
      </c>
    </row>
    <row r="76" spans="1:29" x14ac:dyDescent="0.25">
      <c r="A76" s="64" t="s">
        <v>225</v>
      </c>
      <c r="B76" s="58">
        <v>957</v>
      </c>
      <c r="C76" s="58">
        <v>376</v>
      </c>
      <c r="D76" s="58">
        <v>118</v>
      </c>
      <c r="E76" s="58">
        <v>60</v>
      </c>
      <c r="F76" s="58">
        <v>572</v>
      </c>
      <c r="G76" s="58">
        <v>235</v>
      </c>
      <c r="H76" s="58">
        <v>82</v>
      </c>
      <c r="I76" s="58">
        <v>33</v>
      </c>
      <c r="J76" s="58">
        <v>385</v>
      </c>
      <c r="K76" s="58">
        <v>141</v>
      </c>
      <c r="L76" s="58">
        <v>36</v>
      </c>
      <c r="M76" s="58">
        <v>27</v>
      </c>
      <c r="N76" s="58">
        <v>204</v>
      </c>
      <c r="O76" s="58">
        <v>105</v>
      </c>
      <c r="P76" s="58">
        <v>14</v>
      </c>
      <c r="Q76" s="58" t="s">
        <v>153</v>
      </c>
      <c r="R76" s="58">
        <v>517</v>
      </c>
      <c r="S76" s="58">
        <v>240</v>
      </c>
      <c r="T76" s="58">
        <v>77</v>
      </c>
      <c r="U76" s="58">
        <v>37</v>
      </c>
      <c r="V76" s="58">
        <v>236</v>
      </c>
      <c r="W76" s="58">
        <v>31</v>
      </c>
      <c r="X76" s="58">
        <v>27</v>
      </c>
      <c r="Y76" s="58" t="s">
        <v>153</v>
      </c>
      <c r="Z76" s="58">
        <v>4</v>
      </c>
      <c r="AA76" s="58" t="s">
        <v>153</v>
      </c>
      <c r="AB76" s="58">
        <v>0</v>
      </c>
      <c r="AC76" s="58">
        <v>0</v>
      </c>
    </row>
    <row r="77" spans="1:29" x14ac:dyDescent="0.25">
      <c r="A77" s="64" t="s">
        <v>226</v>
      </c>
      <c r="B77" s="58">
        <v>957</v>
      </c>
      <c r="C77" s="58">
        <v>355</v>
      </c>
      <c r="D77" s="58">
        <v>137</v>
      </c>
      <c r="E77" s="58">
        <v>67</v>
      </c>
      <c r="F77" s="58">
        <v>582</v>
      </c>
      <c r="G77" s="58">
        <v>229</v>
      </c>
      <c r="H77" s="58">
        <v>84</v>
      </c>
      <c r="I77" s="58">
        <v>35</v>
      </c>
      <c r="J77" s="58">
        <v>375</v>
      </c>
      <c r="K77" s="58">
        <v>126</v>
      </c>
      <c r="L77" s="58">
        <v>53</v>
      </c>
      <c r="M77" s="58">
        <v>32</v>
      </c>
      <c r="N77" s="58">
        <v>195</v>
      </c>
      <c r="O77" s="58">
        <v>101</v>
      </c>
      <c r="P77" s="58">
        <v>14</v>
      </c>
      <c r="Q77" s="58" t="s">
        <v>153</v>
      </c>
      <c r="R77" s="58">
        <v>517</v>
      </c>
      <c r="S77" s="58">
        <v>227</v>
      </c>
      <c r="T77" s="58">
        <v>84</v>
      </c>
      <c r="U77" s="58">
        <v>41</v>
      </c>
      <c r="V77" s="58">
        <v>245</v>
      </c>
      <c r="W77" s="58">
        <v>27</v>
      </c>
      <c r="X77" s="58">
        <v>39</v>
      </c>
      <c r="Y77" s="58" t="s">
        <v>153</v>
      </c>
      <c r="Z77" s="58">
        <v>3</v>
      </c>
      <c r="AA77" s="58" t="s">
        <v>153</v>
      </c>
      <c r="AB77" s="58">
        <v>0</v>
      </c>
      <c r="AC77" s="58">
        <v>0</v>
      </c>
    </row>
    <row r="78" spans="1:29" x14ac:dyDescent="0.25">
      <c r="A78" s="64" t="s">
        <v>227</v>
      </c>
      <c r="B78" s="58">
        <v>882</v>
      </c>
      <c r="C78" s="58">
        <v>330</v>
      </c>
      <c r="D78" s="58">
        <v>106</v>
      </c>
      <c r="E78" s="58">
        <v>62</v>
      </c>
      <c r="F78" s="58">
        <v>534</v>
      </c>
      <c r="G78" s="58">
        <v>215</v>
      </c>
      <c r="H78" s="58">
        <v>74</v>
      </c>
      <c r="I78" s="58">
        <v>31</v>
      </c>
      <c r="J78" s="58">
        <v>348</v>
      </c>
      <c r="K78" s="58">
        <v>115</v>
      </c>
      <c r="L78" s="58">
        <v>32</v>
      </c>
      <c r="M78" s="58">
        <v>31</v>
      </c>
      <c r="N78" s="58">
        <v>169</v>
      </c>
      <c r="O78" s="58">
        <v>79</v>
      </c>
      <c r="P78" s="58">
        <v>14</v>
      </c>
      <c r="Q78" s="58" t="s">
        <v>153</v>
      </c>
      <c r="R78" s="58">
        <v>510</v>
      </c>
      <c r="S78" s="58">
        <v>227</v>
      </c>
      <c r="T78" s="58">
        <v>68</v>
      </c>
      <c r="U78" s="58">
        <v>38</v>
      </c>
      <c r="V78" s="58">
        <v>203</v>
      </c>
      <c r="W78" s="58">
        <v>24</v>
      </c>
      <c r="X78" s="58">
        <v>24</v>
      </c>
      <c r="Y78" s="58" t="s">
        <v>153</v>
      </c>
      <c r="Z78" s="58">
        <v>5</v>
      </c>
      <c r="AA78" s="58" t="s">
        <v>153</v>
      </c>
      <c r="AB78" s="58">
        <v>0</v>
      </c>
      <c r="AC78" s="58">
        <v>0</v>
      </c>
    </row>
    <row r="79" spans="1:29" x14ac:dyDescent="0.25">
      <c r="A79" s="64" t="s">
        <v>228</v>
      </c>
      <c r="B79" s="58">
        <v>939</v>
      </c>
      <c r="C79" s="58">
        <v>391</v>
      </c>
      <c r="D79" s="58">
        <v>112</v>
      </c>
      <c r="E79" s="58">
        <v>46</v>
      </c>
      <c r="F79" s="58">
        <v>549</v>
      </c>
      <c r="G79" s="58">
        <v>240</v>
      </c>
      <c r="H79" s="58">
        <v>64</v>
      </c>
      <c r="I79" s="58">
        <v>22</v>
      </c>
      <c r="J79" s="58">
        <v>390</v>
      </c>
      <c r="K79" s="58">
        <v>151</v>
      </c>
      <c r="L79" s="58">
        <v>48</v>
      </c>
      <c r="M79" s="58">
        <v>24</v>
      </c>
      <c r="N79" s="58">
        <v>191</v>
      </c>
      <c r="O79" s="58">
        <v>95</v>
      </c>
      <c r="P79" s="58">
        <v>15</v>
      </c>
      <c r="Q79" s="58" t="s">
        <v>153</v>
      </c>
      <c r="R79" s="58">
        <v>537</v>
      </c>
      <c r="S79" s="58">
        <v>264</v>
      </c>
      <c r="T79" s="58">
        <v>73</v>
      </c>
      <c r="U79" s="58">
        <v>29</v>
      </c>
      <c r="V79" s="58">
        <v>211</v>
      </c>
      <c r="W79" s="58">
        <v>32</v>
      </c>
      <c r="X79" s="58">
        <v>24</v>
      </c>
      <c r="Y79" s="58" t="s">
        <v>153</v>
      </c>
      <c r="Z79" s="58">
        <v>3</v>
      </c>
      <c r="AA79" s="58" t="s">
        <v>153</v>
      </c>
      <c r="AB79" s="58" t="s">
        <v>153</v>
      </c>
      <c r="AC79" s="58">
        <v>0</v>
      </c>
    </row>
    <row r="80" spans="1:29" x14ac:dyDescent="0.25">
      <c r="A80" s="64" t="s">
        <v>229</v>
      </c>
      <c r="B80" s="58">
        <v>998</v>
      </c>
      <c r="C80" s="58">
        <v>441</v>
      </c>
      <c r="D80" s="58">
        <v>139</v>
      </c>
      <c r="E80" s="58">
        <v>54</v>
      </c>
      <c r="F80" s="58">
        <v>579</v>
      </c>
      <c r="G80" s="58">
        <v>259</v>
      </c>
      <c r="H80" s="58">
        <v>83</v>
      </c>
      <c r="I80" s="58">
        <v>25</v>
      </c>
      <c r="J80" s="58">
        <v>419</v>
      </c>
      <c r="K80" s="58">
        <v>182</v>
      </c>
      <c r="L80" s="58">
        <v>56</v>
      </c>
      <c r="M80" s="58">
        <v>29</v>
      </c>
      <c r="N80" s="58">
        <v>207</v>
      </c>
      <c r="O80" s="58">
        <v>109</v>
      </c>
      <c r="P80" s="58">
        <v>16</v>
      </c>
      <c r="Q80" s="58">
        <v>3</v>
      </c>
      <c r="R80" s="58">
        <v>575</v>
      </c>
      <c r="S80" s="58">
        <v>289</v>
      </c>
      <c r="T80" s="58">
        <v>89</v>
      </c>
      <c r="U80" s="58">
        <v>33</v>
      </c>
      <c r="V80" s="58">
        <v>216</v>
      </c>
      <c r="W80" s="58">
        <v>43</v>
      </c>
      <c r="X80" s="58">
        <v>34</v>
      </c>
      <c r="Y80" s="58">
        <v>18</v>
      </c>
      <c r="Z80" s="58">
        <v>4</v>
      </c>
      <c r="AA80" s="58" t="s">
        <v>153</v>
      </c>
      <c r="AB80" s="58">
        <v>0</v>
      </c>
      <c r="AC80" s="58">
        <v>0</v>
      </c>
    </row>
    <row r="81" spans="1:29" x14ac:dyDescent="0.25">
      <c r="A81" s="64" t="s">
        <v>230</v>
      </c>
      <c r="B81" s="58">
        <v>1017</v>
      </c>
      <c r="C81" s="58">
        <v>377</v>
      </c>
      <c r="D81" s="58">
        <v>171</v>
      </c>
      <c r="E81" s="58">
        <v>60</v>
      </c>
      <c r="F81" s="58">
        <v>562</v>
      </c>
      <c r="G81" s="58">
        <v>211</v>
      </c>
      <c r="H81" s="58">
        <v>94</v>
      </c>
      <c r="I81" s="58">
        <v>33</v>
      </c>
      <c r="J81" s="58">
        <v>455</v>
      </c>
      <c r="K81" s="58">
        <v>166</v>
      </c>
      <c r="L81" s="58">
        <v>77</v>
      </c>
      <c r="M81" s="58">
        <v>27</v>
      </c>
      <c r="N81" s="58">
        <v>229</v>
      </c>
      <c r="O81" s="58">
        <v>96</v>
      </c>
      <c r="P81" s="58">
        <v>26</v>
      </c>
      <c r="Q81" s="58">
        <v>4</v>
      </c>
      <c r="R81" s="58">
        <v>584</v>
      </c>
      <c r="S81" s="58">
        <v>246</v>
      </c>
      <c r="T81" s="58">
        <v>114</v>
      </c>
      <c r="U81" s="58">
        <v>36</v>
      </c>
      <c r="V81" s="58">
        <v>204</v>
      </c>
      <c r="W81" s="58">
        <v>35</v>
      </c>
      <c r="X81" s="58">
        <v>31</v>
      </c>
      <c r="Y81" s="58">
        <v>20</v>
      </c>
      <c r="Z81" s="58">
        <v>4</v>
      </c>
      <c r="AA81" s="58" t="s">
        <v>153</v>
      </c>
      <c r="AB81" s="58" t="s">
        <v>153</v>
      </c>
      <c r="AC81" s="58">
        <v>0</v>
      </c>
    </row>
    <row r="82" spans="1:29" x14ac:dyDescent="0.25">
      <c r="A82" s="64" t="s">
        <v>231</v>
      </c>
      <c r="B82" s="58">
        <v>993</v>
      </c>
      <c r="C82" s="58">
        <v>375</v>
      </c>
      <c r="D82" s="58">
        <v>171</v>
      </c>
      <c r="E82" s="58">
        <v>57</v>
      </c>
      <c r="F82" s="58">
        <v>565</v>
      </c>
      <c r="G82" s="58">
        <v>197</v>
      </c>
      <c r="H82" s="58">
        <v>95</v>
      </c>
      <c r="I82" s="58">
        <v>35</v>
      </c>
      <c r="J82" s="58">
        <v>428</v>
      </c>
      <c r="K82" s="58">
        <v>178</v>
      </c>
      <c r="L82" s="58">
        <v>76</v>
      </c>
      <c r="M82" s="58">
        <v>22</v>
      </c>
      <c r="N82" s="58">
        <v>216</v>
      </c>
      <c r="O82" s="58">
        <v>90</v>
      </c>
      <c r="P82" s="58">
        <v>27</v>
      </c>
      <c r="Q82" s="58">
        <v>3</v>
      </c>
      <c r="R82" s="58">
        <v>590</v>
      </c>
      <c r="S82" s="58">
        <v>248</v>
      </c>
      <c r="T82" s="58">
        <v>112</v>
      </c>
      <c r="U82" s="58">
        <v>32</v>
      </c>
      <c r="V82" s="58">
        <v>187</v>
      </c>
      <c r="W82" s="58">
        <v>37</v>
      </c>
      <c r="X82" s="58">
        <v>32</v>
      </c>
      <c r="Y82" s="58">
        <v>22</v>
      </c>
      <c r="Z82" s="58">
        <v>4</v>
      </c>
      <c r="AA82" s="58">
        <v>0</v>
      </c>
      <c r="AB82" s="58">
        <v>3</v>
      </c>
      <c r="AC82" s="58">
        <v>0</v>
      </c>
    </row>
    <row r="83" spans="1:29" x14ac:dyDescent="0.25">
      <c r="A83" s="64" t="s">
        <v>232</v>
      </c>
      <c r="B83" s="58">
        <v>962</v>
      </c>
      <c r="C83" s="58">
        <v>324</v>
      </c>
      <c r="D83" s="58">
        <v>181</v>
      </c>
      <c r="E83" s="58">
        <v>60</v>
      </c>
      <c r="F83" s="58">
        <v>554</v>
      </c>
      <c r="G83" s="58">
        <v>179</v>
      </c>
      <c r="H83" s="58">
        <v>108</v>
      </c>
      <c r="I83" s="58">
        <v>34</v>
      </c>
      <c r="J83" s="58">
        <v>408</v>
      </c>
      <c r="K83" s="58">
        <v>145</v>
      </c>
      <c r="L83" s="58">
        <v>73</v>
      </c>
      <c r="M83" s="58">
        <v>26</v>
      </c>
      <c r="N83" s="58">
        <v>167</v>
      </c>
      <c r="O83" s="58">
        <v>78</v>
      </c>
      <c r="P83" s="58">
        <v>22</v>
      </c>
      <c r="Q83" s="58">
        <v>3</v>
      </c>
      <c r="R83" s="58">
        <v>596</v>
      </c>
      <c r="S83" s="58">
        <v>218</v>
      </c>
      <c r="T83" s="58">
        <v>125</v>
      </c>
      <c r="U83" s="58">
        <v>34</v>
      </c>
      <c r="V83" s="58">
        <v>199</v>
      </c>
      <c r="W83" s="58">
        <v>28</v>
      </c>
      <c r="X83" s="58">
        <v>34</v>
      </c>
      <c r="Y83" s="58">
        <v>23</v>
      </c>
      <c r="Z83" s="58">
        <v>5</v>
      </c>
      <c r="AA83" s="58">
        <v>0</v>
      </c>
      <c r="AB83" s="58" t="s">
        <v>153</v>
      </c>
      <c r="AC83" s="58">
        <v>0</v>
      </c>
    </row>
    <row r="84" spans="1:29" x14ac:dyDescent="0.25">
      <c r="A84" s="64" t="s">
        <v>233</v>
      </c>
      <c r="B84" s="58">
        <v>946</v>
      </c>
      <c r="C84" s="58">
        <v>268</v>
      </c>
      <c r="D84" s="58">
        <v>216</v>
      </c>
      <c r="E84" s="58">
        <v>60</v>
      </c>
      <c r="F84" s="58">
        <v>562</v>
      </c>
      <c r="G84" s="58">
        <v>159</v>
      </c>
      <c r="H84" s="58">
        <v>133</v>
      </c>
      <c r="I84" s="58">
        <v>34</v>
      </c>
      <c r="J84" s="58">
        <v>384</v>
      </c>
      <c r="K84" s="58">
        <v>109</v>
      </c>
      <c r="L84" s="58">
        <v>83</v>
      </c>
      <c r="M84" s="58">
        <v>26</v>
      </c>
      <c r="N84" s="58">
        <v>172</v>
      </c>
      <c r="O84" s="58">
        <v>59</v>
      </c>
      <c r="P84" s="58">
        <v>23</v>
      </c>
      <c r="Q84" s="58" t="s">
        <v>153</v>
      </c>
      <c r="R84" s="58">
        <v>584</v>
      </c>
      <c r="S84" s="58">
        <v>187</v>
      </c>
      <c r="T84" s="58">
        <v>136</v>
      </c>
      <c r="U84" s="58">
        <v>31</v>
      </c>
      <c r="V84" s="58">
        <v>190</v>
      </c>
      <c r="W84" s="58">
        <v>22</v>
      </c>
      <c r="X84" s="58">
        <v>57</v>
      </c>
      <c r="Y84" s="58" t="s">
        <v>153</v>
      </c>
      <c r="Z84" s="58">
        <v>5</v>
      </c>
      <c r="AA84" s="58">
        <v>0</v>
      </c>
      <c r="AB84" s="58" t="s">
        <v>153</v>
      </c>
      <c r="AC84" s="58">
        <v>0</v>
      </c>
    </row>
    <row r="85" spans="1:29" x14ac:dyDescent="0.25">
      <c r="A85" s="64" t="s">
        <v>234</v>
      </c>
      <c r="B85" s="58">
        <v>940</v>
      </c>
      <c r="C85" s="58">
        <v>264</v>
      </c>
      <c r="D85" s="58">
        <v>194</v>
      </c>
      <c r="E85" s="58">
        <v>48</v>
      </c>
      <c r="F85" s="58">
        <v>572</v>
      </c>
      <c r="G85" s="58">
        <v>164</v>
      </c>
      <c r="H85" s="58">
        <v>126</v>
      </c>
      <c r="I85" s="58">
        <v>25</v>
      </c>
      <c r="J85" s="58">
        <v>368</v>
      </c>
      <c r="K85" s="58">
        <v>100</v>
      </c>
      <c r="L85" s="58">
        <v>68</v>
      </c>
      <c r="M85" s="58">
        <v>23</v>
      </c>
      <c r="N85" s="58">
        <v>195</v>
      </c>
      <c r="O85" s="58">
        <v>60</v>
      </c>
      <c r="P85" s="58">
        <v>17</v>
      </c>
      <c r="Q85" s="58" t="s">
        <v>153</v>
      </c>
      <c r="R85" s="58">
        <v>561</v>
      </c>
      <c r="S85" s="58">
        <v>180</v>
      </c>
      <c r="T85" s="58">
        <v>131</v>
      </c>
      <c r="U85" s="58">
        <v>27</v>
      </c>
      <c r="V85" s="58">
        <v>184</v>
      </c>
      <c r="W85" s="58">
        <v>24</v>
      </c>
      <c r="X85" s="58">
        <v>46</v>
      </c>
      <c r="Y85" s="58" t="s">
        <v>153</v>
      </c>
      <c r="Z85" s="58">
        <v>6</v>
      </c>
      <c r="AA85" s="58">
        <v>0</v>
      </c>
      <c r="AB85" s="58" t="s">
        <v>153</v>
      </c>
      <c r="AC85" s="58">
        <v>0</v>
      </c>
    </row>
    <row r="86" spans="1:29" x14ac:dyDescent="0.25">
      <c r="A86" s="64" t="s">
        <v>235</v>
      </c>
      <c r="B86" s="58">
        <v>850</v>
      </c>
      <c r="C86" s="58">
        <v>252</v>
      </c>
      <c r="D86" s="58">
        <v>142</v>
      </c>
      <c r="E86" s="58">
        <v>44</v>
      </c>
      <c r="F86" s="58">
        <v>506</v>
      </c>
      <c r="G86" s="58">
        <v>155</v>
      </c>
      <c r="H86" s="58">
        <v>82</v>
      </c>
      <c r="I86" s="58">
        <v>17</v>
      </c>
      <c r="J86" s="58">
        <v>344</v>
      </c>
      <c r="K86" s="58">
        <v>97</v>
      </c>
      <c r="L86" s="58">
        <v>60</v>
      </c>
      <c r="M86" s="58">
        <v>27</v>
      </c>
      <c r="N86" s="58">
        <v>167</v>
      </c>
      <c r="O86" s="58">
        <v>53</v>
      </c>
      <c r="P86" s="58">
        <v>12</v>
      </c>
      <c r="Q86" s="58" t="s">
        <v>153</v>
      </c>
      <c r="R86" s="58">
        <v>506</v>
      </c>
      <c r="S86" s="58">
        <v>177</v>
      </c>
      <c r="T86" s="58">
        <v>86</v>
      </c>
      <c r="U86" s="58">
        <v>25</v>
      </c>
      <c r="V86" s="58">
        <v>177</v>
      </c>
      <c r="W86" s="58">
        <v>22</v>
      </c>
      <c r="X86" s="58">
        <v>44</v>
      </c>
      <c r="Y86" s="58" t="s">
        <v>153</v>
      </c>
      <c r="Z86" s="58" t="s">
        <v>153</v>
      </c>
      <c r="AA86" s="58" t="s">
        <v>153</v>
      </c>
      <c r="AB86" s="58" t="s">
        <v>153</v>
      </c>
      <c r="AC86" s="58">
        <v>0</v>
      </c>
    </row>
    <row r="87" spans="1:29" x14ac:dyDescent="0.25">
      <c r="A87" s="64" t="s">
        <v>236</v>
      </c>
      <c r="B87" s="58">
        <v>776</v>
      </c>
      <c r="C87" s="58">
        <v>233</v>
      </c>
      <c r="D87" s="58">
        <v>164</v>
      </c>
      <c r="E87" s="58">
        <v>43</v>
      </c>
      <c r="F87" s="58">
        <v>465</v>
      </c>
      <c r="G87" s="58">
        <v>136</v>
      </c>
      <c r="H87" s="58">
        <v>104</v>
      </c>
      <c r="I87" s="58">
        <v>17</v>
      </c>
      <c r="J87" s="58">
        <v>311</v>
      </c>
      <c r="K87" s="58">
        <v>97</v>
      </c>
      <c r="L87" s="58">
        <v>60</v>
      </c>
      <c r="M87" s="58">
        <v>26</v>
      </c>
      <c r="N87" s="58">
        <v>161</v>
      </c>
      <c r="O87" s="58">
        <v>53</v>
      </c>
      <c r="P87" s="58">
        <v>20</v>
      </c>
      <c r="Q87" s="58">
        <v>0</v>
      </c>
      <c r="R87" s="58">
        <v>448</v>
      </c>
      <c r="S87" s="58">
        <v>158</v>
      </c>
      <c r="T87" s="58">
        <v>98</v>
      </c>
      <c r="U87" s="58">
        <v>23</v>
      </c>
      <c r="V87" s="58">
        <v>167</v>
      </c>
      <c r="W87" s="58">
        <v>22</v>
      </c>
      <c r="X87" s="58">
        <v>46</v>
      </c>
      <c r="Y87" s="58">
        <v>20</v>
      </c>
      <c r="Z87" s="58">
        <v>3</v>
      </c>
      <c r="AA87" s="58">
        <v>0</v>
      </c>
      <c r="AB87" s="58" t="s">
        <v>153</v>
      </c>
      <c r="AC87" s="58">
        <v>0</v>
      </c>
    </row>
    <row r="88" spans="1:29" x14ac:dyDescent="0.25">
      <c r="A88" s="64" t="s">
        <v>237</v>
      </c>
      <c r="B88" s="58">
        <v>699</v>
      </c>
      <c r="C88" s="58">
        <v>206</v>
      </c>
      <c r="D88" s="58">
        <v>122</v>
      </c>
      <c r="E88" s="58">
        <v>42</v>
      </c>
      <c r="F88" s="58">
        <v>420</v>
      </c>
      <c r="G88" s="58">
        <v>124</v>
      </c>
      <c r="H88" s="58">
        <v>75</v>
      </c>
      <c r="I88" s="58">
        <v>19</v>
      </c>
      <c r="J88" s="58">
        <v>279</v>
      </c>
      <c r="K88" s="58">
        <v>82</v>
      </c>
      <c r="L88" s="58">
        <v>47</v>
      </c>
      <c r="M88" s="58">
        <v>23</v>
      </c>
      <c r="N88" s="58">
        <v>140</v>
      </c>
      <c r="O88" s="58">
        <v>50</v>
      </c>
      <c r="P88" s="58">
        <v>14</v>
      </c>
      <c r="Q88" s="58" t="s">
        <v>153</v>
      </c>
      <c r="R88" s="58">
        <v>409</v>
      </c>
      <c r="S88" s="58">
        <v>140</v>
      </c>
      <c r="T88" s="58">
        <v>73</v>
      </c>
      <c r="U88" s="58">
        <v>22</v>
      </c>
      <c r="V88" s="58">
        <v>150</v>
      </c>
      <c r="W88" s="58">
        <v>16</v>
      </c>
      <c r="X88" s="58">
        <v>35</v>
      </c>
      <c r="Y88" s="58" t="s">
        <v>153</v>
      </c>
      <c r="Z88" s="58">
        <v>3</v>
      </c>
      <c r="AA88" s="58">
        <v>0</v>
      </c>
      <c r="AB88" s="58">
        <v>0</v>
      </c>
      <c r="AC88" s="58">
        <v>0</v>
      </c>
    </row>
    <row r="89" spans="1:29" x14ac:dyDescent="0.25">
      <c r="A89" s="64" t="s">
        <v>238</v>
      </c>
      <c r="B89" s="58">
        <v>630</v>
      </c>
      <c r="C89" s="58">
        <v>199</v>
      </c>
      <c r="D89" s="58">
        <v>111</v>
      </c>
      <c r="E89" s="58">
        <v>35</v>
      </c>
      <c r="F89" s="58">
        <v>368</v>
      </c>
      <c r="G89" s="58">
        <v>115</v>
      </c>
      <c r="H89" s="58">
        <v>66</v>
      </c>
      <c r="I89" s="58">
        <v>15</v>
      </c>
      <c r="J89" s="58">
        <v>262</v>
      </c>
      <c r="K89" s="58">
        <v>84</v>
      </c>
      <c r="L89" s="58">
        <v>45</v>
      </c>
      <c r="M89" s="58">
        <v>20</v>
      </c>
      <c r="N89" s="58">
        <v>132</v>
      </c>
      <c r="O89" s="58">
        <v>50</v>
      </c>
      <c r="P89" s="58">
        <v>14</v>
      </c>
      <c r="Q89" s="58" t="s">
        <v>153</v>
      </c>
      <c r="R89" s="58">
        <v>356</v>
      </c>
      <c r="S89" s="58">
        <v>134</v>
      </c>
      <c r="T89" s="58">
        <v>61</v>
      </c>
      <c r="U89" s="58">
        <v>18</v>
      </c>
      <c r="V89" s="58">
        <v>142</v>
      </c>
      <c r="W89" s="58">
        <v>15</v>
      </c>
      <c r="X89" s="58">
        <v>36</v>
      </c>
      <c r="Y89" s="58" t="s">
        <v>153</v>
      </c>
      <c r="Z89" s="58" t="s">
        <v>153</v>
      </c>
      <c r="AA89" s="58">
        <v>0</v>
      </c>
      <c r="AB89" s="58">
        <v>0</v>
      </c>
      <c r="AC89" s="58">
        <v>0</v>
      </c>
    </row>
    <row r="90" spans="1:29" x14ac:dyDescent="0.25">
      <c r="A90" s="64" t="s">
        <v>239</v>
      </c>
      <c r="B90" s="58">
        <v>555</v>
      </c>
      <c r="C90" s="58">
        <v>198</v>
      </c>
      <c r="D90" s="58">
        <v>103</v>
      </c>
      <c r="E90" s="58">
        <v>37</v>
      </c>
      <c r="F90" s="58">
        <v>307</v>
      </c>
      <c r="G90" s="58">
        <v>114</v>
      </c>
      <c r="H90" s="58">
        <v>65</v>
      </c>
      <c r="I90" s="58">
        <v>17</v>
      </c>
      <c r="J90" s="58">
        <v>248</v>
      </c>
      <c r="K90" s="58">
        <v>84</v>
      </c>
      <c r="L90" s="58">
        <v>38</v>
      </c>
      <c r="M90" s="58">
        <v>20</v>
      </c>
      <c r="N90" s="58">
        <v>131</v>
      </c>
      <c r="O90" s="58">
        <v>46</v>
      </c>
      <c r="P90" s="58">
        <v>15</v>
      </c>
      <c r="Q90" s="58">
        <v>0</v>
      </c>
      <c r="R90" s="58">
        <v>313</v>
      </c>
      <c r="S90" s="58">
        <v>138</v>
      </c>
      <c r="T90" s="58">
        <v>60</v>
      </c>
      <c r="U90" s="58">
        <v>23</v>
      </c>
      <c r="V90" s="58">
        <v>111</v>
      </c>
      <c r="W90" s="58">
        <v>14</v>
      </c>
      <c r="X90" s="58">
        <v>28</v>
      </c>
      <c r="Y90" s="58">
        <v>14</v>
      </c>
      <c r="Z90" s="58" t="s">
        <v>153</v>
      </c>
      <c r="AA90" s="58">
        <v>0</v>
      </c>
      <c r="AB90" s="58">
        <v>0</v>
      </c>
      <c r="AC90" s="58">
        <v>0</v>
      </c>
    </row>
    <row r="91" spans="1:29" x14ac:dyDescent="0.25">
      <c r="A91" s="64" t="s">
        <v>240</v>
      </c>
      <c r="B91" s="58">
        <v>570</v>
      </c>
      <c r="C91" s="58">
        <v>209</v>
      </c>
      <c r="D91" s="58">
        <v>126</v>
      </c>
      <c r="E91" s="58">
        <v>36</v>
      </c>
      <c r="F91" s="58">
        <v>306</v>
      </c>
      <c r="G91" s="58">
        <v>116</v>
      </c>
      <c r="H91" s="58">
        <v>77</v>
      </c>
      <c r="I91" s="58">
        <v>12</v>
      </c>
      <c r="J91" s="58">
        <v>264</v>
      </c>
      <c r="K91" s="58">
        <v>93</v>
      </c>
      <c r="L91" s="58">
        <v>49</v>
      </c>
      <c r="M91" s="58">
        <v>24</v>
      </c>
      <c r="N91" s="58">
        <v>143</v>
      </c>
      <c r="O91" s="58">
        <v>58</v>
      </c>
      <c r="P91" s="58">
        <v>20</v>
      </c>
      <c r="Q91" s="58">
        <v>0</v>
      </c>
      <c r="R91" s="58">
        <v>328</v>
      </c>
      <c r="S91" s="58">
        <v>144</v>
      </c>
      <c r="T91" s="58">
        <v>73</v>
      </c>
      <c r="U91" s="58">
        <v>21</v>
      </c>
      <c r="V91" s="58">
        <v>99</v>
      </c>
      <c r="W91" s="58">
        <v>7</v>
      </c>
      <c r="X91" s="58">
        <v>33</v>
      </c>
      <c r="Y91" s="58">
        <v>15</v>
      </c>
      <c r="Z91" s="58">
        <v>3</v>
      </c>
      <c r="AA91" s="58">
        <v>0</v>
      </c>
      <c r="AB91" s="58" t="s">
        <v>153</v>
      </c>
      <c r="AC91" s="58">
        <v>0</v>
      </c>
    </row>
    <row r="92" spans="1:29" x14ac:dyDescent="0.25">
      <c r="A92" s="64" t="s">
        <v>241</v>
      </c>
      <c r="B92" s="58">
        <v>715</v>
      </c>
      <c r="C92" s="58">
        <v>254</v>
      </c>
      <c r="D92" s="58">
        <v>153</v>
      </c>
      <c r="E92" s="58">
        <v>38</v>
      </c>
      <c r="F92" s="58">
        <v>380</v>
      </c>
      <c r="G92" s="58">
        <v>145</v>
      </c>
      <c r="H92" s="58">
        <v>92</v>
      </c>
      <c r="I92" s="58">
        <v>14</v>
      </c>
      <c r="J92" s="58">
        <v>335</v>
      </c>
      <c r="K92" s="58">
        <v>109</v>
      </c>
      <c r="L92" s="58">
        <v>61</v>
      </c>
      <c r="M92" s="58">
        <v>24</v>
      </c>
      <c r="N92" s="58">
        <v>214</v>
      </c>
      <c r="O92" s="58">
        <v>93</v>
      </c>
      <c r="P92" s="58">
        <v>28</v>
      </c>
      <c r="Q92" s="58">
        <v>0</v>
      </c>
      <c r="R92" s="58">
        <v>394</v>
      </c>
      <c r="S92" s="58">
        <v>156</v>
      </c>
      <c r="T92" s="58">
        <v>79</v>
      </c>
      <c r="U92" s="58">
        <v>22</v>
      </c>
      <c r="V92" s="58">
        <v>107</v>
      </c>
      <c r="W92" s="58">
        <v>5</v>
      </c>
      <c r="X92" s="58">
        <v>46</v>
      </c>
      <c r="Y92" s="58">
        <v>16</v>
      </c>
      <c r="Z92" s="58" t="s">
        <v>153</v>
      </c>
      <c r="AA92" s="58" t="s">
        <v>153</v>
      </c>
      <c r="AB92" s="58" t="s">
        <v>153</v>
      </c>
      <c r="AC92" s="58">
        <v>0</v>
      </c>
    </row>
    <row r="93" spans="1:29" x14ac:dyDescent="0.25">
      <c r="A93" s="64" t="s">
        <v>242</v>
      </c>
      <c r="B93" s="58">
        <v>686</v>
      </c>
      <c r="C93" s="58">
        <v>272</v>
      </c>
      <c r="D93" s="58">
        <v>127</v>
      </c>
      <c r="E93" s="58">
        <v>46</v>
      </c>
      <c r="F93" s="58">
        <v>364</v>
      </c>
      <c r="G93" s="58">
        <v>144</v>
      </c>
      <c r="H93" s="58">
        <v>73</v>
      </c>
      <c r="I93" s="58">
        <v>20</v>
      </c>
      <c r="J93" s="58">
        <v>322</v>
      </c>
      <c r="K93" s="58">
        <v>128</v>
      </c>
      <c r="L93" s="58">
        <v>54</v>
      </c>
      <c r="M93" s="58">
        <v>26</v>
      </c>
      <c r="N93" s="58">
        <v>196</v>
      </c>
      <c r="O93" s="58">
        <v>93</v>
      </c>
      <c r="P93" s="58">
        <v>17</v>
      </c>
      <c r="Q93" s="58">
        <v>0</v>
      </c>
      <c r="R93" s="58">
        <v>376</v>
      </c>
      <c r="S93" s="58">
        <v>171</v>
      </c>
      <c r="T93" s="58">
        <v>68</v>
      </c>
      <c r="U93" s="58">
        <v>23</v>
      </c>
      <c r="V93" s="58">
        <v>114</v>
      </c>
      <c r="W93" s="58">
        <v>8</v>
      </c>
      <c r="X93" s="58">
        <v>42</v>
      </c>
      <c r="Y93" s="58">
        <v>23</v>
      </c>
      <c r="Z93" s="58">
        <v>5</v>
      </c>
      <c r="AA93" s="58" t="s">
        <v>153</v>
      </c>
      <c r="AB93" s="58" t="s">
        <v>153</v>
      </c>
      <c r="AC93" s="58">
        <v>0</v>
      </c>
    </row>
    <row r="94" spans="1:29" x14ac:dyDescent="0.25">
      <c r="A94" s="64" t="s">
        <v>243</v>
      </c>
      <c r="B94" s="58">
        <v>733</v>
      </c>
      <c r="C94" s="58">
        <v>334</v>
      </c>
      <c r="D94" s="58">
        <v>148</v>
      </c>
      <c r="E94" s="58">
        <v>47</v>
      </c>
      <c r="F94" s="58">
        <v>368</v>
      </c>
      <c r="G94" s="58">
        <v>164</v>
      </c>
      <c r="H94" s="58">
        <v>70</v>
      </c>
      <c r="I94" s="58">
        <v>21</v>
      </c>
      <c r="J94" s="58">
        <v>365</v>
      </c>
      <c r="K94" s="58">
        <v>170</v>
      </c>
      <c r="L94" s="58">
        <v>78</v>
      </c>
      <c r="M94" s="58">
        <v>26</v>
      </c>
      <c r="N94" s="58">
        <v>208</v>
      </c>
      <c r="O94" s="58">
        <v>109</v>
      </c>
      <c r="P94" s="58">
        <v>15</v>
      </c>
      <c r="Q94" s="58">
        <v>0</v>
      </c>
      <c r="R94" s="58">
        <v>402</v>
      </c>
      <c r="S94" s="58">
        <v>211</v>
      </c>
      <c r="T94" s="58">
        <v>92</v>
      </c>
      <c r="U94" s="58">
        <v>24</v>
      </c>
      <c r="V94" s="58">
        <v>123</v>
      </c>
      <c r="W94" s="58">
        <v>14</v>
      </c>
      <c r="X94" s="58">
        <v>41</v>
      </c>
      <c r="Y94" s="58">
        <v>23</v>
      </c>
      <c r="Z94" s="58" t="s">
        <v>153</v>
      </c>
      <c r="AA94" s="58" t="s">
        <v>153</v>
      </c>
      <c r="AB94" s="58">
        <v>0</v>
      </c>
      <c r="AC94" s="58">
        <v>0</v>
      </c>
    </row>
    <row r="95" spans="1:29" x14ac:dyDescent="0.25">
      <c r="A95" s="64" t="s">
        <v>244</v>
      </c>
      <c r="B95" s="58">
        <v>779</v>
      </c>
      <c r="C95" s="58">
        <v>330</v>
      </c>
      <c r="D95" s="58">
        <v>175</v>
      </c>
      <c r="E95" s="58">
        <v>51</v>
      </c>
      <c r="F95" s="58">
        <v>406</v>
      </c>
      <c r="G95" s="58">
        <v>161</v>
      </c>
      <c r="H95" s="58">
        <v>95</v>
      </c>
      <c r="I95" s="58">
        <v>25</v>
      </c>
      <c r="J95" s="58">
        <v>373</v>
      </c>
      <c r="K95" s="58">
        <v>169</v>
      </c>
      <c r="L95" s="58">
        <v>80</v>
      </c>
      <c r="M95" s="58">
        <v>26</v>
      </c>
      <c r="N95" s="58">
        <v>195</v>
      </c>
      <c r="O95" s="58">
        <v>92</v>
      </c>
      <c r="P95" s="58">
        <v>21</v>
      </c>
      <c r="Q95" s="58">
        <v>0</v>
      </c>
      <c r="R95" s="58">
        <v>459</v>
      </c>
      <c r="S95" s="58">
        <v>224</v>
      </c>
      <c r="T95" s="58">
        <v>111</v>
      </c>
      <c r="U95" s="58">
        <v>24</v>
      </c>
      <c r="V95" s="58">
        <v>125</v>
      </c>
      <c r="W95" s="58">
        <v>14</v>
      </c>
      <c r="X95" s="58">
        <v>43</v>
      </c>
      <c r="Y95" s="58">
        <v>27</v>
      </c>
      <c r="Z95" s="58">
        <v>4</v>
      </c>
      <c r="AA95" s="58" t="s">
        <v>153</v>
      </c>
      <c r="AB95" s="58" t="s">
        <v>153</v>
      </c>
      <c r="AC95" s="58">
        <v>0</v>
      </c>
    </row>
    <row r="96" spans="1:29" x14ac:dyDescent="0.25">
      <c r="A96" s="64" t="s">
        <v>245</v>
      </c>
      <c r="B96" s="58">
        <v>755</v>
      </c>
      <c r="C96" s="58">
        <v>311</v>
      </c>
      <c r="D96" s="58">
        <v>179</v>
      </c>
      <c r="E96" s="58">
        <v>54</v>
      </c>
      <c r="F96" s="58">
        <v>420</v>
      </c>
      <c r="G96" s="58">
        <v>159</v>
      </c>
      <c r="H96" s="58">
        <v>112</v>
      </c>
      <c r="I96" s="58">
        <v>31</v>
      </c>
      <c r="J96" s="58">
        <v>335</v>
      </c>
      <c r="K96" s="58">
        <v>152</v>
      </c>
      <c r="L96" s="58">
        <v>67</v>
      </c>
      <c r="M96" s="58">
        <v>23</v>
      </c>
      <c r="N96" s="58">
        <v>170</v>
      </c>
      <c r="O96" s="58">
        <v>78</v>
      </c>
      <c r="P96" s="58">
        <v>17</v>
      </c>
      <c r="Q96" s="58">
        <v>0</v>
      </c>
      <c r="R96" s="58">
        <v>451</v>
      </c>
      <c r="S96" s="58">
        <v>212</v>
      </c>
      <c r="T96" s="58">
        <v>108</v>
      </c>
      <c r="U96" s="58">
        <v>28</v>
      </c>
      <c r="V96" s="58">
        <v>134</v>
      </c>
      <c r="W96" s="58">
        <v>21</v>
      </c>
      <c r="X96" s="58">
        <v>54</v>
      </c>
      <c r="Y96" s="58">
        <v>26</v>
      </c>
      <c r="Z96" s="58">
        <v>3</v>
      </c>
      <c r="AA96" s="58" t="s">
        <v>153</v>
      </c>
      <c r="AB96" s="58" t="s">
        <v>153</v>
      </c>
      <c r="AC96" s="58">
        <v>0</v>
      </c>
    </row>
    <row r="97" spans="1:29" x14ac:dyDescent="0.25">
      <c r="A97" s="64" t="s">
        <v>246</v>
      </c>
      <c r="B97" s="58">
        <v>749</v>
      </c>
      <c r="C97" s="58">
        <v>308</v>
      </c>
      <c r="D97" s="58">
        <v>176</v>
      </c>
      <c r="E97" s="58">
        <v>57</v>
      </c>
      <c r="F97" s="58">
        <v>419</v>
      </c>
      <c r="G97" s="58">
        <v>169</v>
      </c>
      <c r="H97" s="58">
        <v>104</v>
      </c>
      <c r="I97" s="58">
        <v>28</v>
      </c>
      <c r="J97" s="58">
        <v>330</v>
      </c>
      <c r="K97" s="58">
        <v>139</v>
      </c>
      <c r="L97" s="58">
        <v>72</v>
      </c>
      <c r="M97" s="58">
        <v>29</v>
      </c>
      <c r="N97" s="58">
        <v>186</v>
      </c>
      <c r="O97" s="58">
        <v>84</v>
      </c>
      <c r="P97" s="58">
        <v>23</v>
      </c>
      <c r="Q97" s="58">
        <v>0</v>
      </c>
      <c r="R97" s="58">
        <v>426</v>
      </c>
      <c r="S97" s="58">
        <v>203</v>
      </c>
      <c r="T97" s="58">
        <v>102</v>
      </c>
      <c r="U97" s="58">
        <v>32</v>
      </c>
      <c r="V97" s="58">
        <v>137</v>
      </c>
      <c r="W97" s="58">
        <v>21</v>
      </c>
      <c r="X97" s="58">
        <v>51</v>
      </c>
      <c r="Y97" s="58">
        <v>25</v>
      </c>
      <c r="Z97" s="58">
        <v>4</v>
      </c>
      <c r="AA97" s="58">
        <v>3</v>
      </c>
      <c r="AB97" s="58" t="s">
        <v>153</v>
      </c>
      <c r="AC97" s="58">
        <v>0</v>
      </c>
    </row>
    <row r="98" spans="1:29" x14ac:dyDescent="0.25">
      <c r="A98" s="64" t="s">
        <v>247</v>
      </c>
      <c r="B98" s="58">
        <v>697</v>
      </c>
      <c r="C98" s="58">
        <v>299</v>
      </c>
      <c r="D98" s="58">
        <v>159</v>
      </c>
      <c r="E98" s="58">
        <v>53</v>
      </c>
      <c r="F98" s="58">
        <v>389</v>
      </c>
      <c r="G98" s="58">
        <v>168</v>
      </c>
      <c r="H98" s="58">
        <v>92</v>
      </c>
      <c r="I98" s="58">
        <v>27</v>
      </c>
      <c r="J98" s="58">
        <v>308</v>
      </c>
      <c r="K98" s="58">
        <v>131</v>
      </c>
      <c r="L98" s="58">
        <v>67</v>
      </c>
      <c r="M98" s="58">
        <v>26</v>
      </c>
      <c r="N98" s="58">
        <v>169</v>
      </c>
      <c r="O98" s="58">
        <v>97</v>
      </c>
      <c r="P98" s="58">
        <v>17</v>
      </c>
      <c r="Q98" s="58" t="s">
        <v>153</v>
      </c>
      <c r="R98" s="58">
        <v>390</v>
      </c>
      <c r="S98" s="58">
        <v>188</v>
      </c>
      <c r="T98" s="58">
        <v>81</v>
      </c>
      <c r="U98" s="58">
        <v>30</v>
      </c>
      <c r="V98" s="58">
        <v>138</v>
      </c>
      <c r="W98" s="58">
        <v>14</v>
      </c>
      <c r="X98" s="58">
        <v>61</v>
      </c>
      <c r="Y98" s="58" t="s">
        <v>153</v>
      </c>
      <c r="Z98" s="58">
        <v>6</v>
      </c>
      <c r="AA98" s="58">
        <v>3</v>
      </c>
      <c r="AB98" s="58" t="s">
        <v>153</v>
      </c>
      <c r="AC98" s="58">
        <v>0</v>
      </c>
    </row>
    <row r="99" spans="1:29" x14ac:dyDescent="0.25">
      <c r="A99" s="64" t="s">
        <v>248</v>
      </c>
      <c r="B99" s="58">
        <v>637</v>
      </c>
      <c r="C99" s="58">
        <v>277</v>
      </c>
      <c r="D99" s="58">
        <v>146</v>
      </c>
      <c r="E99" s="58">
        <v>53</v>
      </c>
      <c r="F99" s="58">
        <v>352</v>
      </c>
      <c r="G99" s="58">
        <v>153</v>
      </c>
      <c r="H99" s="58">
        <v>90</v>
      </c>
      <c r="I99" s="58">
        <v>22</v>
      </c>
      <c r="J99" s="58">
        <v>285</v>
      </c>
      <c r="K99" s="58">
        <v>124</v>
      </c>
      <c r="L99" s="58">
        <v>56</v>
      </c>
      <c r="M99" s="58">
        <v>31</v>
      </c>
      <c r="N99" s="58">
        <v>153</v>
      </c>
      <c r="O99" s="58">
        <v>86</v>
      </c>
      <c r="P99" s="58">
        <v>20</v>
      </c>
      <c r="Q99" s="58" t="s">
        <v>153</v>
      </c>
      <c r="R99" s="58">
        <v>374</v>
      </c>
      <c r="S99" s="58">
        <v>182</v>
      </c>
      <c r="T99" s="58">
        <v>85</v>
      </c>
      <c r="U99" s="58">
        <v>29</v>
      </c>
      <c r="V99" s="58">
        <v>110</v>
      </c>
      <c r="W99" s="58">
        <v>9</v>
      </c>
      <c r="X99" s="58">
        <v>41</v>
      </c>
      <c r="Y99" s="58" t="s">
        <v>153</v>
      </c>
      <c r="Z99" s="58">
        <v>6</v>
      </c>
      <c r="AA99" s="58">
        <v>3</v>
      </c>
      <c r="AB99" s="58" t="s">
        <v>153</v>
      </c>
      <c r="AC99" s="58">
        <v>0</v>
      </c>
    </row>
    <row r="100" spans="1:29" x14ac:dyDescent="0.25">
      <c r="A100" s="64" t="s">
        <v>249</v>
      </c>
      <c r="B100" s="58">
        <v>540</v>
      </c>
      <c r="C100" s="58">
        <v>263</v>
      </c>
      <c r="D100" s="58">
        <v>98</v>
      </c>
      <c r="E100" s="58">
        <v>61</v>
      </c>
      <c r="F100" s="58">
        <v>282</v>
      </c>
      <c r="G100" s="58">
        <v>129</v>
      </c>
      <c r="H100" s="58">
        <v>56</v>
      </c>
      <c r="I100" s="58">
        <v>28</v>
      </c>
      <c r="J100" s="58">
        <v>258</v>
      </c>
      <c r="K100" s="58">
        <v>134</v>
      </c>
      <c r="L100" s="58">
        <v>42</v>
      </c>
      <c r="M100" s="58">
        <v>33</v>
      </c>
      <c r="N100" s="58">
        <v>108</v>
      </c>
      <c r="O100" s="58">
        <v>71</v>
      </c>
      <c r="P100" s="58">
        <v>9</v>
      </c>
      <c r="Q100" s="58">
        <v>0</v>
      </c>
      <c r="R100" s="58">
        <v>338</v>
      </c>
      <c r="S100" s="58">
        <v>182</v>
      </c>
      <c r="T100" s="58">
        <v>57</v>
      </c>
      <c r="U100" s="58">
        <v>37</v>
      </c>
      <c r="V100" s="58">
        <v>94</v>
      </c>
      <c r="W100" s="58">
        <v>10</v>
      </c>
      <c r="X100" s="58">
        <v>32</v>
      </c>
      <c r="Y100" s="58">
        <v>24</v>
      </c>
      <c r="Z100" s="58">
        <v>6</v>
      </c>
      <c r="AA100" s="58">
        <v>3</v>
      </c>
      <c r="AB100" s="58" t="s">
        <v>153</v>
      </c>
      <c r="AC100" s="58">
        <v>0</v>
      </c>
    </row>
    <row r="101" spans="1:29" x14ac:dyDescent="0.25">
      <c r="A101" s="64" t="s">
        <v>250</v>
      </c>
      <c r="B101" s="58">
        <v>513</v>
      </c>
      <c r="C101" s="58">
        <v>241</v>
      </c>
      <c r="D101" s="58">
        <v>94</v>
      </c>
      <c r="E101" s="58">
        <v>56</v>
      </c>
      <c r="F101" s="58">
        <v>266</v>
      </c>
      <c r="G101" s="58">
        <v>116</v>
      </c>
      <c r="H101" s="58">
        <v>55</v>
      </c>
      <c r="I101" s="58">
        <v>22</v>
      </c>
      <c r="J101" s="58">
        <v>247</v>
      </c>
      <c r="K101" s="58">
        <v>125</v>
      </c>
      <c r="L101" s="58">
        <v>39</v>
      </c>
      <c r="M101" s="58">
        <v>34</v>
      </c>
      <c r="N101" s="58">
        <v>108</v>
      </c>
      <c r="O101" s="58">
        <v>64</v>
      </c>
      <c r="P101" s="58">
        <v>17</v>
      </c>
      <c r="Q101" s="58">
        <v>0</v>
      </c>
      <c r="R101" s="58">
        <v>307</v>
      </c>
      <c r="S101" s="58">
        <v>166</v>
      </c>
      <c r="T101" s="58">
        <v>42</v>
      </c>
      <c r="U101" s="58">
        <v>33</v>
      </c>
      <c r="V101" s="58">
        <v>98</v>
      </c>
      <c r="W101" s="58">
        <v>11</v>
      </c>
      <c r="X101" s="58">
        <v>35</v>
      </c>
      <c r="Y101" s="58">
        <v>23</v>
      </c>
      <c r="Z101" s="58">
        <v>5</v>
      </c>
      <c r="AA101" s="58" t="s">
        <v>153</v>
      </c>
      <c r="AB101" s="58" t="s">
        <v>153</v>
      </c>
      <c r="AC101" s="58">
        <v>0</v>
      </c>
    </row>
    <row r="102" spans="1:29" x14ac:dyDescent="0.25">
      <c r="A102" s="64" t="s">
        <v>251</v>
      </c>
      <c r="B102" s="58">
        <v>523</v>
      </c>
      <c r="C102" s="58">
        <v>228</v>
      </c>
      <c r="D102" s="58">
        <v>90</v>
      </c>
      <c r="E102" s="58">
        <v>62</v>
      </c>
      <c r="F102" s="58">
        <v>249</v>
      </c>
      <c r="G102" s="58">
        <v>108</v>
      </c>
      <c r="H102" s="58">
        <v>44</v>
      </c>
      <c r="I102" s="58">
        <v>26</v>
      </c>
      <c r="J102" s="58">
        <v>274</v>
      </c>
      <c r="K102" s="58">
        <v>120</v>
      </c>
      <c r="L102" s="58">
        <v>46</v>
      </c>
      <c r="M102" s="58">
        <v>36</v>
      </c>
      <c r="N102" s="58">
        <v>119</v>
      </c>
      <c r="O102" s="58">
        <v>60</v>
      </c>
      <c r="P102" s="58">
        <v>15</v>
      </c>
      <c r="Q102" s="58">
        <v>0</v>
      </c>
      <c r="R102" s="58">
        <v>311</v>
      </c>
      <c r="S102" s="58">
        <v>162</v>
      </c>
      <c r="T102" s="58">
        <v>50</v>
      </c>
      <c r="U102" s="58">
        <v>35</v>
      </c>
      <c r="V102" s="58">
        <v>93</v>
      </c>
      <c r="W102" s="58">
        <v>6</v>
      </c>
      <c r="X102" s="58">
        <v>25</v>
      </c>
      <c r="Y102" s="58">
        <v>27</v>
      </c>
      <c r="Z102" s="58">
        <v>4</v>
      </c>
      <c r="AA102" s="58">
        <v>3</v>
      </c>
      <c r="AB102" s="58">
        <v>0</v>
      </c>
      <c r="AC102" s="58">
        <v>0</v>
      </c>
    </row>
    <row r="103" spans="1:29" x14ac:dyDescent="0.25">
      <c r="A103" s="64" t="s">
        <v>252</v>
      </c>
      <c r="B103" s="58">
        <v>584</v>
      </c>
      <c r="C103" s="58">
        <v>234</v>
      </c>
      <c r="D103" s="58">
        <v>123</v>
      </c>
      <c r="E103" s="58">
        <v>65</v>
      </c>
      <c r="F103" s="58">
        <v>266</v>
      </c>
      <c r="G103" s="58">
        <v>104</v>
      </c>
      <c r="H103" s="58">
        <v>58</v>
      </c>
      <c r="I103" s="58">
        <v>25</v>
      </c>
      <c r="J103" s="58">
        <v>318</v>
      </c>
      <c r="K103" s="58">
        <v>130</v>
      </c>
      <c r="L103" s="58">
        <v>65</v>
      </c>
      <c r="M103" s="58">
        <v>40</v>
      </c>
      <c r="N103" s="58">
        <v>138</v>
      </c>
      <c r="O103" s="58">
        <v>54</v>
      </c>
      <c r="P103" s="58">
        <v>18</v>
      </c>
      <c r="Q103" s="58">
        <v>0</v>
      </c>
      <c r="R103" s="58">
        <v>342</v>
      </c>
      <c r="S103" s="58">
        <v>172</v>
      </c>
      <c r="T103" s="58">
        <v>70</v>
      </c>
      <c r="U103" s="58">
        <v>40</v>
      </c>
      <c r="V103" s="58">
        <v>104</v>
      </c>
      <c r="W103" s="58">
        <v>8</v>
      </c>
      <c r="X103" s="58">
        <v>35</v>
      </c>
      <c r="Y103" s="58">
        <v>25</v>
      </c>
      <c r="Z103" s="58">
        <v>4</v>
      </c>
      <c r="AA103" s="58">
        <v>3</v>
      </c>
      <c r="AB103" s="58" t="s">
        <v>153</v>
      </c>
      <c r="AC103" s="58">
        <v>0</v>
      </c>
    </row>
    <row r="104" spans="1:29" x14ac:dyDescent="0.25">
      <c r="A104" s="64" t="s">
        <v>253</v>
      </c>
      <c r="B104" s="58">
        <v>569</v>
      </c>
      <c r="C104" s="58">
        <v>237</v>
      </c>
      <c r="D104" s="58">
        <v>137</v>
      </c>
      <c r="E104" s="58">
        <v>63</v>
      </c>
      <c r="F104" s="58">
        <v>274</v>
      </c>
      <c r="G104" s="58">
        <v>105</v>
      </c>
      <c r="H104" s="58">
        <v>68</v>
      </c>
      <c r="I104" s="58">
        <v>25</v>
      </c>
      <c r="J104" s="58">
        <v>295</v>
      </c>
      <c r="K104" s="58">
        <v>132</v>
      </c>
      <c r="L104" s="58">
        <v>69</v>
      </c>
      <c r="M104" s="58">
        <v>38</v>
      </c>
      <c r="N104" s="58">
        <v>122</v>
      </c>
      <c r="O104" s="58">
        <v>59</v>
      </c>
      <c r="P104" s="58">
        <v>24</v>
      </c>
      <c r="Q104" s="58">
        <v>0</v>
      </c>
      <c r="R104" s="58">
        <v>343</v>
      </c>
      <c r="S104" s="58">
        <v>169</v>
      </c>
      <c r="T104" s="58">
        <v>69</v>
      </c>
      <c r="U104" s="58">
        <v>36</v>
      </c>
      <c r="V104" s="58">
        <v>104</v>
      </c>
      <c r="W104" s="58">
        <v>9</v>
      </c>
      <c r="X104" s="58">
        <v>44</v>
      </c>
      <c r="Y104" s="58">
        <v>27</v>
      </c>
      <c r="Z104" s="58">
        <v>5</v>
      </c>
      <c r="AA104" s="58">
        <v>4</v>
      </c>
      <c r="AB104" s="58">
        <v>0</v>
      </c>
      <c r="AC104" s="58">
        <v>0</v>
      </c>
    </row>
    <row r="105" spans="1:29" x14ac:dyDescent="0.25">
      <c r="A105" s="64" t="s">
        <v>254</v>
      </c>
      <c r="B105" s="58">
        <v>598</v>
      </c>
      <c r="C105" s="58">
        <v>237</v>
      </c>
      <c r="D105" s="58">
        <v>125</v>
      </c>
      <c r="E105" s="58">
        <v>60</v>
      </c>
      <c r="F105" s="58">
        <v>287</v>
      </c>
      <c r="G105" s="58">
        <v>112</v>
      </c>
      <c r="H105" s="58">
        <v>66</v>
      </c>
      <c r="I105" s="58">
        <v>25</v>
      </c>
      <c r="J105" s="58">
        <v>311</v>
      </c>
      <c r="K105" s="58">
        <v>125</v>
      </c>
      <c r="L105" s="58">
        <v>59</v>
      </c>
      <c r="M105" s="58">
        <v>35</v>
      </c>
      <c r="N105" s="58">
        <v>136</v>
      </c>
      <c r="O105" s="58">
        <v>61</v>
      </c>
      <c r="P105" s="58">
        <v>20</v>
      </c>
      <c r="Q105" s="58">
        <v>0</v>
      </c>
      <c r="R105" s="58">
        <v>356</v>
      </c>
      <c r="S105" s="58">
        <v>167</v>
      </c>
      <c r="T105" s="58">
        <v>65</v>
      </c>
      <c r="U105" s="58">
        <v>32</v>
      </c>
      <c r="V105" s="58">
        <v>106</v>
      </c>
      <c r="W105" s="58">
        <v>9</v>
      </c>
      <c r="X105" s="58">
        <v>40</v>
      </c>
      <c r="Y105" s="58">
        <v>28</v>
      </c>
      <c r="Z105" s="58">
        <v>7</v>
      </c>
      <c r="AA105" s="58">
        <v>4</v>
      </c>
      <c r="AB105" s="58" t="s">
        <v>153</v>
      </c>
      <c r="AC105" s="58">
        <v>0</v>
      </c>
    </row>
    <row r="106" spans="1:29" x14ac:dyDescent="0.25">
      <c r="A106" s="64" t="s">
        <v>255</v>
      </c>
      <c r="B106" s="58">
        <v>553</v>
      </c>
      <c r="C106" s="58">
        <v>217</v>
      </c>
      <c r="D106" s="58">
        <v>151</v>
      </c>
      <c r="E106" s="58">
        <v>61</v>
      </c>
      <c r="F106" s="58">
        <v>271</v>
      </c>
      <c r="G106" s="58">
        <v>99</v>
      </c>
      <c r="H106" s="58">
        <v>80</v>
      </c>
      <c r="I106" s="58">
        <v>26</v>
      </c>
      <c r="J106" s="58">
        <v>282</v>
      </c>
      <c r="K106" s="58">
        <v>118</v>
      </c>
      <c r="L106" s="58">
        <v>71</v>
      </c>
      <c r="M106" s="58">
        <v>35</v>
      </c>
      <c r="N106" s="58">
        <v>98</v>
      </c>
      <c r="O106" s="58">
        <v>53</v>
      </c>
      <c r="P106" s="58">
        <v>14</v>
      </c>
      <c r="Q106" s="58">
        <v>0</v>
      </c>
      <c r="R106" s="58">
        <v>332</v>
      </c>
      <c r="S106" s="58">
        <v>152</v>
      </c>
      <c r="T106" s="58">
        <v>92</v>
      </c>
      <c r="U106" s="58">
        <v>33</v>
      </c>
      <c r="V106" s="58">
        <v>123</v>
      </c>
      <c r="W106" s="58">
        <v>12</v>
      </c>
      <c r="X106" s="58">
        <v>45</v>
      </c>
      <c r="Y106" s="58">
        <v>28</v>
      </c>
      <c r="Z106" s="58">
        <v>7</v>
      </c>
      <c r="AA106" s="58">
        <v>4</v>
      </c>
      <c r="AB106" s="58" t="s">
        <v>153</v>
      </c>
      <c r="AC106" s="58">
        <v>0</v>
      </c>
    </row>
    <row r="107" spans="1:29" x14ac:dyDescent="0.25">
      <c r="A107" s="64" t="s">
        <v>256</v>
      </c>
      <c r="B107" s="58">
        <v>532</v>
      </c>
      <c r="C107" s="58">
        <v>205</v>
      </c>
      <c r="D107" s="58">
        <v>136</v>
      </c>
      <c r="E107" s="58">
        <v>65</v>
      </c>
      <c r="F107" s="58">
        <v>251</v>
      </c>
      <c r="G107" s="58">
        <v>90</v>
      </c>
      <c r="H107" s="58">
        <v>71</v>
      </c>
      <c r="I107" s="58">
        <v>29</v>
      </c>
      <c r="J107" s="58">
        <v>281</v>
      </c>
      <c r="K107" s="58">
        <v>115</v>
      </c>
      <c r="L107" s="58">
        <v>65</v>
      </c>
      <c r="M107" s="58">
        <v>36</v>
      </c>
      <c r="N107" s="58">
        <v>96</v>
      </c>
      <c r="O107" s="58">
        <v>54</v>
      </c>
      <c r="P107" s="58">
        <v>11</v>
      </c>
      <c r="Q107" s="58" t="s">
        <v>153</v>
      </c>
      <c r="R107" s="58">
        <v>322</v>
      </c>
      <c r="S107" s="58">
        <v>139</v>
      </c>
      <c r="T107" s="58">
        <v>77</v>
      </c>
      <c r="U107" s="58">
        <v>37</v>
      </c>
      <c r="V107" s="58">
        <v>114</v>
      </c>
      <c r="W107" s="58">
        <v>12</v>
      </c>
      <c r="X107" s="58">
        <v>48</v>
      </c>
      <c r="Y107" s="58" t="s">
        <v>153</v>
      </c>
      <c r="Z107" s="58">
        <v>8</v>
      </c>
      <c r="AA107" s="58">
        <v>3</v>
      </c>
      <c r="AB107" s="58" t="s">
        <v>153</v>
      </c>
      <c r="AC107" s="58">
        <v>0</v>
      </c>
    </row>
    <row r="108" spans="1:29" x14ac:dyDescent="0.25">
      <c r="A108" s="64" t="s">
        <v>257</v>
      </c>
      <c r="B108" s="58">
        <v>574</v>
      </c>
      <c r="C108" s="58">
        <v>202</v>
      </c>
      <c r="D108" s="58">
        <v>159</v>
      </c>
      <c r="E108" s="58">
        <v>75</v>
      </c>
      <c r="F108" s="58">
        <v>300</v>
      </c>
      <c r="G108" s="58">
        <v>97</v>
      </c>
      <c r="H108" s="58">
        <v>99</v>
      </c>
      <c r="I108" s="58">
        <v>35</v>
      </c>
      <c r="J108" s="58">
        <v>274</v>
      </c>
      <c r="K108" s="58">
        <v>105</v>
      </c>
      <c r="L108" s="58">
        <v>60</v>
      </c>
      <c r="M108" s="58">
        <v>40</v>
      </c>
      <c r="N108" s="58">
        <v>112</v>
      </c>
      <c r="O108" s="58">
        <v>50</v>
      </c>
      <c r="P108" s="58">
        <v>20</v>
      </c>
      <c r="Q108" s="58" t="s">
        <v>153</v>
      </c>
      <c r="R108" s="58">
        <v>328</v>
      </c>
      <c r="S108" s="58">
        <v>140</v>
      </c>
      <c r="T108" s="58">
        <v>83</v>
      </c>
      <c r="U108" s="58">
        <v>41</v>
      </c>
      <c r="V108" s="58">
        <v>134</v>
      </c>
      <c r="W108" s="58">
        <v>12</v>
      </c>
      <c r="X108" s="58">
        <v>56</v>
      </c>
      <c r="Y108" s="58" t="s">
        <v>153</v>
      </c>
      <c r="Z108" s="58">
        <v>7</v>
      </c>
      <c r="AA108" s="58">
        <v>3</v>
      </c>
      <c r="AB108" s="58" t="s">
        <v>153</v>
      </c>
      <c r="AC108" s="58">
        <v>0</v>
      </c>
    </row>
    <row r="109" spans="1:29" x14ac:dyDescent="0.25">
      <c r="A109" s="64" t="s">
        <v>258</v>
      </c>
      <c r="B109" s="58">
        <v>594</v>
      </c>
      <c r="C109" s="58">
        <v>176</v>
      </c>
      <c r="D109" s="58">
        <v>166</v>
      </c>
      <c r="E109" s="58">
        <v>79</v>
      </c>
      <c r="F109" s="58">
        <v>310</v>
      </c>
      <c r="G109" s="58">
        <v>83</v>
      </c>
      <c r="H109" s="58">
        <v>94</v>
      </c>
      <c r="I109" s="58">
        <v>36</v>
      </c>
      <c r="J109" s="58">
        <v>284</v>
      </c>
      <c r="K109" s="58">
        <v>93</v>
      </c>
      <c r="L109" s="58">
        <v>72</v>
      </c>
      <c r="M109" s="58">
        <v>43</v>
      </c>
      <c r="N109" s="58">
        <v>98</v>
      </c>
      <c r="O109" s="58">
        <v>32</v>
      </c>
      <c r="P109" s="58">
        <v>17</v>
      </c>
      <c r="Q109" s="58" t="s">
        <v>153</v>
      </c>
      <c r="R109" s="58">
        <v>364</v>
      </c>
      <c r="S109" s="58">
        <v>134</v>
      </c>
      <c r="T109" s="58">
        <v>104</v>
      </c>
      <c r="U109" s="58">
        <v>42</v>
      </c>
      <c r="V109" s="58">
        <v>132</v>
      </c>
      <c r="W109" s="58">
        <v>10</v>
      </c>
      <c r="X109" s="58">
        <v>45</v>
      </c>
      <c r="Y109" s="58" t="s">
        <v>153</v>
      </c>
      <c r="Z109" s="58">
        <v>6</v>
      </c>
      <c r="AA109" s="58">
        <v>3</v>
      </c>
      <c r="AB109" s="58" t="s">
        <v>153</v>
      </c>
      <c r="AC109" s="58">
        <v>0</v>
      </c>
    </row>
    <row r="110" spans="1:29" x14ac:dyDescent="0.25">
      <c r="A110" s="64" t="s">
        <v>259</v>
      </c>
      <c r="B110" s="58">
        <v>502</v>
      </c>
      <c r="C110" s="58">
        <v>171</v>
      </c>
      <c r="D110" s="58">
        <v>116</v>
      </c>
      <c r="E110" s="58">
        <v>83</v>
      </c>
      <c r="F110" s="58">
        <v>263</v>
      </c>
      <c r="G110" s="58">
        <v>79</v>
      </c>
      <c r="H110" s="58">
        <v>66</v>
      </c>
      <c r="I110" s="58">
        <v>42</v>
      </c>
      <c r="J110" s="58">
        <v>239</v>
      </c>
      <c r="K110" s="58">
        <v>92</v>
      </c>
      <c r="L110" s="58">
        <v>50</v>
      </c>
      <c r="M110" s="58">
        <v>41</v>
      </c>
      <c r="N110" s="58">
        <v>71</v>
      </c>
      <c r="O110" s="58">
        <v>30</v>
      </c>
      <c r="P110" s="58">
        <v>11</v>
      </c>
      <c r="Q110" s="58">
        <v>0</v>
      </c>
      <c r="R110" s="58">
        <v>314</v>
      </c>
      <c r="S110" s="58">
        <v>132</v>
      </c>
      <c r="T110" s="58">
        <v>68</v>
      </c>
      <c r="U110" s="58">
        <v>48</v>
      </c>
      <c r="V110" s="58">
        <v>117</v>
      </c>
      <c r="W110" s="58">
        <v>9</v>
      </c>
      <c r="X110" s="58">
        <v>37</v>
      </c>
      <c r="Y110" s="58">
        <v>35</v>
      </c>
      <c r="Z110" s="58">
        <v>6</v>
      </c>
      <c r="AA110" s="58">
        <v>3</v>
      </c>
      <c r="AB110" s="58" t="s">
        <v>153</v>
      </c>
      <c r="AC110" s="58">
        <v>0</v>
      </c>
    </row>
    <row r="111" spans="1:29" x14ac:dyDescent="0.25">
      <c r="A111" s="64" t="s">
        <v>260</v>
      </c>
      <c r="B111" s="58">
        <v>522</v>
      </c>
      <c r="C111" s="58">
        <v>161</v>
      </c>
      <c r="D111" s="58">
        <v>116</v>
      </c>
      <c r="E111" s="58">
        <v>81</v>
      </c>
      <c r="F111" s="58">
        <v>264</v>
      </c>
      <c r="G111" s="58">
        <v>71</v>
      </c>
      <c r="H111" s="58">
        <v>64</v>
      </c>
      <c r="I111" s="58">
        <v>36</v>
      </c>
      <c r="J111" s="58">
        <v>258</v>
      </c>
      <c r="K111" s="58">
        <v>90</v>
      </c>
      <c r="L111" s="58">
        <v>52</v>
      </c>
      <c r="M111" s="58">
        <v>45</v>
      </c>
      <c r="N111" s="58">
        <v>90</v>
      </c>
      <c r="O111" s="58">
        <v>33</v>
      </c>
      <c r="P111" s="58">
        <v>14</v>
      </c>
      <c r="Q111" s="58">
        <v>0</v>
      </c>
      <c r="R111" s="58">
        <v>311</v>
      </c>
      <c r="S111" s="58">
        <v>121</v>
      </c>
      <c r="T111" s="58">
        <v>67</v>
      </c>
      <c r="U111" s="58">
        <v>47</v>
      </c>
      <c r="V111" s="58">
        <v>121</v>
      </c>
      <c r="W111" s="58">
        <v>7</v>
      </c>
      <c r="X111" s="58">
        <v>35</v>
      </c>
      <c r="Y111" s="58">
        <v>34</v>
      </c>
      <c r="Z111" s="58">
        <v>4</v>
      </c>
      <c r="AA111" s="58">
        <v>3</v>
      </c>
      <c r="AB111" s="58">
        <v>0</v>
      </c>
      <c r="AC111" s="58">
        <v>0</v>
      </c>
    </row>
    <row r="112" spans="1:29" x14ac:dyDescent="0.25">
      <c r="A112" s="64" t="s">
        <v>261</v>
      </c>
      <c r="B112" s="58">
        <v>584</v>
      </c>
      <c r="C112" s="58">
        <v>175</v>
      </c>
      <c r="D112" s="58">
        <v>124</v>
      </c>
      <c r="E112" s="58">
        <v>87</v>
      </c>
      <c r="F112" s="58">
        <v>301</v>
      </c>
      <c r="G112" s="58">
        <v>82</v>
      </c>
      <c r="H112" s="58">
        <v>74</v>
      </c>
      <c r="I112" s="58">
        <v>39</v>
      </c>
      <c r="J112" s="58">
        <v>283</v>
      </c>
      <c r="K112" s="58">
        <v>93</v>
      </c>
      <c r="L112" s="58">
        <v>50</v>
      </c>
      <c r="M112" s="58">
        <v>48</v>
      </c>
      <c r="N112" s="58">
        <v>107</v>
      </c>
      <c r="O112" s="58">
        <v>43</v>
      </c>
      <c r="P112" s="58">
        <v>15</v>
      </c>
      <c r="Q112" s="58">
        <v>0</v>
      </c>
      <c r="R112" s="58">
        <v>342</v>
      </c>
      <c r="S112" s="58">
        <v>124</v>
      </c>
      <c r="T112" s="58">
        <v>64</v>
      </c>
      <c r="U112" s="58">
        <v>56</v>
      </c>
      <c r="V112" s="58">
        <v>135</v>
      </c>
      <c r="W112" s="58">
        <v>8</v>
      </c>
      <c r="X112" s="58">
        <v>45</v>
      </c>
      <c r="Y112" s="58">
        <v>31</v>
      </c>
      <c r="Z112" s="58">
        <v>6</v>
      </c>
      <c r="AA112" s="58" t="s">
        <v>153</v>
      </c>
      <c r="AB112" s="58" t="s">
        <v>153</v>
      </c>
      <c r="AC112" s="58">
        <v>0</v>
      </c>
    </row>
    <row r="113" spans="1:29" x14ac:dyDescent="0.25">
      <c r="A113" s="64" t="s">
        <v>262</v>
      </c>
      <c r="B113" s="58">
        <v>488</v>
      </c>
      <c r="C113" s="58">
        <v>182</v>
      </c>
      <c r="D113" s="58">
        <v>105</v>
      </c>
      <c r="E113" s="58">
        <v>88</v>
      </c>
      <c r="F113" s="58">
        <v>238</v>
      </c>
      <c r="G113" s="58">
        <v>86</v>
      </c>
      <c r="H113" s="58">
        <v>52</v>
      </c>
      <c r="I113" s="58">
        <v>39</v>
      </c>
      <c r="J113" s="58">
        <v>250</v>
      </c>
      <c r="K113" s="58">
        <v>96</v>
      </c>
      <c r="L113" s="58">
        <v>53</v>
      </c>
      <c r="M113" s="58">
        <v>49</v>
      </c>
      <c r="N113" s="58">
        <v>85</v>
      </c>
      <c r="O113" s="58">
        <v>48</v>
      </c>
      <c r="P113" s="58">
        <v>10</v>
      </c>
      <c r="Q113" s="58" t="s">
        <v>153</v>
      </c>
      <c r="R113" s="58">
        <v>287</v>
      </c>
      <c r="S113" s="58">
        <v>126</v>
      </c>
      <c r="T113" s="58">
        <v>53</v>
      </c>
      <c r="U113" s="58">
        <v>54</v>
      </c>
      <c r="V113" s="58">
        <v>116</v>
      </c>
      <c r="W113" s="58">
        <v>8</v>
      </c>
      <c r="X113" s="58">
        <v>42</v>
      </c>
      <c r="Y113" s="58" t="s">
        <v>153</v>
      </c>
      <c r="Z113" s="58">
        <v>4</v>
      </c>
      <c r="AA113" s="58" t="s">
        <v>153</v>
      </c>
      <c r="AB113" s="58" t="s">
        <v>153</v>
      </c>
      <c r="AC113" s="58">
        <v>0</v>
      </c>
    </row>
    <row r="114" spans="1:29" x14ac:dyDescent="0.25">
      <c r="A114" s="64" t="s">
        <v>263</v>
      </c>
      <c r="B114" s="58">
        <v>533</v>
      </c>
      <c r="C114" s="58">
        <v>195</v>
      </c>
      <c r="D114" s="58">
        <v>96</v>
      </c>
      <c r="E114" s="58">
        <v>82</v>
      </c>
      <c r="F114" s="58">
        <v>255</v>
      </c>
      <c r="G114" s="58">
        <v>88</v>
      </c>
      <c r="H114" s="58">
        <v>54</v>
      </c>
      <c r="I114" s="58">
        <v>29</v>
      </c>
      <c r="J114" s="58">
        <v>278</v>
      </c>
      <c r="K114" s="58">
        <v>107</v>
      </c>
      <c r="L114" s="58">
        <v>42</v>
      </c>
      <c r="M114" s="58">
        <v>53</v>
      </c>
      <c r="N114" s="58">
        <v>96</v>
      </c>
      <c r="O114" s="58">
        <v>47</v>
      </c>
      <c r="P114" s="58">
        <v>15</v>
      </c>
      <c r="Q114" s="58" t="s">
        <v>153</v>
      </c>
      <c r="R114" s="58">
        <v>321</v>
      </c>
      <c r="S114" s="58">
        <v>136</v>
      </c>
      <c r="T114" s="58">
        <v>51</v>
      </c>
      <c r="U114" s="58">
        <v>53</v>
      </c>
      <c r="V114" s="58">
        <v>116</v>
      </c>
      <c r="W114" s="58">
        <v>12</v>
      </c>
      <c r="X114" s="58">
        <v>30</v>
      </c>
      <c r="Y114" s="58" t="s">
        <v>153</v>
      </c>
      <c r="Z114" s="58">
        <v>6</v>
      </c>
      <c r="AA114" s="58" t="s">
        <v>153</v>
      </c>
      <c r="AB114" s="58" t="s">
        <v>153</v>
      </c>
      <c r="AC114" s="58">
        <v>0</v>
      </c>
    </row>
    <row r="115" spans="1:29" x14ac:dyDescent="0.25">
      <c r="A115" s="64" t="s">
        <v>264</v>
      </c>
      <c r="B115" s="58">
        <v>590</v>
      </c>
      <c r="C115" s="58">
        <v>203</v>
      </c>
      <c r="D115" s="58">
        <v>132</v>
      </c>
      <c r="E115" s="58">
        <v>87</v>
      </c>
      <c r="F115" s="58">
        <v>272</v>
      </c>
      <c r="G115" s="58">
        <v>83</v>
      </c>
      <c r="H115" s="58">
        <v>71</v>
      </c>
      <c r="I115" s="58">
        <v>33</v>
      </c>
      <c r="J115" s="58">
        <v>318</v>
      </c>
      <c r="K115" s="58">
        <v>120</v>
      </c>
      <c r="L115" s="58">
        <v>61</v>
      </c>
      <c r="M115" s="58">
        <v>54</v>
      </c>
      <c r="N115" s="58">
        <v>92</v>
      </c>
      <c r="O115" s="58">
        <v>39</v>
      </c>
      <c r="P115" s="58">
        <v>17</v>
      </c>
      <c r="Q115" s="58" t="s">
        <v>153</v>
      </c>
      <c r="R115" s="58">
        <v>372</v>
      </c>
      <c r="S115" s="58">
        <v>156</v>
      </c>
      <c r="T115" s="58">
        <v>70</v>
      </c>
      <c r="U115" s="58">
        <v>53</v>
      </c>
      <c r="V115" s="58">
        <v>126</v>
      </c>
      <c r="W115" s="58">
        <v>8</v>
      </c>
      <c r="X115" s="58">
        <v>45</v>
      </c>
      <c r="Y115" s="58" t="s">
        <v>153</v>
      </c>
      <c r="Z115" s="58">
        <v>7</v>
      </c>
      <c r="AA115" s="58">
        <v>3</v>
      </c>
      <c r="AB115" s="58" t="s">
        <v>153</v>
      </c>
      <c r="AC115" s="58">
        <v>0</v>
      </c>
    </row>
    <row r="116" spans="1:29" x14ac:dyDescent="0.25">
      <c r="A116" s="64" t="s">
        <v>265</v>
      </c>
      <c r="B116" s="58">
        <v>664</v>
      </c>
      <c r="C116" s="58">
        <v>292</v>
      </c>
      <c r="D116" s="58">
        <v>121</v>
      </c>
      <c r="E116" s="58">
        <v>96</v>
      </c>
      <c r="F116" s="58">
        <v>310</v>
      </c>
      <c r="G116" s="58">
        <v>131</v>
      </c>
      <c r="H116" s="58">
        <v>61</v>
      </c>
      <c r="I116" s="58">
        <v>37</v>
      </c>
      <c r="J116" s="58">
        <v>354</v>
      </c>
      <c r="K116" s="58">
        <v>161</v>
      </c>
      <c r="L116" s="58">
        <v>60</v>
      </c>
      <c r="M116" s="58">
        <v>59</v>
      </c>
      <c r="N116" s="58">
        <v>90</v>
      </c>
      <c r="O116" s="58">
        <v>62</v>
      </c>
      <c r="P116" s="58">
        <v>17</v>
      </c>
      <c r="Q116" s="58">
        <v>0</v>
      </c>
      <c r="R116" s="58">
        <v>425</v>
      </c>
      <c r="S116" s="58">
        <v>211</v>
      </c>
      <c r="T116" s="58">
        <v>60</v>
      </c>
      <c r="U116" s="58">
        <v>61</v>
      </c>
      <c r="V116" s="58">
        <v>149</v>
      </c>
      <c r="W116" s="58">
        <v>19</v>
      </c>
      <c r="X116" s="58">
        <v>44</v>
      </c>
      <c r="Y116" s="58">
        <v>35</v>
      </c>
      <c r="Z116" s="58">
        <v>6</v>
      </c>
      <c r="AA116" s="58">
        <v>3</v>
      </c>
      <c r="AB116" s="58">
        <v>0</v>
      </c>
      <c r="AC116" s="58">
        <v>0</v>
      </c>
    </row>
    <row r="117" spans="1:29" x14ac:dyDescent="0.25">
      <c r="A117" s="64" t="s">
        <v>266</v>
      </c>
      <c r="B117" s="58">
        <v>742</v>
      </c>
      <c r="C117" s="58">
        <v>302</v>
      </c>
      <c r="D117" s="58">
        <v>164</v>
      </c>
      <c r="E117" s="58">
        <v>95</v>
      </c>
      <c r="F117" s="58">
        <v>366</v>
      </c>
      <c r="G117" s="58">
        <v>134</v>
      </c>
      <c r="H117" s="58">
        <v>85</v>
      </c>
      <c r="I117" s="58">
        <v>41</v>
      </c>
      <c r="J117" s="58">
        <v>376</v>
      </c>
      <c r="K117" s="58">
        <v>168</v>
      </c>
      <c r="L117" s="58">
        <v>79</v>
      </c>
      <c r="M117" s="58">
        <v>54</v>
      </c>
      <c r="N117" s="58">
        <v>102</v>
      </c>
      <c r="O117" s="58">
        <v>70</v>
      </c>
      <c r="P117" s="58">
        <v>20</v>
      </c>
      <c r="Q117" s="58">
        <v>0</v>
      </c>
      <c r="R117" s="58">
        <v>475</v>
      </c>
      <c r="S117" s="58">
        <v>210</v>
      </c>
      <c r="T117" s="58">
        <v>99</v>
      </c>
      <c r="U117" s="58">
        <v>57</v>
      </c>
      <c r="V117" s="58">
        <v>165</v>
      </c>
      <c r="W117" s="58">
        <v>22</v>
      </c>
      <c r="X117" s="58">
        <v>45</v>
      </c>
      <c r="Y117" s="58">
        <v>38</v>
      </c>
      <c r="Z117" s="58">
        <v>6</v>
      </c>
      <c r="AA117" s="58" t="s">
        <v>153</v>
      </c>
      <c r="AB117" s="58" t="s">
        <v>153</v>
      </c>
      <c r="AC117" s="58">
        <v>0</v>
      </c>
    </row>
    <row r="118" spans="1:29" x14ac:dyDescent="0.25">
      <c r="A118" s="64" t="s">
        <v>267</v>
      </c>
      <c r="B118" s="58">
        <v>681</v>
      </c>
      <c r="C118" s="58">
        <v>292</v>
      </c>
      <c r="D118" s="58">
        <v>162</v>
      </c>
      <c r="E118" s="58">
        <v>90</v>
      </c>
      <c r="F118" s="58">
        <v>347</v>
      </c>
      <c r="G118" s="58">
        <v>139</v>
      </c>
      <c r="H118" s="58">
        <v>81</v>
      </c>
      <c r="I118" s="58">
        <v>40</v>
      </c>
      <c r="J118" s="58">
        <v>334</v>
      </c>
      <c r="K118" s="58">
        <v>153</v>
      </c>
      <c r="L118" s="58">
        <v>81</v>
      </c>
      <c r="M118" s="58">
        <v>50</v>
      </c>
      <c r="N118" s="58">
        <v>107</v>
      </c>
      <c r="O118" s="58">
        <v>68</v>
      </c>
      <c r="P118" s="58">
        <v>19</v>
      </c>
      <c r="Q118" s="58">
        <v>0</v>
      </c>
      <c r="R118" s="58">
        <v>417</v>
      </c>
      <c r="S118" s="58">
        <v>202</v>
      </c>
      <c r="T118" s="58">
        <v>92</v>
      </c>
      <c r="U118" s="58">
        <v>53</v>
      </c>
      <c r="V118" s="58">
        <v>157</v>
      </c>
      <c r="W118" s="58">
        <v>22</v>
      </c>
      <c r="X118" s="58">
        <v>51</v>
      </c>
      <c r="Y118" s="58">
        <v>37</v>
      </c>
      <c r="Z118" s="58">
        <v>8</v>
      </c>
      <c r="AA118" s="58" t="s">
        <v>153</v>
      </c>
      <c r="AB118" s="58">
        <v>4</v>
      </c>
      <c r="AC118" s="58">
        <v>0</v>
      </c>
    </row>
    <row r="119" spans="1:29" x14ac:dyDescent="0.25">
      <c r="A119" s="64" t="s">
        <v>268</v>
      </c>
      <c r="B119" s="58">
        <v>658</v>
      </c>
      <c r="C119" s="58">
        <v>276</v>
      </c>
      <c r="D119" s="58">
        <v>165</v>
      </c>
      <c r="E119" s="58">
        <v>98</v>
      </c>
      <c r="F119" s="58">
        <v>325</v>
      </c>
      <c r="G119" s="58">
        <v>121</v>
      </c>
      <c r="H119" s="58">
        <v>82</v>
      </c>
      <c r="I119" s="58">
        <v>48</v>
      </c>
      <c r="J119" s="58">
        <v>333</v>
      </c>
      <c r="K119" s="58">
        <v>155</v>
      </c>
      <c r="L119" s="58">
        <v>83</v>
      </c>
      <c r="M119" s="58">
        <v>50</v>
      </c>
      <c r="N119" s="58">
        <v>84</v>
      </c>
      <c r="O119" s="58">
        <v>54</v>
      </c>
      <c r="P119" s="58">
        <v>12</v>
      </c>
      <c r="Q119" s="58">
        <v>0</v>
      </c>
      <c r="R119" s="58">
        <v>425</v>
      </c>
      <c r="S119" s="58">
        <v>201</v>
      </c>
      <c r="T119" s="58">
        <v>105</v>
      </c>
      <c r="U119" s="58">
        <v>57</v>
      </c>
      <c r="V119" s="58">
        <v>149</v>
      </c>
      <c r="W119" s="58">
        <v>21</v>
      </c>
      <c r="X119" s="58">
        <v>48</v>
      </c>
      <c r="Y119" s="58">
        <v>41</v>
      </c>
      <c r="Z119" s="58">
        <v>5</v>
      </c>
      <c r="AA119" s="58" t="s">
        <v>153</v>
      </c>
      <c r="AB119" s="58" t="s">
        <v>153</v>
      </c>
      <c r="AC119" s="58">
        <v>0</v>
      </c>
    </row>
    <row r="120" spans="1:29" x14ac:dyDescent="0.25">
      <c r="A120" s="64" t="s">
        <v>269</v>
      </c>
      <c r="B120" s="58">
        <v>737</v>
      </c>
      <c r="C120" s="58">
        <v>261</v>
      </c>
      <c r="D120" s="58">
        <v>213</v>
      </c>
      <c r="E120" s="58">
        <v>109</v>
      </c>
      <c r="F120" s="58">
        <v>377</v>
      </c>
      <c r="G120" s="58">
        <v>118</v>
      </c>
      <c r="H120" s="58">
        <v>125</v>
      </c>
      <c r="I120" s="58">
        <v>52</v>
      </c>
      <c r="J120" s="58">
        <v>360</v>
      </c>
      <c r="K120" s="58">
        <v>143</v>
      </c>
      <c r="L120" s="58">
        <v>88</v>
      </c>
      <c r="M120" s="58">
        <v>57</v>
      </c>
      <c r="N120" s="58">
        <v>78</v>
      </c>
      <c r="O120" s="58">
        <v>43</v>
      </c>
      <c r="P120" s="58">
        <v>15</v>
      </c>
      <c r="Q120" s="58">
        <v>0</v>
      </c>
      <c r="R120" s="58">
        <v>476</v>
      </c>
      <c r="S120" s="58">
        <v>191</v>
      </c>
      <c r="T120" s="58">
        <v>118</v>
      </c>
      <c r="U120" s="58">
        <v>65</v>
      </c>
      <c r="V120" s="58">
        <v>183</v>
      </c>
      <c r="W120" s="58">
        <v>27</v>
      </c>
      <c r="X120" s="58">
        <v>80</v>
      </c>
      <c r="Y120" s="58">
        <v>44</v>
      </c>
      <c r="Z120" s="58">
        <v>10</v>
      </c>
      <c r="AA120" s="58" t="s">
        <v>153</v>
      </c>
      <c r="AB120" s="58" t="s">
        <v>153</v>
      </c>
      <c r="AC120" s="58">
        <v>0</v>
      </c>
    </row>
    <row r="121" spans="1:29" x14ac:dyDescent="0.25">
      <c r="A121" s="64" t="s">
        <v>270</v>
      </c>
      <c r="B121" s="58">
        <v>712</v>
      </c>
      <c r="C121" s="58">
        <v>272</v>
      </c>
      <c r="D121" s="58">
        <v>184</v>
      </c>
      <c r="E121" s="58">
        <v>109</v>
      </c>
      <c r="F121" s="58">
        <v>380</v>
      </c>
      <c r="G121" s="58">
        <v>134</v>
      </c>
      <c r="H121" s="58">
        <v>105</v>
      </c>
      <c r="I121" s="58">
        <v>56</v>
      </c>
      <c r="J121" s="58">
        <v>332</v>
      </c>
      <c r="K121" s="58">
        <v>138</v>
      </c>
      <c r="L121" s="58">
        <v>79</v>
      </c>
      <c r="M121" s="58">
        <v>53</v>
      </c>
      <c r="N121" s="58">
        <v>73</v>
      </c>
      <c r="O121" s="58">
        <v>37</v>
      </c>
      <c r="P121" s="58">
        <v>18</v>
      </c>
      <c r="Q121" s="58">
        <v>0</v>
      </c>
      <c r="R121" s="58">
        <v>475</v>
      </c>
      <c r="S121" s="58">
        <v>215</v>
      </c>
      <c r="T121" s="58">
        <v>99</v>
      </c>
      <c r="U121" s="58">
        <v>65</v>
      </c>
      <c r="V121" s="58">
        <v>164</v>
      </c>
      <c r="W121" s="58">
        <v>20</v>
      </c>
      <c r="X121" s="58">
        <v>67</v>
      </c>
      <c r="Y121" s="58">
        <v>44</v>
      </c>
      <c r="Z121" s="58">
        <v>8</v>
      </c>
      <c r="AA121" s="58">
        <v>3</v>
      </c>
      <c r="AB121" s="58" t="s">
        <v>153</v>
      </c>
      <c r="AC121" s="58" t="s">
        <v>153</v>
      </c>
    </row>
    <row r="122" spans="1:29" x14ac:dyDescent="0.25">
      <c r="A122" s="64" t="s">
        <v>271</v>
      </c>
      <c r="B122" s="58">
        <v>700</v>
      </c>
      <c r="C122" s="58">
        <v>272</v>
      </c>
      <c r="D122" s="58">
        <v>153</v>
      </c>
      <c r="E122" s="58">
        <v>114</v>
      </c>
      <c r="F122" s="58">
        <v>370</v>
      </c>
      <c r="G122" s="58">
        <v>137</v>
      </c>
      <c r="H122" s="58">
        <v>85</v>
      </c>
      <c r="I122" s="58">
        <v>54</v>
      </c>
      <c r="J122" s="58">
        <v>330</v>
      </c>
      <c r="K122" s="58">
        <v>135</v>
      </c>
      <c r="L122" s="58">
        <v>68</v>
      </c>
      <c r="M122" s="58">
        <v>60</v>
      </c>
      <c r="N122" s="58">
        <v>83</v>
      </c>
      <c r="O122" s="58">
        <v>43</v>
      </c>
      <c r="P122" s="58">
        <v>13</v>
      </c>
      <c r="Q122" s="58">
        <v>0</v>
      </c>
      <c r="R122" s="58">
        <v>458</v>
      </c>
      <c r="S122" s="58">
        <v>211</v>
      </c>
      <c r="T122" s="58">
        <v>95</v>
      </c>
      <c r="U122" s="58">
        <v>62</v>
      </c>
      <c r="V122" s="58">
        <v>159</v>
      </c>
      <c r="W122" s="58">
        <v>18</v>
      </c>
      <c r="X122" s="58">
        <v>45</v>
      </c>
      <c r="Y122" s="58">
        <v>52</v>
      </c>
      <c r="Z122" s="58">
        <v>11</v>
      </c>
      <c r="AA122" s="58">
        <v>3</v>
      </c>
      <c r="AB122" s="58" t="s">
        <v>153</v>
      </c>
      <c r="AC122" s="58" t="s">
        <v>153</v>
      </c>
    </row>
    <row r="123" spans="1:29" x14ac:dyDescent="0.25">
      <c r="A123" s="64" t="s">
        <v>272</v>
      </c>
      <c r="B123" s="58">
        <v>696</v>
      </c>
      <c r="C123" s="58">
        <v>291</v>
      </c>
      <c r="D123" s="58">
        <v>118</v>
      </c>
      <c r="E123" s="58">
        <v>126</v>
      </c>
      <c r="F123" s="58">
        <v>355</v>
      </c>
      <c r="G123" s="58">
        <v>136</v>
      </c>
      <c r="H123" s="58">
        <v>66</v>
      </c>
      <c r="I123" s="58">
        <v>61</v>
      </c>
      <c r="J123" s="58">
        <v>341</v>
      </c>
      <c r="K123" s="58">
        <v>155</v>
      </c>
      <c r="L123" s="58">
        <v>52</v>
      </c>
      <c r="M123" s="58">
        <v>65</v>
      </c>
      <c r="N123" s="58">
        <v>98</v>
      </c>
      <c r="O123" s="58">
        <v>60</v>
      </c>
      <c r="P123" s="58">
        <v>10</v>
      </c>
      <c r="Q123" s="58">
        <v>0</v>
      </c>
      <c r="R123" s="58">
        <v>441</v>
      </c>
      <c r="S123" s="58">
        <v>206</v>
      </c>
      <c r="T123" s="58">
        <v>71</v>
      </c>
      <c r="U123" s="58">
        <v>65</v>
      </c>
      <c r="V123" s="58">
        <v>157</v>
      </c>
      <c r="W123" s="58">
        <v>25</v>
      </c>
      <c r="X123" s="58">
        <v>37</v>
      </c>
      <c r="Y123" s="58">
        <v>61</v>
      </c>
      <c r="Z123" s="58">
        <v>9</v>
      </c>
      <c r="AA123" s="58" t="s">
        <v>153</v>
      </c>
      <c r="AB123" s="58">
        <v>0</v>
      </c>
      <c r="AC123" s="58" t="s">
        <v>153</v>
      </c>
    </row>
    <row r="124" spans="1:29" x14ac:dyDescent="0.25">
      <c r="A124" s="64" t="s">
        <v>273</v>
      </c>
      <c r="B124" s="58">
        <v>701</v>
      </c>
      <c r="C124" s="58">
        <v>320</v>
      </c>
      <c r="D124" s="58">
        <v>118</v>
      </c>
      <c r="E124" s="58">
        <v>129</v>
      </c>
      <c r="F124" s="58">
        <v>355</v>
      </c>
      <c r="G124" s="58">
        <v>147</v>
      </c>
      <c r="H124" s="58">
        <v>66</v>
      </c>
      <c r="I124" s="58">
        <v>62</v>
      </c>
      <c r="J124" s="58">
        <v>346</v>
      </c>
      <c r="K124" s="58">
        <v>173</v>
      </c>
      <c r="L124" s="58">
        <v>52</v>
      </c>
      <c r="M124" s="58">
        <v>67</v>
      </c>
      <c r="N124" s="58">
        <v>77</v>
      </c>
      <c r="O124" s="58">
        <v>53</v>
      </c>
      <c r="P124" s="58">
        <v>11</v>
      </c>
      <c r="Q124" s="58">
        <v>0</v>
      </c>
      <c r="R124" s="58">
        <v>456</v>
      </c>
      <c r="S124" s="58">
        <v>235</v>
      </c>
      <c r="T124" s="58">
        <v>67</v>
      </c>
      <c r="U124" s="58">
        <v>67</v>
      </c>
      <c r="V124" s="58">
        <v>168</v>
      </c>
      <c r="W124" s="58">
        <v>32</v>
      </c>
      <c r="X124" s="58">
        <v>40</v>
      </c>
      <c r="Y124" s="58">
        <v>62</v>
      </c>
      <c r="Z124" s="58">
        <v>5</v>
      </c>
      <c r="AA124" s="58">
        <v>0</v>
      </c>
      <c r="AB124" s="58" t="s">
        <v>153</v>
      </c>
      <c r="AC124" s="58" t="s">
        <v>153</v>
      </c>
    </row>
    <row r="125" spans="1:29" x14ac:dyDescent="0.25">
      <c r="A125" s="64" t="s">
        <v>274</v>
      </c>
      <c r="B125" s="58">
        <v>689</v>
      </c>
      <c r="C125" s="58">
        <v>314</v>
      </c>
      <c r="D125" s="58">
        <v>109</v>
      </c>
      <c r="E125" s="58">
        <v>132</v>
      </c>
      <c r="F125" s="58">
        <v>329</v>
      </c>
      <c r="G125" s="58">
        <v>142</v>
      </c>
      <c r="H125" s="58">
        <v>65</v>
      </c>
      <c r="I125" s="58">
        <v>64</v>
      </c>
      <c r="J125" s="58">
        <v>360</v>
      </c>
      <c r="K125" s="58">
        <v>172</v>
      </c>
      <c r="L125" s="58">
        <v>44</v>
      </c>
      <c r="M125" s="58">
        <v>68</v>
      </c>
      <c r="N125" s="58">
        <v>74</v>
      </c>
      <c r="O125" s="58">
        <v>43</v>
      </c>
      <c r="P125" s="58">
        <v>13</v>
      </c>
      <c r="Q125" s="58">
        <v>0</v>
      </c>
      <c r="R125" s="58">
        <v>449</v>
      </c>
      <c r="S125" s="58">
        <v>237</v>
      </c>
      <c r="T125" s="58">
        <v>68</v>
      </c>
      <c r="U125" s="58">
        <v>71</v>
      </c>
      <c r="V125" s="58">
        <v>166</v>
      </c>
      <c r="W125" s="58">
        <v>34</v>
      </c>
      <c r="X125" s="58">
        <v>28</v>
      </c>
      <c r="Y125" s="58">
        <v>61</v>
      </c>
      <c r="Z125" s="58">
        <v>3</v>
      </c>
      <c r="AA125" s="58" t="s">
        <v>153</v>
      </c>
      <c r="AB125" s="58" t="s">
        <v>153</v>
      </c>
      <c r="AC125" s="58">
        <v>0</v>
      </c>
    </row>
    <row r="126" spans="1:29" x14ac:dyDescent="0.25">
      <c r="A126" s="64" t="s">
        <v>275</v>
      </c>
      <c r="B126" s="58">
        <v>659</v>
      </c>
      <c r="C126" s="58">
        <v>298</v>
      </c>
      <c r="D126" s="58">
        <v>95</v>
      </c>
      <c r="E126" s="58">
        <v>127</v>
      </c>
      <c r="F126" s="58">
        <v>303</v>
      </c>
      <c r="G126" s="58">
        <v>123</v>
      </c>
      <c r="H126" s="58">
        <v>40</v>
      </c>
      <c r="I126" s="58">
        <v>63</v>
      </c>
      <c r="J126" s="58">
        <v>356</v>
      </c>
      <c r="K126" s="58">
        <v>175</v>
      </c>
      <c r="L126" s="58">
        <v>55</v>
      </c>
      <c r="M126" s="58">
        <v>64</v>
      </c>
      <c r="N126" s="58">
        <v>83</v>
      </c>
      <c r="O126" s="58">
        <v>42</v>
      </c>
      <c r="P126" s="58">
        <v>12</v>
      </c>
      <c r="Q126" s="58">
        <v>0</v>
      </c>
      <c r="R126" s="58">
        <v>423</v>
      </c>
      <c r="S126" s="58">
        <v>229</v>
      </c>
      <c r="T126" s="58">
        <v>58</v>
      </c>
      <c r="U126" s="58">
        <v>63</v>
      </c>
      <c r="V126" s="58">
        <v>153</v>
      </c>
      <c r="W126" s="58">
        <v>27</v>
      </c>
      <c r="X126" s="58">
        <v>25</v>
      </c>
      <c r="Y126" s="58">
        <v>64</v>
      </c>
      <c r="Z126" s="58">
        <v>9</v>
      </c>
      <c r="AA126" s="58" t="s">
        <v>153</v>
      </c>
      <c r="AB126" s="58">
        <v>4</v>
      </c>
      <c r="AC126" s="58">
        <v>0</v>
      </c>
    </row>
    <row r="127" spans="1:29" x14ac:dyDescent="0.25">
      <c r="A127" s="64" t="s">
        <v>276</v>
      </c>
      <c r="B127" s="58">
        <v>672</v>
      </c>
      <c r="C127" s="58">
        <v>297</v>
      </c>
      <c r="D127" s="58">
        <v>107</v>
      </c>
      <c r="E127" s="58">
        <v>133</v>
      </c>
      <c r="F127" s="58">
        <v>312</v>
      </c>
      <c r="G127" s="58">
        <v>125</v>
      </c>
      <c r="H127" s="58">
        <v>54</v>
      </c>
      <c r="I127" s="58">
        <v>68</v>
      </c>
      <c r="J127" s="58">
        <v>360</v>
      </c>
      <c r="K127" s="58">
        <v>172</v>
      </c>
      <c r="L127" s="58">
        <v>53</v>
      </c>
      <c r="M127" s="58">
        <v>65</v>
      </c>
      <c r="N127" s="58">
        <v>74</v>
      </c>
      <c r="O127" s="58">
        <v>37</v>
      </c>
      <c r="P127" s="58">
        <v>9</v>
      </c>
      <c r="Q127" s="58">
        <v>0</v>
      </c>
      <c r="R127" s="58">
        <v>437</v>
      </c>
      <c r="S127" s="58">
        <v>235</v>
      </c>
      <c r="T127" s="58">
        <v>61</v>
      </c>
      <c r="U127" s="58">
        <v>62</v>
      </c>
      <c r="V127" s="58">
        <v>161</v>
      </c>
      <c r="W127" s="58">
        <v>25</v>
      </c>
      <c r="X127" s="58">
        <v>37</v>
      </c>
      <c r="Y127" s="58">
        <v>71</v>
      </c>
      <c r="Z127" s="58">
        <v>4</v>
      </c>
      <c r="AA127" s="58" t="s">
        <v>153</v>
      </c>
      <c r="AB127" s="58" t="s">
        <v>153</v>
      </c>
      <c r="AC127" s="58">
        <v>0</v>
      </c>
    </row>
    <row r="128" spans="1:29" x14ac:dyDescent="0.25">
      <c r="A128" s="64" t="s">
        <v>277</v>
      </c>
      <c r="B128" s="58">
        <v>695</v>
      </c>
      <c r="C128" s="58">
        <v>284</v>
      </c>
      <c r="D128" s="58">
        <v>140</v>
      </c>
      <c r="E128" s="58">
        <v>137</v>
      </c>
      <c r="F128" s="58">
        <v>339</v>
      </c>
      <c r="G128" s="58">
        <v>124</v>
      </c>
      <c r="H128" s="58">
        <v>66</v>
      </c>
      <c r="I128" s="58">
        <v>70</v>
      </c>
      <c r="J128" s="58">
        <v>356</v>
      </c>
      <c r="K128" s="58">
        <v>160</v>
      </c>
      <c r="L128" s="58">
        <v>74</v>
      </c>
      <c r="M128" s="58">
        <v>67</v>
      </c>
      <c r="N128" s="58">
        <v>61</v>
      </c>
      <c r="O128" s="58">
        <v>31</v>
      </c>
      <c r="P128" s="58">
        <v>11</v>
      </c>
      <c r="Q128" s="58">
        <v>0</v>
      </c>
      <c r="R128" s="58">
        <v>461</v>
      </c>
      <c r="S128" s="58">
        <v>231</v>
      </c>
      <c r="T128" s="58">
        <v>85</v>
      </c>
      <c r="U128" s="58">
        <v>64</v>
      </c>
      <c r="V128" s="58">
        <v>173</v>
      </c>
      <c r="W128" s="58">
        <v>22</v>
      </c>
      <c r="X128" s="58">
        <v>44</v>
      </c>
      <c r="Y128" s="58">
        <v>73</v>
      </c>
      <c r="Z128" s="58">
        <v>4</v>
      </c>
      <c r="AA128" s="58" t="s">
        <v>153</v>
      </c>
      <c r="AB128" s="58" t="s">
        <v>153</v>
      </c>
      <c r="AC128" s="58">
        <v>0</v>
      </c>
    </row>
    <row r="129" spans="1:29" x14ac:dyDescent="0.25">
      <c r="A129" s="64" t="s">
        <v>278</v>
      </c>
      <c r="B129" s="58">
        <v>687</v>
      </c>
      <c r="C129" s="58">
        <v>275</v>
      </c>
      <c r="D129" s="58">
        <v>133</v>
      </c>
      <c r="E129" s="58">
        <v>144</v>
      </c>
      <c r="F129" s="58">
        <v>327</v>
      </c>
      <c r="G129" s="58">
        <v>112</v>
      </c>
      <c r="H129" s="58">
        <v>58</v>
      </c>
      <c r="I129" s="58">
        <v>73</v>
      </c>
      <c r="J129" s="58">
        <v>360</v>
      </c>
      <c r="K129" s="58">
        <v>163</v>
      </c>
      <c r="L129" s="58">
        <v>75</v>
      </c>
      <c r="M129" s="58">
        <v>71</v>
      </c>
      <c r="N129" s="58">
        <v>59</v>
      </c>
      <c r="O129" s="58">
        <v>31</v>
      </c>
      <c r="P129" s="58">
        <v>12</v>
      </c>
      <c r="Q129" s="58">
        <v>0</v>
      </c>
      <c r="R129" s="58">
        <v>430</v>
      </c>
      <c r="S129" s="58">
        <v>222</v>
      </c>
      <c r="T129" s="58">
        <v>80</v>
      </c>
      <c r="U129" s="58">
        <v>58</v>
      </c>
      <c r="V129" s="58">
        <v>198</v>
      </c>
      <c r="W129" s="58">
        <v>22</v>
      </c>
      <c r="X129" s="58">
        <v>41</v>
      </c>
      <c r="Y129" s="58">
        <v>86</v>
      </c>
      <c r="Z129" s="58">
        <v>4</v>
      </c>
      <c r="AA129" s="58" t="s">
        <v>153</v>
      </c>
      <c r="AB129" s="58" t="s">
        <v>153</v>
      </c>
      <c r="AC129" s="58">
        <v>0</v>
      </c>
    </row>
    <row r="130" spans="1:29" x14ac:dyDescent="0.25">
      <c r="A130" s="64" t="s">
        <v>279</v>
      </c>
      <c r="B130" s="58">
        <v>708</v>
      </c>
      <c r="C130" s="58">
        <v>304</v>
      </c>
      <c r="D130" s="58">
        <v>131</v>
      </c>
      <c r="E130" s="58">
        <v>149</v>
      </c>
      <c r="F130" s="58">
        <v>320</v>
      </c>
      <c r="G130" s="58">
        <v>121</v>
      </c>
      <c r="H130" s="58">
        <v>55</v>
      </c>
      <c r="I130" s="58">
        <v>71</v>
      </c>
      <c r="J130" s="58">
        <v>388</v>
      </c>
      <c r="K130" s="58">
        <v>183</v>
      </c>
      <c r="L130" s="58">
        <v>76</v>
      </c>
      <c r="M130" s="58">
        <v>78</v>
      </c>
      <c r="N130" s="58">
        <v>60</v>
      </c>
      <c r="O130" s="58">
        <v>32</v>
      </c>
      <c r="P130" s="58">
        <v>16</v>
      </c>
      <c r="Q130" s="58">
        <v>0</v>
      </c>
      <c r="R130" s="58">
        <v>474</v>
      </c>
      <c r="S130" s="58">
        <v>248</v>
      </c>
      <c r="T130" s="58">
        <v>68</v>
      </c>
      <c r="U130" s="58">
        <v>69</v>
      </c>
      <c r="V130" s="58">
        <v>174</v>
      </c>
      <c r="W130" s="58">
        <v>24</v>
      </c>
      <c r="X130" s="58">
        <v>47</v>
      </c>
      <c r="Y130" s="58">
        <v>80</v>
      </c>
      <c r="Z130" s="58">
        <v>5</v>
      </c>
      <c r="AA130" s="58" t="s">
        <v>153</v>
      </c>
      <c r="AB130" s="58">
        <v>0</v>
      </c>
      <c r="AC130" s="58">
        <v>0</v>
      </c>
    </row>
    <row r="131" spans="1:29" x14ac:dyDescent="0.25">
      <c r="A131" s="64" t="s">
        <v>280</v>
      </c>
      <c r="B131" s="58">
        <v>709</v>
      </c>
      <c r="C131" s="58">
        <v>302</v>
      </c>
      <c r="D131" s="58">
        <v>150</v>
      </c>
      <c r="E131" s="58">
        <v>159</v>
      </c>
      <c r="F131" s="58">
        <v>329</v>
      </c>
      <c r="G131" s="58">
        <v>123</v>
      </c>
      <c r="H131" s="58">
        <v>68</v>
      </c>
      <c r="I131" s="58">
        <v>77</v>
      </c>
      <c r="J131" s="58">
        <v>380</v>
      </c>
      <c r="K131" s="58">
        <v>179</v>
      </c>
      <c r="L131" s="58">
        <v>82</v>
      </c>
      <c r="M131" s="58">
        <v>82</v>
      </c>
      <c r="N131" s="58">
        <v>58</v>
      </c>
      <c r="O131" s="58">
        <v>27</v>
      </c>
      <c r="P131" s="58">
        <v>9</v>
      </c>
      <c r="Q131" s="58" t="s">
        <v>153</v>
      </c>
      <c r="R131" s="58">
        <v>487</v>
      </c>
      <c r="S131" s="58">
        <v>249</v>
      </c>
      <c r="T131" s="58">
        <v>93</v>
      </c>
      <c r="U131" s="58">
        <v>84</v>
      </c>
      <c r="V131" s="58">
        <v>164</v>
      </c>
      <c r="W131" s="58">
        <v>26</v>
      </c>
      <c r="X131" s="58">
        <v>48</v>
      </c>
      <c r="Y131" s="58" t="s">
        <v>153</v>
      </c>
      <c r="Z131" s="58">
        <v>5</v>
      </c>
      <c r="AA131" s="58" t="s">
        <v>153</v>
      </c>
      <c r="AB131" s="58">
        <v>0</v>
      </c>
      <c r="AC131" s="58" t="s">
        <v>153</v>
      </c>
    </row>
    <row r="132" spans="1:29" x14ac:dyDescent="0.25">
      <c r="A132" s="64" t="s">
        <v>281</v>
      </c>
      <c r="B132" s="58">
        <v>762</v>
      </c>
      <c r="C132" s="58">
        <v>318</v>
      </c>
      <c r="D132" s="58">
        <v>184</v>
      </c>
      <c r="E132" s="58">
        <v>162</v>
      </c>
      <c r="F132" s="58">
        <v>373</v>
      </c>
      <c r="G132" s="58">
        <v>134</v>
      </c>
      <c r="H132" s="58">
        <v>95</v>
      </c>
      <c r="I132" s="58">
        <v>77</v>
      </c>
      <c r="J132" s="58">
        <v>389</v>
      </c>
      <c r="K132" s="58">
        <v>184</v>
      </c>
      <c r="L132" s="58">
        <v>89</v>
      </c>
      <c r="M132" s="58">
        <v>85</v>
      </c>
      <c r="N132" s="58">
        <v>63</v>
      </c>
      <c r="O132" s="58">
        <v>35</v>
      </c>
      <c r="P132" s="58">
        <v>9</v>
      </c>
      <c r="Q132" s="58" t="s">
        <v>153</v>
      </c>
      <c r="R132" s="58">
        <v>533</v>
      </c>
      <c r="S132" s="58">
        <v>262</v>
      </c>
      <c r="T132" s="58">
        <v>119</v>
      </c>
      <c r="U132" s="58">
        <v>92</v>
      </c>
      <c r="V132" s="58">
        <v>166</v>
      </c>
      <c r="W132" s="58">
        <v>21</v>
      </c>
      <c r="X132" s="58">
        <v>56</v>
      </c>
      <c r="Y132" s="58" t="s">
        <v>153</v>
      </c>
      <c r="Z132" s="58">
        <v>5</v>
      </c>
      <c r="AA132" s="58" t="s">
        <v>153</v>
      </c>
      <c r="AB132" s="58">
        <v>0</v>
      </c>
      <c r="AC132" s="58">
        <v>0</v>
      </c>
    </row>
    <row r="133" spans="1:29" x14ac:dyDescent="0.25">
      <c r="A133" s="64" t="s">
        <v>282</v>
      </c>
      <c r="B133" s="58">
        <v>767</v>
      </c>
      <c r="C133" s="58">
        <v>306</v>
      </c>
      <c r="D133" s="58">
        <v>176</v>
      </c>
      <c r="E133" s="58">
        <v>150</v>
      </c>
      <c r="F133" s="58">
        <v>393</v>
      </c>
      <c r="G133" s="58">
        <v>129</v>
      </c>
      <c r="H133" s="58">
        <v>106</v>
      </c>
      <c r="I133" s="58">
        <v>67</v>
      </c>
      <c r="J133" s="58">
        <v>374</v>
      </c>
      <c r="K133" s="58">
        <v>177</v>
      </c>
      <c r="L133" s="58">
        <v>70</v>
      </c>
      <c r="M133" s="58">
        <v>83</v>
      </c>
      <c r="N133" s="58">
        <v>70</v>
      </c>
      <c r="O133" s="58">
        <v>36</v>
      </c>
      <c r="P133" s="58">
        <v>9</v>
      </c>
      <c r="Q133" s="58" t="s">
        <v>153</v>
      </c>
      <c r="R133" s="58">
        <v>527</v>
      </c>
      <c r="S133" s="58">
        <v>250</v>
      </c>
      <c r="T133" s="58">
        <v>111</v>
      </c>
      <c r="U133" s="58">
        <v>83</v>
      </c>
      <c r="V133" s="58">
        <v>170</v>
      </c>
      <c r="W133" s="58">
        <v>20</v>
      </c>
      <c r="X133" s="58">
        <v>56</v>
      </c>
      <c r="Y133" s="58" t="s">
        <v>153</v>
      </c>
      <c r="Z133" s="58">
        <v>8</v>
      </c>
      <c r="AA133" s="58">
        <v>3</v>
      </c>
      <c r="AB133" s="58" t="s">
        <v>153</v>
      </c>
      <c r="AC133" s="58">
        <v>0</v>
      </c>
    </row>
    <row r="134" spans="1:29" x14ac:dyDescent="0.25">
      <c r="A134" s="64" t="s">
        <v>283</v>
      </c>
      <c r="B134" s="58">
        <v>711</v>
      </c>
      <c r="C134" s="58">
        <v>315</v>
      </c>
      <c r="D134" s="58">
        <v>165</v>
      </c>
      <c r="E134" s="58">
        <v>136</v>
      </c>
      <c r="F134" s="58">
        <v>345</v>
      </c>
      <c r="G134" s="58">
        <v>125</v>
      </c>
      <c r="H134" s="58">
        <v>88</v>
      </c>
      <c r="I134" s="58">
        <v>61</v>
      </c>
      <c r="J134" s="58">
        <v>366</v>
      </c>
      <c r="K134" s="58">
        <v>190</v>
      </c>
      <c r="L134" s="58">
        <v>77</v>
      </c>
      <c r="M134" s="58">
        <v>75</v>
      </c>
      <c r="N134" s="58">
        <v>62</v>
      </c>
      <c r="O134" s="58">
        <v>29</v>
      </c>
      <c r="P134" s="58">
        <v>11</v>
      </c>
      <c r="Q134" s="58" t="s">
        <v>153</v>
      </c>
      <c r="R134" s="58">
        <v>484</v>
      </c>
      <c r="S134" s="58">
        <v>259</v>
      </c>
      <c r="T134" s="58">
        <v>99</v>
      </c>
      <c r="U134" s="58">
        <v>77</v>
      </c>
      <c r="V134" s="58">
        <v>165</v>
      </c>
      <c r="W134" s="58">
        <v>27</v>
      </c>
      <c r="X134" s="58">
        <v>55</v>
      </c>
      <c r="Y134" s="58" t="s">
        <v>153</v>
      </c>
      <c r="Z134" s="58">
        <v>7</v>
      </c>
      <c r="AA134" s="58">
        <v>4</v>
      </c>
      <c r="AB134" s="58">
        <v>0</v>
      </c>
      <c r="AC134" s="58">
        <v>0</v>
      </c>
    </row>
    <row r="135" spans="1:29" x14ac:dyDescent="0.25">
      <c r="A135" s="64" t="s">
        <v>284</v>
      </c>
      <c r="B135" s="58">
        <v>651</v>
      </c>
      <c r="C135" s="58">
        <v>302</v>
      </c>
      <c r="D135" s="58">
        <v>122</v>
      </c>
      <c r="E135" s="58">
        <v>131</v>
      </c>
      <c r="F135" s="58">
        <v>298</v>
      </c>
      <c r="G135" s="58">
        <v>119</v>
      </c>
      <c r="H135" s="58">
        <v>64</v>
      </c>
      <c r="I135" s="58">
        <v>57</v>
      </c>
      <c r="J135" s="58">
        <v>353</v>
      </c>
      <c r="K135" s="58">
        <v>183</v>
      </c>
      <c r="L135" s="58">
        <v>58</v>
      </c>
      <c r="M135" s="58">
        <v>74</v>
      </c>
      <c r="N135" s="58">
        <v>51</v>
      </c>
      <c r="O135" s="58">
        <v>20</v>
      </c>
      <c r="P135" s="58">
        <v>7</v>
      </c>
      <c r="Q135" s="58" t="s">
        <v>153</v>
      </c>
      <c r="R135" s="58">
        <v>469</v>
      </c>
      <c r="S135" s="58">
        <v>257</v>
      </c>
      <c r="T135" s="58">
        <v>88</v>
      </c>
      <c r="U135" s="58">
        <v>71</v>
      </c>
      <c r="V135" s="58">
        <v>131</v>
      </c>
      <c r="W135" s="58">
        <v>25</v>
      </c>
      <c r="X135" s="58">
        <v>27</v>
      </c>
      <c r="Y135" s="58" t="s">
        <v>153</v>
      </c>
      <c r="Z135" s="58">
        <v>4</v>
      </c>
      <c r="AA135" s="58">
        <v>3</v>
      </c>
      <c r="AB135" s="58">
        <v>0</v>
      </c>
      <c r="AC135" s="58">
        <v>0</v>
      </c>
    </row>
    <row r="136" spans="1:29" x14ac:dyDescent="0.25">
      <c r="A136" s="64" t="s">
        <v>285</v>
      </c>
      <c r="B136" s="58">
        <v>626</v>
      </c>
      <c r="C136" s="58">
        <v>274</v>
      </c>
      <c r="D136" s="58">
        <v>122</v>
      </c>
      <c r="E136" s="58">
        <v>135</v>
      </c>
      <c r="F136" s="58">
        <v>281</v>
      </c>
      <c r="G136" s="58">
        <v>108</v>
      </c>
      <c r="H136" s="58">
        <v>67</v>
      </c>
      <c r="I136" s="58">
        <v>58</v>
      </c>
      <c r="J136" s="58">
        <v>345</v>
      </c>
      <c r="K136" s="58">
        <v>166</v>
      </c>
      <c r="L136" s="58">
        <v>55</v>
      </c>
      <c r="M136" s="58">
        <v>77</v>
      </c>
      <c r="N136" s="58">
        <v>45</v>
      </c>
      <c r="O136" s="58">
        <v>18</v>
      </c>
      <c r="P136" s="58">
        <v>4</v>
      </c>
      <c r="Q136" s="58" t="s">
        <v>153</v>
      </c>
      <c r="R136" s="58">
        <v>442</v>
      </c>
      <c r="S136" s="58">
        <v>238</v>
      </c>
      <c r="T136" s="58">
        <v>83</v>
      </c>
      <c r="U136" s="58">
        <v>67</v>
      </c>
      <c r="V136" s="58">
        <v>139</v>
      </c>
      <c r="W136" s="58">
        <v>18</v>
      </c>
      <c r="X136" s="58">
        <v>35</v>
      </c>
      <c r="Y136" s="58" t="s">
        <v>153</v>
      </c>
      <c r="Z136" s="58">
        <v>3</v>
      </c>
      <c r="AA136" s="58" t="s">
        <v>153</v>
      </c>
      <c r="AB136" s="58">
        <v>0</v>
      </c>
      <c r="AC136" s="58">
        <v>0</v>
      </c>
    </row>
    <row r="137" spans="1:29" x14ac:dyDescent="0.25">
      <c r="A137" s="64" t="s">
        <v>286</v>
      </c>
      <c r="B137" s="58">
        <v>612</v>
      </c>
      <c r="C137" s="58">
        <v>268</v>
      </c>
      <c r="D137" s="58">
        <v>95</v>
      </c>
      <c r="E137" s="58">
        <v>135</v>
      </c>
      <c r="F137" s="58">
        <v>274</v>
      </c>
      <c r="G137" s="58">
        <v>101</v>
      </c>
      <c r="H137" s="58">
        <v>53</v>
      </c>
      <c r="I137" s="58">
        <v>62</v>
      </c>
      <c r="J137" s="58">
        <v>338</v>
      </c>
      <c r="K137" s="58">
        <v>167</v>
      </c>
      <c r="L137" s="58">
        <v>42</v>
      </c>
      <c r="M137" s="58">
        <v>73</v>
      </c>
      <c r="N137" s="58">
        <v>39</v>
      </c>
      <c r="O137" s="58">
        <v>16</v>
      </c>
      <c r="P137" s="58">
        <v>4</v>
      </c>
      <c r="Q137" s="58">
        <v>3</v>
      </c>
      <c r="R137" s="58">
        <v>406</v>
      </c>
      <c r="S137" s="58">
        <v>234</v>
      </c>
      <c r="T137" s="58">
        <v>53</v>
      </c>
      <c r="U137" s="58">
        <v>63</v>
      </c>
      <c r="V137" s="58">
        <v>167</v>
      </c>
      <c r="W137" s="58">
        <v>18</v>
      </c>
      <c r="X137" s="58">
        <v>38</v>
      </c>
      <c r="Y137" s="58">
        <v>69</v>
      </c>
      <c r="Z137" s="58">
        <v>3</v>
      </c>
      <c r="AA137" s="58" t="s">
        <v>153</v>
      </c>
      <c r="AB137" s="58">
        <v>0</v>
      </c>
      <c r="AC137" s="58">
        <v>0</v>
      </c>
    </row>
    <row r="138" spans="1:29" x14ac:dyDescent="0.25">
      <c r="A138" s="64" t="s">
        <v>287</v>
      </c>
      <c r="B138" s="58">
        <v>568</v>
      </c>
      <c r="C138" s="58">
        <v>241</v>
      </c>
      <c r="D138" s="58">
        <v>84</v>
      </c>
      <c r="E138" s="58">
        <v>147</v>
      </c>
      <c r="F138" s="58">
        <v>241</v>
      </c>
      <c r="G138" s="58">
        <v>90</v>
      </c>
      <c r="H138" s="58">
        <v>42</v>
      </c>
      <c r="I138" s="58">
        <v>67</v>
      </c>
      <c r="J138" s="58">
        <v>327</v>
      </c>
      <c r="K138" s="58">
        <v>151</v>
      </c>
      <c r="L138" s="58">
        <v>42</v>
      </c>
      <c r="M138" s="58">
        <v>80</v>
      </c>
      <c r="N138" s="58">
        <v>38</v>
      </c>
      <c r="O138" s="58">
        <v>16</v>
      </c>
      <c r="P138" s="58">
        <v>4</v>
      </c>
      <c r="Q138" s="58" t="s">
        <v>153</v>
      </c>
      <c r="R138" s="58">
        <v>374</v>
      </c>
      <c r="S138" s="58">
        <v>210</v>
      </c>
      <c r="T138" s="58">
        <v>51</v>
      </c>
      <c r="U138" s="58" t="s">
        <v>153</v>
      </c>
      <c r="V138" s="58">
        <v>156</v>
      </c>
      <c r="W138" s="58">
        <v>15</v>
      </c>
      <c r="X138" s="58">
        <v>29</v>
      </c>
      <c r="Y138" s="58">
        <v>74</v>
      </c>
      <c r="Z138" s="58" t="s">
        <v>153</v>
      </c>
      <c r="AA138" s="58" t="s">
        <v>153</v>
      </c>
      <c r="AB138" s="58">
        <v>0</v>
      </c>
      <c r="AC138" s="58">
        <v>0</v>
      </c>
    </row>
    <row r="139" spans="1:29" x14ac:dyDescent="0.25">
      <c r="A139" s="64" t="s">
        <v>288</v>
      </c>
      <c r="B139" s="58">
        <v>596</v>
      </c>
      <c r="C139" s="58">
        <v>258</v>
      </c>
      <c r="D139" s="58">
        <v>102</v>
      </c>
      <c r="E139" s="58">
        <v>132</v>
      </c>
      <c r="F139" s="58">
        <v>254</v>
      </c>
      <c r="G139" s="58">
        <v>95</v>
      </c>
      <c r="H139" s="58">
        <v>48</v>
      </c>
      <c r="I139" s="58">
        <v>58</v>
      </c>
      <c r="J139" s="58">
        <v>342</v>
      </c>
      <c r="K139" s="58">
        <v>163</v>
      </c>
      <c r="L139" s="58">
        <v>54</v>
      </c>
      <c r="M139" s="58">
        <v>74</v>
      </c>
      <c r="N139" s="58">
        <v>39</v>
      </c>
      <c r="O139" s="58">
        <v>20</v>
      </c>
      <c r="P139" s="58">
        <v>4</v>
      </c>
      <c r="Q139" s="58" t="s">
        <v>153</v>
      </c>
      <c r="R139" s="58">
        <v>404</v>
      </c>
      <c r="S139" s="58">
        <v>215</v>
      </c>
      <c r="T139" s="58">
        <v>67</v>
      </c>
      <c r="U139" s="58" t="s">
        <v>153</v>
      </c>
      <c r="V139" s="58">
        <v>153</v>
      </c>
      <c r="W139" s="58">
        <v>23</v>
      </c>
      <c r="X139" s="58">
        <v>31</v>
      </c>
      <c r="Y139" s="58">
        <v>67</v>
      </c>
      <c r="Z139" s="58" t="s">
        <v>153</v>
      </c>
      <c r="AA139" s="58" t="s">
        <v>153</v>
      </c>
      <c r="AB139" s="58">
        <v>0</v>
      </c>
      <c r="AC139" s="58">
        <v>0</v>
      </c>
    </row>
    <row r="140" spans="1:29" x14ac:dyDescent="0.25">
      <c r="A140" s="64" t="s">
        <v>289</v>
      </c>
      <c r="B140" s="58">
        <v>576</v>
      </c>
      <c r="C140" s="58">
        <v>254</v>
      </c>
      <c r="D140" s="58">
        <v>100</v>
      </c>
      <c r="E140" s="58">
        <v>135</v>
      </c>
      <c r="F140" s="58">
        <v>250</v>
      </c>
      <c r="G140" s="58">
        <v>100</v>
      </c>
      <c r="H140" s="58">
        <v>49</v>
      </c>
      <c r="I140" s="58">
        <v>65</v>
      </c>
      <c r="J140" s="58">
        <v>326</v>
      </c>
      <c r="K140" s="58">
        <v>154</v>
      </c>
      <c r="L140" s="58">
        <v>51</v>
      </c>
      <c r="M140" s="58">
        <v>70</v>
      </c>
      <c r="N140" s="58">
        <v>49</v>
      </c>
      <c r="O140" s="58">
        <v>15</v>
      </c>
      <c r="P140" s="58">
        <v>10</v>
      </c>
      <c r="Q140" s="58" t="s">
        <v>153</v>
      </c>
      <c r="R140" s="58">
        <v>382</v>
      </c>
      <c r="S140" s="58">
        <v>217</v>
      </c>
      <c r="T140" s="58">
        <v>61</v>
      </c>
      <c r="U140" s="58" t="s">
        <v>153</v>
      </c>
      <c r="V140" s="58">
        <v>145</v>
      </c>
      <c r="W140" s="58">
        <v>22</v>
      </c>
      <c r="X140" s="58">
        <v>29</v>
      </c>
      <c r="Y140" s="58">
        <v>69</v>
      </c>
      <c r="Z140" s="58">
        <v>4</v>
      </c>
      <c r="AA140" s="58" t="s">
        <v>153</v>
      </c>
      <c r="AB140" s="58" t="s">
        <v>153</v>
      </c>
      <c r="AC140" s="58">
        <v>0</v>
      </c>
    </row>
    <row r="141" spans="1:29" x14ac:dyDescent="0.25">
      <c r="A141" s="64" t="s">
        <v>290</v>
      </c>
      <c r="B141" s="58">
        <v>622</v>
      </c>
      <c r="C141" s="58">
        <v>258</v>
      </c>
      <c r="D141" s="58">
        <v>127</v>
      </c>
      <c r="E141" s="58">
        <v>139</v>
      </c>
      <c r="F141" s="58">
        <v>272</v>
      </c>
      <c r="G141" s="58">
        <v>96</v>
      </c>
      <c r="H141" s="58">
        <v>64</v>
      </c>
      <c r="I141" s="58">
        <v>67</v>
      </c>
      <c r="J141" s="58">
        <v>350</v>
      </c>
      <c r="K141" s="58">
        <v>162</v>
      </c>
      <c r="L141" s="58">
        <v>63</v>
      </c>
      <c r="M141" s="58">
        <v>72</v>
      </c>
      <c r="N141" s="58">
        <v>43</v>
      </c>
      <c r="O141" s="58">
        <v>17</v>
      </c>
      <c r="P141" s="58">
        <v>9</v>
      </c>
      <c r="Q141" s="58" t="s">
        <v>153</v>
      </c>
      <c r="R141" s="58">
        <v>410</v>
      </c>
      <c r="S141" s="58">
        <v>224</v>
      </c>
      <c r="T141" s="58">
        <v>66</v>
      </c>
      <c r="U141" s="58" t="s">
        <v>153</v>
      </c>
      <c r="V141" s="58">
        <v>169</v>
      </c>
      <c r="W141" s="58">
        <v>17</v>
      </c>
      <c r="X141" s="58">
        <v>52</v>
      </c>
      <c r="Y141" s="58">
        <v>70</v>
      </c>
      <c r="Z141" s="58">
        <v>3</v>
      </c>
      <c r="AA141" s="58" t="s">
        <v>153</v>
      </c>
      <c r="AB141" s="58" t="s">
        <v>153</v>
      </c>
      <c r="AC141" s="58">
        <v>0</v>
      </c>
    </row>
    <row r="142" spans="1:29" x14ac:dyDescent="0.25">
      <c r="A142" s="64" t="s">
        <v>291</v>
      </c>
      <c r="B142" s="58">
        <v>621</v>
      </c>
      <c r="C142" s="58">
        <v>267</v>
      </c>
      <c r="D142" s="58">
        <v>133</v>
      </c>
      <c r="E142" s="58">
        <v>129</v>
      </c>
      <c r="F142" s="58">
        <v>294</v>
      </c>
      <c r="G142" s="58">
        <v>103</v>
      </c>
      <c r="H142" s="58">
        <v>78</v>
      </c>
      <c r="I142" s="58">
        <v>65</v>
      </c>
      <c r="J142" s="58">
        <v>327</v>
      </c>
      <c r="K142" s="58">
        <v>164</v>
      </c>
      <c r="L142" s="58">
        <v>55</v>
      </c>
      <c r="M142" s="58">
        <v>64</v>
      </c>
      <c r="N142" s="58">
        <v>42</v>
      </c>
      <c r="O142" s="58">
        <v>20</v>
      </c>
      <c r="P142" s="58">
        <v>6</v>
      </c>
      <c r="Q142" s="58" t="s">
        <v>153</v>
      </c>
      <c r="R142" s="58">
        <v>427</v>
      </c>
      <c r="S142" s="58">
        <v>231</v>
      </c>
      <c r="T142" s="58">
        <v>81</v>
      </c>
      <c r="U142" s="58">
        <v>64</v>
      </c>
      <c r="V142" s="58">
        <v>152</v>
      </c>
      <c r="W142" s="58">
        <v>16</v>
      </c>
      <c r="X142" s="58">
        <v>46</v>
      </c>
      <c r="Y142" s="58" t="s">
        <v>153</v>
      </c>
      <c r="Z142" s="58">
        <v>4</v>
      </c>
      <c r="AA142" s="58" t="s">
        <v>153</v>
      </c>
      <c r="AB142" s="58" t="s">
        <v>153</v>
      </c>
      <c r="AC142" s="58" t="s">
        <v>153</v>
      </c>
    </row>
    <row r="143" spans="1:29" x14ac:dyDescent="0.25">
      <c r="A143" s="64" t="s">
        <v>292</v>
      </c>
      <c r="B143" s="58">
        <v>625</v>
      </c>
      <c r="C143" s="58">
        <v>258</v>
      </c>
      <c r="D143" s="58">
        <v>132</v>
      </c>
      <c r="E143" s="58">
        <v>145</v>
      </c>
      <c r="F143" s="58">
        <v>321</v>
      </c>
      <c r="G143" s="58">
        <v>112</v>
      </c>
      <c r="H143" s="58">
        <v>82</v>
      </c>
      <c r="I143" s="58">
        <v>71</v>
      </c>
      <c r="J143" s="58">
        <v>304</v>
      </c>
      <c r="K143" s="58">
        <v>146</v>
      </c>
      <c r="L143" s="58">
        <v>50</v>
      </c>
      <c r="M143" s="58">
        <v>74</v>
      </c>
      <c r="N143" s="58">
        <v>33</v>
      </c>
      <c r="O143" s="58">
        <v>17</v>
      </c>
      <c r="P143" s="58">
        <v>7</v>
      </c>
      <c r="Q143" s="58" t="s">
        <v>153</v>
      </c>
      <c r="R143" s="58">
        <v>435</v>
      </c>
      <c r="S143" s="58">
        <v>224</v>
      </c>
      <c r="T143" s="58">
        <v>82</v>
      </c>
      <c r="U143" s="58">
        <v>76</v>
      </c>
      <c r="V143" s="58">
        <v>157</v>
      </c>
      <c r="W143" s="58">
        <v>17</v>
      </c>
      <c r="X143" s="58">
        <v>43</v>
      </c>
      <c r="Y143" s="58" t="s">
        <v>153</v>
      </c>
      <c r="Z143" s="58">
        <v>4</v>
      </c>
      <c r="AA143" s="58" t="s">
        <v>153</v>
      </c>
      <c r="AB143" s="58" t="s">
        <v>153</v>
      </c>
      <c r="AC143" s="58" t="s">
        <v>153</v>
      </c>
    </row>
    <row r="144" spans="1:29" x14ac:dyDescent="0.25">
      <c r="A144" s="64" t="s">
        <v>293</v>
      </c>
      <c r="B144" s="58">
        <v>694</v>
      </c>
      <c r="C144" s="58">
        <v>285</v>
      </c>
      <c r="D144" s="58">
        <v>150</v>
      </c>
      <c r="E144" s="58">
        <v>138</v>
      </c>
      <c r="F144" s="58">
        <v>354</v>
      </c>
      <c r="G144" s="58">
        <v>133</v>
      </c>
      <c r="H144" s="58">
        <v>79</v>
      </c>
      <c r="I144" s="58">
        <v>69</v>
      </c>
      <c r="J144" s="58">
        <v>340</v>
      </c>
      <c r="K144" s="58">
        <v>152</v>
      </c>
      <c r="L144" s="58">
        <v>71</v>
      </c>
      <c r="M144" s="58">
        <v>69</v>
      </c>
      <c r="N144" s="58">
        <v>44</v>
      </c>
      <c r="O144" s="58">
        <v>24</v>
      </c>
      <c r="P144" s="58">
        <v>7</v>
      </c>
      <c r="Q144" s="58">
        <v>0</v>
      </c>
      <c r="R144" s="58">
        <v>482</v>
      </c>
      <c r="S144" s="58">
        <v>241</v>
      </c>
      <c r="T144" s="58">
        <v>94</v>
      </c>
      <c r="U144" s="58" t="s">
        <v>153</v>
      </c>
      <c r="V144" s="58">
        <v>168</v>
      </c>
      <c r="W144" s="58">
        <v>20</v>
      </c>
      <c r="X144" s="58">
        <v>49</v>
      </c>
      <c r="Y144" s="58" t="s">
        <v>153</v>
      </c>
      <c r="Z144" s="58" t="s">
        <v>153</v>
      </c>
      <c r="AA144" s="58" t="s">
        <v>153</v>
      </c>
      <c r="AB144" s="58">
        <v>0</v>
      </c>
      <c r="AC144" s="58">
        <v>0</v>
      </c>
    </row>
    <row r="145" spans="1:29" x14ac:dyDescent="0.25">
      <c r="A145" s="64" t="s">
        <v>294</v>
      </c>
      <c r="B145" s="58">
        <v>710</v>
      </c>
      <c r="C145" s="58">
        <v>285</v>
      </c>
      <c r="D145" s="58">
        <v>178</v>
      </c>
      <c r="E145" s="58">
        <v>137</v>
      </c>
      <c r="F145" s="58">
        <v>362</v>
      </c>
      <c r="G145" s="58">
        <v>135</v>
      </c>
      <c r="H145" s="58">
        <v>98</v>
      </c>
      <c r="I145" s="58">
        <v>67</v>
      </c>
      <c r="J145" s="58">
        <v>348</v>
      </c>
      <c r="K145" s="58">
        <v>150</v>
      </c>
      <c r="L145" s="58">
        <v>80</v>
      </c>
      <c r="M145" s="58">
        <v>70</v>
      </c>
      <c r="N145" s="58">
        <v>44</v>
      </c>
      <c r="O145" s="58">
        <v>22</v>
      </c>
      <c r="P145" s="58">
        <v>8</v>
      </c>
      <c r="Q145" s="58">
        <v>0</v>
      </c>
      <c r="R145" s="58">
        <v>479</v>
      </c>
      <c r="S145" s="58">
        <v>235</v>
      </c>
      <c r="T145" s="58">
        <v>107</v>
      </c>
      <c r="U145" s="58">
        <v>74</v>
      </c>
      <c r="V145" s="58">
        <v>187</v>
      </c>
      <c r="W145" s="58">
        <v>28</v>
      </c>
      <c r="X145" s="58">
        <v>63</v>
      </c>
      <c r="Y145" s="58">
        <v>63</v>
      </c>
      <c r="Z145" s="58" t="s">
        <v>153</v>
      </c>
      <c r="AA145" s="58" t="s">
        <v>153</v>
      </c>
      <c r="AB145" s="58" t="s">
        <v>153</v>
      </c>
      <c r="AC145" s="58">
        <v>0</v>
      </c>
    </row>
    <row r="146" spans="1:29" x14ac:dyDescent="0.25">
      <c r="A146" s="64" t="s">
        <v>295</v>
      </c>
      <c r="B146" s="58">
        <v>646</v>
      </c>
      <c r="C146" s="58">
        <v>271</v>
      </c>
      <c r="D146" s="58">
        <v>132</v>
      </c>
      <c r="E146" s="58">
        <v>132</v>
      </c>
      <c r="F146" s="58">
        <v>319</v>
      </c>
      <c r="G146" s="58">
        <v>123</v>
      </c>
      <c r="H146" s="58">
        <v>71</v>
      </c>
      <c r="I146" s="58">
        <v>65</v>
      </c>
      <c r="J146" s="58">
        <v>327</v>
      </c>
      <c r="K146" s="58">
        <v>148</v>
      </c>
      <c r="L146" s="58">
        <v>61</v>
      </c>
      <c r="M146" s="58">
        <v>67</v>
      </c>
      <c r="N146" s="58">
        <v>44</v>
      </c>
      <c r="O146" s="58">
        <v>20</v>
      </c>
      <c r="P146" s="58">
        <v>5</v>
      </c>
      <c r="Q146" s="58">
        <v>0</v>
      </c>
      <c r="R146" s="58">
        <v>445</v>
      </c>
      <c r="S146" s="58">
        <v>232</v>
      </c>
      <c r="T146" s="58">
        <v>77</v>
      </c>
      <c r="U146" s="58">
        <v>67</v>
      </c>
      <c r="V146" s="58">
        <v>157</v>
      </c>
      <c r="W146" s="58">
        <v>19</v>
      </c>
      <c r="X146" s="58">
        <v>50</v>
      </c>
      <c r="Y146" s="58">
        <v>65</v>
      </c>
      <c r="Z146" s="58">
        <v>5</v>
      </c>
      <c r="AA146" s="58">
        <v>3</v>
      </c>
      <c r="AB146" s="58" t="s">
        <v>153</v>
      </c>
      <c r="AC146" s="58">
        <v>0</v>
      </c>
    </row>
    <row r="147" spans="1:29" x14ac:dyDescent="0.25">
      <c r="A147" s="64" t="s">
        <v>296</v>
      </c>
      <c r="B147" s="58">
        <v>585</v>
      </c>
      <c r="C147" s="58">
        <v>266</v>
      </c>
      <c r="D147" s="58">
        <v>105</v>
      </c>
      <c r="E147" s="58">
        <v>134</v>
      </c>
      <c r="F147" s="58">
        <v>271</v>
      </c>
      <c r="G147" s="58">
        <v>109</v>
      </c>
      <c r="H147" s="58">
        <v>46</v>
      </c>
      <c r="I147" s="58">
        <v>67</v>
      </c>
      <c r="J147" s="58">
        <v>314</v>
      </c>
      <c r="K147" s="58">
        <v>157</v>
      </c>
      <c r="L147" s="58">
        <v>59</v>
      </c>
      <c r="M147" s="58">
        <v>67</v>
      </c>
      <c r="N147" s="58">
        <v>36</v>
      </c>
      <c r="O147" s="58">
        <v>16</v>
      </c>
      <c r="P147" s="58">
        <v>5</v>
      </c>
      <c r="Q147" s="58">
        <v>0</v>
      </c>
      <c r="R147" s="58">
        <v>406</v>
      </c>
      <c r="S147" s="58">
        <v>230</v>
      </c>
      <c r="T147" s="58">
        <v>61</v>
      </c>
      <c r="U147" s="58">
        <v>63</v>
      </c>
      <c r="V147" s="58">
        <v>143</v>
      </c>
      <c r="W147" s="58">
        <v>20</v>
      </c>
      <c r="X147" s="58">
        <v>39</v>
      </c>
      <c r="Y147" s="58">
        <v>71</v>
      </c>
      <c r="Z147" s="58">
        <v>6</v>
      </c>
      <c r="AA147" s="58">
        <v>3</v>
      </c>
      <c r="AB147" s="58" t="s">
        <v>153</v>
      </c>
      <c r="AC147" s="58">
        <v>0</v>
      </c>
    </row>
    <row r="148" spans="1:29" x14ac:dyDescent="0.25">
      <c r="A148" s="64" t="s">
        <v>297</v>
      </c>
      <c r="B148" s="58">
        <v>543</v>
      </c>
      <c r="C148" s="58">
        <v>238</v>
      </c>
      <c r="D148" s="58">
        <v>97</v>
      </c>
      <c r="E148" s="58">
        <v>139</v>
      </c>
      <c r="F148" s="58">
        <v>259</v>
      </c>
      <c r="G148" s="58">
        <v>96</v>
      </c>
      <c r="H148" s="58">
        <v>52</v>
      </c>
      <c r="I148" s="58">
        <v>72</v>
      </c>
      <c r="J148" s="58">
        <v>284</v>
      </c>
      <c r="K148" s="58">
        <v>142</v>
      </c>
      <c r="L148" s="58">
        <v>45</v>
      </c>
      <c r="M148" s="58">
        <v>67</v>
      </c>
      <c r="N148" s="58">
        <v>33</v>
      </c>
      <c r="O148" s="58">
        <v>12</v>
      </c>
      <c r="P148" s="58">
        <v>7</v>
      </c>
      <c r="Q148" s="58">
        <v>0</v>
      </c>
      <c r="R148" s="58">
        <v>363</v>
      </c>
      <c r="S148" s="58">
        <v>207</v>
      </c>
      <c r="T148" s="58">
        <v>56</v>
      </c>
      <c r="U148" s="58">
        <v>63</v>
      </c>
      <c r="V148" s="58">
        <v>147</v>
      </c>
      <c r="W148" s="58">
        <v>19</v>
      </c>
      <c r="X148" s="58">
        <v>34</v>
      </c>
      <c r="Y148" s="58">
        <v>76</v>
      </c>
      <c r="Z148" s="58">
        <v>3</v>
      </c>
      <c r="AA148" s="58" t="s">
        <v>153</v>
      </c>
      <c r="AB148" s="58">
        <v>0</v>
      </c>
      <c r="AC148" s="58">
        <v>0</v>
      </c>
    </row>
    <row r="149" spans="1:29" x14ac:dyDescent="0.25">
      <c r="A149" s="64" t="s">
        <v>298</v>
      </c>
      <c r="B149" s="58">
        <v>540</v>
      </c>
      <c r="C149" s="58">
        <v>227</v>
      </c>
      <c r="D149" s="58">
        <v>90</v>
      </c>
      <c r="E149" s="58">
        <v>144</v>
      </c>
      <c r="F149" s="58">
        <v>267</v>
      </c>
      <c r="G149" s="58">
        <v>103</v>
      </c>
      <c r="H149" s="58">
        <v>46</v>
      </c>
      <c r="I149" s="58">
        <v>73</v>
      </c>
      <c r="J149" s="58">
        <v>273</v>
      </c>
      <c r="K149" s="58">
        <v>124</v>
      </c>
      <c r="L149" s="58">
        <v>44</v>
      </c>
      <c r="M149" s="58">
        <v>71</v>
      </c>
      <c r="N149" s="58">
        <v>33</v>
      </c>
      <c r="O149" s="58">
        <v>13</v>
      </c>
      <c r="P149" s="58">
        <v>7</v>
      </c>
      <c r="Q149" s="58" t="s">
        <v>153</v>
      </c>
      <c r="R149" s="58">
        <v>357</v>
      </c>
      <c r="S149" s="58">
        <v>196</v>
      </c>
      <c r="T149" s="58">
        <v>50</v>
      </c>
      <c r="U149" s="58" t="s">
        <v>153</v>
      </c>
      <c r="V149" s="58">
        <v>150</v>
      </c>
      <c r="W149" s="58">
        <v>18</v>
      </c>
      <c r="X149" s="58">
        <v>33</v>
      </c>
      <c r="Y149" s="58">
        <v>82</v>
      </c>
      <c r="Z149" s="58">
        <v>4</v>
      </c>
      <c r="AA149" s="58" t="s">
        <v>153</v>
      </c>
      <c r="AB149" s="58" t="s">
        <v>153</v>
      </c>
      <c r="AC149" s="58">
        <v>0</v>
      </c>
    </row>
    <row r="150" spans="1:29" x14ac:dyDescent="0.25">
      <c r="A150" s="64" t="s">
        <v>299</v>
      </c>
      <c r="B150" s="58">
        <v>501</v>
      </c>
      <c r="C150" s="58">
        <v>193</v>
      </c>
      <c r="D150" s="58">
        <v>71</v>
      </c>
      <c r="E150" s="58">
        <v>141</v>
      </c>
      <c r="F150" s="58">
        <v>245</v>
      </c>
      <c r="G150" s="58">
        <v>88</v>
      </c>
      <c r="H150" s="58">
        <v>39</v>
      </c>
      <c r="I150" s="58">
        <v>64</v>
      </c>
      <c r="J150" s="58">
        <v>256</v>
      </c>
      <c r="K150" s="58">
        <v>105</v>
      </c>
      <c r="L150" s="58">
        <v>32</v>
      </c>
      <c r="M150" s="58">
        <v>77</v>
      </c>
      <c r="N150" s="58">
        <v>23</v>
      </c>
      <c r="O150" s="58">
        <v>5</v>
      </c>
      <c r="P150" s="58" t="s">
        <v>153</v>
      </c>
      <c r="Q150" s="58" t="s">
        <v>153</v>
      </c>
      <c r="R150" s="58">
        <v>328</v>
      </c>
      <c r="S150" s="58">
        <v>173</v>
      </c>
      <c r="T150" s="58">
        <v>44</v>
      </c>
      <c r="U150" s="58" t="s">
        <v>153</v>
      </c>
      <c r="V150" s="58">
        <v>150</v>
      </c>
      <c r="W150" s="58">
        <v>15</v>
      </c>
      <c r="X150" s="58" t="s">
        <v>153</v>
      </c>
      <c r="Y150" s="58">
        <v>81</v>
      </c>
      <c r="Z150" s="58">
        <v>4</v>
      </c>
      <c r="AA150" s="58" t="s">
        <v>153</v>
      </c>
      <c r="AB150" s="58" t="s">
        <v>153</v>
      </c>
      <c r="AC150" s="58">
        <v>0</v>
      </c>
    </row>
    <row r="151" spans="1:29" x14ac:dyDescent="0.25">
      <c r="A151" s="64" t="s">
        <v>300</v>
      </c>
      <c r="B151" s="58">
        <v>550</v>
      </c>
      <c r="C151" s="58">
        <v>210</v>
      </c>
      <c r="D151" s="58">
        <v>98</v>
      </c>
      <c r="E151" s="58">
        <v>144</v>
      </c>
      <c r="F151" s="58">
        <v>266</v>
      </c>
      <c r="G151" s="58">
        <v>86</v>
      </c>
      <c r="H151" s="58">
        <v>48</v>
      </c>
      <c r="I151" s="58">
        <v>74</v>
      </c>
      <c r="J151" s="58">
        <v>284</v>
      </c>
      <c r="K151" s="58">
        <v>124</v>
      </c>
      <c r="L151" s="58">
        <v>50</v>
      </c>
      <c r="M151" s="58">
        <v>70</v>
      </c>
      <c r="N151" s="58">
        <v>26</v>
      </c>
      <c r="O151" s="58">
        <v>8</v>
      </c>
      <c r="P151" s="58" t="s">
        <v>153</v>
      </c>
      <c r="Q151" s="58" t="s">
        <v>153</v>
      </c>
      <c r="R151" s="58">
        <v>355</v>
      </c>
      <c r="S151" s="58">
        <v>182</v>
      </c>
      <c r="T151" s="58">
        <v>60</v>
      </c>
      <c r="U151" s="58" t="s">
        <v>153</v>
      </c>
      <c r="V151" s="58">
        <v>169</v>
      </c>
      <c r="W151" s="58">
        <v>20</v>
      </c>
      <c r="X151" s="58" t="s">
        <v>153</v>
      </c>
      <c r="Y151" s="58">
        <v>80</v>
      </c>
      <c r="Z151" s="58">
        <v>3</v>
      </c>
      <c r="AA151" s="58" t="s">
        <v>153</v>
      </c>
      <c r="AB151" s="58" t="s">
        <v>153</v>
      </c>
      <c r="AC151" s="58">
        <v>0</v>
      </c>
    </row>
    <row r="152" spans="1:29" x14ac:dyDescent="0.25">
      <c r="A152" s="64" t="s">
        <v>301</v>
      </c>
      <c r="B152" s="58">
        <v>570</v>
      </c>
      <c r="C152" s="58">
        <v>224</v>
      </c>
      <c r="D152" s="58">
        <v>96</v>
      </c>
      <c r="E152" s="58">
        <v>139</v>
      </c>
      <c r="F152" s="58">
        <v>281</v>
      </c>
      <c r="G152" s="58">
        <v>97</v>
      </c>
      <c r="H152" s="58">
        <v>44</v>
      </c>
      <c r="I152" s="58">
        <v>73</v>
      </c>
      <c r="J152" s="58">
        <v>289</v>
      </c>
      <c r="K152" s="58">
        <v>127</v>
      </c>
      <c r="L152" s="58">
        <v>52</v>
      </c>
      <c r="M152" s="58">
        <v>66</v>
      </c>
      <c r="N152" s="58">
        <v>32</v>
      </c>
      <c r="O152" s="58">
        <v>10</v>
      </c>
      <c r="P152" s="58">
        <v>4</v>
      </c>
      <c r="Q152" s="58" t="s">
        <v>153</v>
      </c>
      <c r="R152" s="58">
        <v>367</v>
      </c>
      <c r="S152" s="58">
        <v>194</v>
      </c>
      <c r="T152" s="58">
        <v>53</v>
      </c>
      <c r="U152" s="58" t="s">
        <v>153</v>
      </c>
      <c r="V152" s="58">
        <v>171</v>
      </c>
      <c r="W152" s="58">
        <v>20</v>
      </c>
      <c r="X152" s="58">
        <v>39</v>
      </c>
      <c r="Y152" s="58">
        <v>73</v>
      </c>
      <c r="Z152" s="58">
        <v>3</v>
      </c>
      <c r="AA152" s="58" t="s">
        <v>153</v>
      </c>
      <c r="AB152" s="58">
        <v>0</v>
      </c>
      <c r="AC152" s="58">
        <v>0</v>
      </c>
    </row>
    <row r="153" spans="1:29" x14ac:dyDescent="0.25">
      <c r="A153" s="64" t="s">
        <v>302</v>
      </c>
      <c r="B153" s="58">
        <v>590</v>
      </c>
      <c r="C153" s="58">
        <v>217</v>
      </c>
      <c r="D153" s="58">
        <v>120</v>
      </c>
      <c r="E153" s="58">
        <v>138</v>
      </c>
      <c r="F153" s="58">
        <v>291</v>
      </c>
      <c r="G153" s="58">
        <v>95</v>
      </c>
      <c r="H153" s="58">
        <v>62</v>
      </c>
      <c r="I153" s="58">
        <v>73</v>
      </c>
      <c r="J153" s="58">
        <v>299</v>
      </c>
      <c r="K153" s="58">
        <v>122</v>
      </c>
      <c r="L153" s="58">
        <v>58</v>
      </c>
      <c r="M153" s="58">
        <v>65</v>
      </c>
      <c r="N153" s="58">
        <v>32</v>
      </c>
      <c r="O153" s="58">
        <v>10</v>
      </c>
      <c r="P153" s="58">
        <v>4</v>
      </c>
      <c r="Q153" s="58" t="s">
        <v>153</v>
      </c>
      <c r="R153" s="58">
        <v>402</v>
      </c>
      <c r="S153" s="58">
        <v>192</v>
      </c>
      <c r="T153" s="58">
        <v>76</v>
      </c>
      <c r="U153" s="58" t="s">
        <v>153</v>
      </c>
      <c r="V153" s="58">
        <v>156</v>
      </c>
      <c r="W153" s="58">
        <v>15</v>
      </c>
      <c r="X153" s="58">
        <v>40</v>
      </c>
      <c r="Y153" s="58">
        <v>71</v>
      </c>
      <c r="Z153" s="58">
        <v>3</v>
      </c>
      <c r="AA153" s="58" t="s">
        <v>153</v>
      </c>
      <c r="AB153" s="58">
        <v>0</v>
      </c>
      <c r="AC153" s="58">
        <v>0</v>
      </c>
    </row>
    <row r="154" spans="1:29" x14ac:dyDescent="0.25">
      <c r="A154" s="64" t="s">
        <v>303</v>
      </c>
      <c r="B154" s="58">
        <v>587</v>
      </c>
      <c r="C154" s="58">
        <v>239</v>
      </c>
      <c r="D154" s="58">
        <v>125</v>
      </c>
      <c r="E154" s="58">
        <v>134</v>
      </c>
      <c r="F154" s="58">
        <v>270</v>
      </c>
      <c r="G154" s="58">
        <v>104</v>
      </c>
      <c r="H154" s="58">
        <v>54</v>
      </c>
      <c r="I154" s="58">
        <v>64</v>
      </c>
      <c r="J154" s="58">
        <v>317</v>
      </c>
      <c r="K154" s="58">
        <v>135</v>
      </c>
      <c r="L154" s="58">
        <v>71</v>
      </c>
      <c r="M154" s="58">
        <v>70</v>
      </c>
      <c r="N154" s="58">
        <v>34</v>
      </c>
      <c r="O154" s="58">
        <v>12</v>
      </c>
      <c r="P154" s="58">
        <v>7</v>
      </c>
      <c r="Q154" s="58" t="s">
        <v>153</v>
      </c>
      <c r="R154" s="58">
        <v>398</v>
      </c>
      <c r="S154" s="58">
        <v>208</v>
      </c>
      <c r="T154" s="58">
        <v>82</v>
      </c>
      <c r="U154" s="58" t="s">
        <v>153</v>
      </c>
      <c r="V154" s="58">
        <v>155</v>
      </c>
      <c r="W154" s="58">
        <v>19</v>
      </c>
      <c r="X154" s="58">
        <v>36</v>
      </c>
      <c r="Y154" s="58">
        <v>69</v>
      </c>
      <c r="Z154" s="58">
        <v>3</v>
      </c>
      <c r="AA154" s="58" t="s">
        <v>153</v>
      </c>
      <c r="AB154" s="58">
        <v>0</v>
      </c>
      <c r="AC154" s="58">
        <v>0</v>
      </c>
    </row>
    <row r="155" spans="1:29" x14ac:dyDescent="0.25">
      <c r="A155" s="64" t="s">
        <v>304</v>
      </c>
      <c r="B155" s="58">
        <v>592</v>
      </c>
      <c r="C155" s="58">
        <v>229</v>
      </c>
      <c r="D155" s="58">
        <v>119</v>
      </c>
      <c r="E155" s="58">
        <v>139</v>
      </c>
      <c r="F155" s="58">
        <v>286</v>
      </c>
      <c r="G155" s="58">
        <v>100</v>
      </c>
      <c r="H155" s="58">
        <v>68</v>
      </c>
      <c r="I155" s="58">
        <v>70</v>
      </c>
      <c r="J155" s="58">
        <v>306</v>
      </c>
      <c r="K155" s="58">
        <v>129</v>
      </c>
      <c r="L155" s="58">
        <v>51</v>
      </c>
      <c r="M155" s="58">
        <v>69</v>
      </c>
      <c r="N155" s="58">
        <v>37</v>
      </c>
      <c r="O155" s="58">
        <v>14</v>
      </c>
      <c r="P155" s="58">
        <v>8</v>
      </c>
      <c r="Q155" s="58">
        <v>3</v>
      </c>
      <c r="R155" s="58">
        <v>394</v>
      </c>
      <c r="S155" s="58">
        <v>196</v>
      </c>
      <c r="T155" s="58">
        <v>76</v>
      </c>
      <c r="U155" s="58">
        <v>61</v>
      </c>
      <c r="V155" s="58">
        <v>161</v>
      </c>
      <c r="W155" s="58">
        <v>19</v>
      </c>
      <c r="X155" s="58">
        <v>35</v>
      </c>
      <c r="Y155" s="58">
        <v>75</v>
      </c>
      <c r="Z155" s="58" t="s">
        <v>153</v>
      </c>
      <c r="AA155" s="58" t="s">
        <v>153</v>
      </c>
      <c r="AB155" s="58">
        <v>0</v>
      </c>
      <c r="AC155" s="58" t="s">
        <v>153</v>
      </c>
    </row>
    <row r="156" spans="1:29" x14ac:dyDescent="0.25">
      <c r="A156" s="64" t="s">
        <v>305</v>
      </c>
      <c r="B156" s="58">
        <v>618</v>
      </c>
      <c r="C156" s="58">
        <v>234</v>
      </c>
      <c r="D156" s="58">
        <v>149</v>
      </c>
      <c r="E156" s="58">
        <v>139</v>
      </c>
      <c r="F156" s="58">
        <v>302</v>
      </c>
      <c r="G156" s="58">
        <v>110</v>
      </c>
      <c r="H156" s="58">
        <v>76</v>
      </c>
      <c r="I156" s="58">
        <v>66</v>
      </c>
      <c r="J156" s="58">
        <v>316</v>
      </c>
      <c r="K156" s="58">
        <v>124</v>
      </c>
      <c r="L156" s="58">
        <v>73</v>
      </c>
      <c r="M156" s="58">
        <v>73</v>
      </c>
      <c r="N156" s="58">
        <v>49</v>
      </c>
      <c r="O156" s="58">
        <v>19</v>
      </c>
      <c r="P156" s="58">
        <v>10</v>
      </c>
      <c r="Q156" s="58">
        <v>3</v>
      </c>
      <c r="R156" s="58">
        <v>392</v>
      </c>
      <c r="S156" s="58">
        <v>196</v>
      </c>
      <c r="T156" s="58">
        <v>78</v>
      </c>
      <c r="U156" s="58">
        <v>67</v>
      </c>
      <c r="V156" s="58">
        <v>177</v>
      </c>
      <c r="W156" s="58">
        <v>19</v>
      </c>
      <c r="X156" s="58">
        <v>61</v>
      </c>
      <c r="Y156" s="58">
        <v>69</v>
      </c>
      <c r="Z156" s="58">
        <v>3</v>
      </c>
      <c r="AA156" s="58" t="s">
        <v>153</v>
      </c>
      <c r="AB156" s="58" t="s">
        <v>153</v>
      </c>
      <c r="AC156" s="58" t="s">
        <v>153</v>
      </c>
    </row>
    <row r="157" spans="1:29" x14ac:dyDescent="0.25">
      <c r="A157" s="64" t="s">
        <v>306</v>
      </c>
      <c r="B157" s="58">
        <v>595</v>
      </c>
      <c r="C157" s="58">
        <v>231</v>
      </c>
      <c r="D157" s="58">
        <v>109</v>
      </c>
      <c r="E157" s="58">
        <v>144</v>
      </c>
      <c r="F157" s="58">
        <v>309</v>
      </c>
      <c r="G157" s="58">
        <v>105</v>
      </c>
      <c r="H157" s="58">
        <v>65</v>
      </c>
      <c r="I157" s="58">
        <v>67</v>
      </c>
      <c r="J157" s="58">
        <v>286</v>
      </c>
      <c r="K157" s="58">
        <v>126</v>
      </c>
      <c r="L157" s="58">
        <v>44</v>
      </c>
      <c r="M157" s="58">
        <v>77</v>
      </c>
      <c r="N157" s="58">
        <v>61</v>
      </c>
      <c r="O157" s="58">
        <v>22</v>
      </c>
      <c r="P157" s="58">
        <v>9</v>
      </c>
      <c r="Q157" s="58">
        <v>3</v>
      </c>
      <c r="R157" s="58">
        <v>381</v>
      </c>
      <c r="S157" s="58">
        <v>188</v>
      </c>
      <c r="T157" s="58">
        <v>61</v>
      </c>
      <c r="U157" s="58">
        <v>75</v>
      </c>
      <c r="V157" s="58">
        <v>153</v>
      </c>
      <c r="W157" s="58">
        <v>21</v>
      </c>
      <c r="X157" s="58">
        <v>39</v>
      </c>
      <c r="Y157" s="58">
        <v>66</v>
      </c>
      <c r="Z157" s="58">
        <v>3</v>
      </c>
      <c r="AA157" s="58">
        <v>3</v>
      </c>
      <c r="AB157" s="58">
        <v>0</v>
      </c>
      <c r="AC157" s="58" t="s">
        <v>153</v>
      </c>
    </row>
    <row r="158" spans="1:29" x14ac:dyDescent="0.25">
      <c r="A158" s="64" t="s">
        <v>307</v>
      </c>
      <c r="B158" s="58">
        <v>606</v>
      </c>
      <c r="C158" s="58">
        <v>234</v>
      </c>
      <c r="D158" s="58">
        <v>135</v>
      </c>
      <c r="E158" s="58">
        <v>152</v>
      </c>
      <c r="F158" s="58">
        <v>302</v>
      </c>
      <c r="G158" s="58">
        <v>102</v>
      </c>
      <c r="H158" s="58">
        <v>76</v>
      </c>
      <c r="I158" s="58">
        <v>73</v>
      </c>
      <c r="J158" s="58">
        <v>304</v>
      </c>
      <c r="K158" s="58">
        <v>132</v>
      </c>
      <c r="L158" s="58">
        <v>59</v>
      </c>
      <c r="M158" s="58">
        <v>79</v>
      </c>
      <c r="N158" s="58">
        <v>50</v>
      </c>
      <c r="O158" s="58">
        <v>25</v>
      </c>
      <c r="P158" s="58">
        <v>6</v>
      </c>
      <c r="Q158" s="58">
        <v>3</v>
      </c>
      <c r="R158" s="58">
        <v>412</v>
      </c>
      <c r="S158" s="58">
        <v>196</v>
      </c>
      <c r="T158" s="58">
        <v>82</v>
      </c>
      <c r="U158" s="58">
        <v>76</v>
      </c>
      <c r="V158" s="58">
        <v>144</v>
      </c>
      <c r="W158" s="58">
        <v>13</v>
      </c>
      <c r="X158" s="58">
        <v>47</v>
      </c>
      <c r="Y158" s="58">
        <v>73</v>
      </c>
      <c r="Z158" s="58">
        <v>6</v>
      </c>
      <c r="AA158" s="58" t="s">
        <v>153</v>
      </c>
      <c r="AB158" s="58">
        <v>3</v>
      </c>
      <c r="AC158" s="58" t="s">
        <v>153</v>
      </c>
    </row>
    <row r="159" spans="1:29" x14ac:dyDescent="0.25">
      <c r="A159" s="64" t="s">
        <v>308</v>
      </c>
      <c r="B159" s="58">
        <v>556</v>
      </c>
      <c r="C159" s="58">
        <v>194</v>
      </c>
      <c r="D159" s="58">
        <v>121</v>
      </c>
      <c r="E159" s="58">
        <v>150</v>
      </c>
      <c r="F159" s="58">
        <v>280</v>
      </c>
      <c r="G159" s="58">
        <v>87</v>
      </c>
      <c r="H159" s="58">
        <v>64</v>
      </c>
      <c r="I159" s="58">
        <v>73</v>
      </c>
      <c r="J159" s="58">
        <v>276</v>
      </c>
      <c r="K159" s="58">
        <v>107</v>
      </c>
      <c r="L159" s="58">
        <v>57</v>
      </c>
      <c r="M159" s="58">
        <v>77</v>
      </c>
      <c r="N159" s="58">
        <v>38</v>
      </c>
      <c r="O159" s="58">
        <v>19</v>
      </c>
      <c r="P159" s="58">
        <v>3</v>
      </c>
      <c r="Q159" s="58" t="s">
        <v>153</v>
      </c>
      <c r="R159" s="58">
        <v>349</v>
      </c>
      <c r="S159" s="58">
        <v>168</v>
      </c>
      <c r="T159" s="58">
        <v>60</v>
      </c>
      <c r="U159" s="58" t="s">
        <v>153</v>
      </c>
      <c r="V159" s="58">
        <v>169</v>
      </c>
      <c r="W159" s="58">
        <v>7</v>
      </c>
      <c r="X159" s="58">
        <v>58</v>
      </c>
      <c r="Y159" s="58">
        <v>78</v>
      </c>
      <c r="Z159" s="58">
        <v>7</v>
      </c>
      <c r="AA159" s="58" t="s">
        <v>153</v>
      </c>
      <c r="AB159" s="58" t="s">
        <v>153</v>
      </c>
      <c r="AC159" s="58" t="s">
        <v>153</v>
      </c>
    </row>
    <row r="160" spans="1:29" x14ac:dyDescent="0.25">
      <c r="A160" s="64" t="s">
        <v>309</v>
      </c>
      <c r="B160" s="58">
        <v>497</v>
      </c>
      <c r="C160" s="58">
        <v>183</v>
      </c>
      <c r="D160" s="58">
        <v>89</v>
      </c>
      <c r="E160" s="58">
        <v>141</v>
      </c>
      <c r="F160" s="58">
        <v>251</v>
      </c>
      <c r="G160" s="58">
        <v>81</v>
      </c>
      <c r="H160" s="58">
        <v>50</v>
      </c>
      <c r="I160" s="58">
        <v>70</v>
      </c>
      <c r="J160" s="58">
        <v>246</v>
      </c>
      <c r="K160" s="58">
        <v>102</v>
      </c>
      <c r="L160" s="58">
        <v>39</v>
      </c>
      <c r="M160" s="58">
        <v>71</v>
      </c>
      <c r="N160" s="58">
        <v>37</v>
      </c>
      <c r="O160" s="58">
        <v>18</v>
      </c>
      <c r="P160" s="58">
        <v>3</v>
      </c>
      <c r="Q160" s="58" t="s">
        <v>153</v>
      </c>
      <c r="R160" s="58">
        <v>309</v>
      </c>
      <c r="S160" s="58">
        <v>153</v>
      </c>
      <c r="T160" s="58">
        <v>48</v>
      </c>
      <c r="U160" s="58" t="s">
        <v>153</v>
      </c>
      <c r="V160" s="58">
        <v>151</v>
      </c>
      <c r="W160" s="58">
        <v>12</v>
      </c>
      <c r="X160" s="58">
        <v>38</v>
      </c>
      <c r="Y160" s="58">
        <v>77</v>
      </c>
      <c r="Z160" s="58">
        <v>3</v>
      </c>
      <c r="AA160" s="58">
        <v>0</v>
      </c>
      <c r="AB160" s="58">
        <v>0</v>
      </c>
      <c r="AC160" s="58" t="s">
        <v>153</v>
      </c>
    </row>
    <row r="161" spans="1:29" x14ac:dyDescent="0.25">
      <c r="A161" s="64" t="s">
        <v>310</v>
      </c>
      <c r="B161" s="58">
        <v>470</v>
      </c>
      <c r="C161" s="58">
        <v>154</v>
      </c>
      <c r="D161" s="58">
        <v>102</v>
      </c>
      <c r="E161" s="58">
        <v>139</v>
      </c>
      <c r="F161" s="58">
        <v>229</v>
      </c>
      <c r="G161" s="58">
        <v>73</v>
      </c>
      <c r="H161" s="58">
        <v>44</v>
      </c>
      <c r="I161" s="58">
        <v>65</v>
      </c>
      <c r="J161" s="58">
        <v>241</v>
      </c>
      <c r="K161" s="58">
        <v>81</v>
      </c>
      <c r="L161" s="58">
        <v>58</v>
      </c>
      <c r="M161" s="58">
        <v>74</v>
      </c>
      <c r="N161" s="58">
        <v>31</v>
      </c>
      <c r="O161" s="58">
        <v>12</v>
      </c>
      <c r="P161" s="58">
        <v>5</v>
      </c>
      <c r="Q161" s="58" t="s">
        <v>153</v>
      </c>
      <c r="R161" s="58">
        <v>300</v>
      </c>
      <c r="S161" s="58">
        <v>134</v>
      </c>
      <c r="T161" s="58">
        <v>66</v>
      </c>
      <c r="U161" s="58" t="s">
        <v>153</v>
      </c>
      <c r="V161" s="58">
        <v>139</v>
      </c>
      <c r="W161" s="58">
        <v>8</v>
      </c>
      <c r="X161" s="58">
        <v>31</v>
      </c>
      <c r="Y161" s="58">
        <v>81</v>
      </c>
      <c r="Z161" s="58">
        <v>4</v>
      </c>
      <c r="AA161" s="58">
        <v>0</v>
      </c>
      <c r="AB161" s="58">
        <v>0</v>
      </c>
      <c r="AC161" s="58" t="s">
        <v>153</v>
      </c>
    </row>
    <row r="162" spans="1:29" x14ac:dyDescent="0.25">
      <c r="A162" s="64" t="s">
        <v>311</v>
      </c>
      <c r="B162" s="58">
        <v>456</v>
      </c>
      <c r="C162" s="58">
        <v>145</v>
      </c>
      <c r="D162" s="58">
        <v>86</v>
      </c>
      <c r="E162" s="58">
        <v>149</v>
      </c>
      <c r="F162" s="58">
        <v>240</v>
      </c>
      <c r="G162" s="58">
        <v>69</v>
      </c>
      <c r="H162" s="58">
        <v>47</v>
      </c>
      <c r="I162" s="58">
        <v>71</v>
      </c>
      <c r="J162" s="58">
        <v>216</v>
      </c>
      <c r="K162" s="58">
        <v>76</v>
      </c>
      <c r="L162" s="58">
        <v>39</v>
      </c>
      <c r="M162" s="58">
        <v>78</v>
      </c>
      <c r="N162" s="58">
        <v>38</v>
      </c>
      <c r="O162" s="58">
        <v>13</v>
      </c>
      <c r="P162" s="58">
        <v>8</v>
      </c>
      <c r="Q162" s="58">
        <v>4</v>
      </c>
      <c r="R162" s="58">
        <v>291</v>
      </c>
      <c r="S162" s="58">
        <v>126</v>
      </c>
      <c r="T162" s="58">
        <v>48</v>
      </c>
      <c r="U162" s="58">
        <v>65</v>
      </c>
      <c r="V162" s="58">
        <v>127</v>
      </c>
      <c r="W162" s="58">
        <v>6</v>
      </c>
      <c r="X162" s="58">
        <v>30</v>
      </c>
      <c r="Y162" s="58">
        <v>80</v>
      </c>
      <c r="Z162" s="58">
        <v>3</v>
      </c>
      <c r="AA162" s="58">
        <v>0</v>
      </c>
      <c r="AB162" s="58">
        <v>0</v>
      </c>
      <c r="AC162" s="58" t="s">
        <v>153</v>
      </c>
    </row>
    <row r="163" spans="1:29" x14ac:dyDescent="0.25">
      <c r="A163" s="64" t="s">
        <v>312</v>
      </c>
      <c r="B163" s="58">
        <v>451</v>
      </c>
      <c r="C163" s="58">
        <v>152</v>
      </c>
      <c r="D163" s="58">
        <v>76</v>
      </c>
      <c r="E163" s="58">
        <v>152</v>
      </c>
      <c r="F163" s="58">
        <v>227</v>
      </c>
      <c r="G163" s="58">
        <v>66</v>
      </c>
      <c r="H163" s="58">
        <v>51</v>
      </c>
      <c r="I163" s="58">
        <v>72</v>
      </c>
      <c r="J163" s="58">
        <v>224</v>
      </c>
      <c r="K163" s="58">
        <v>86</v>
      </c>
      <c r="L163" s="58">
        <v>25</v>
      </c>
      <c r="M163" s="58">
        <v>80</v>
      </c>
      <c r="N163" s="58">
        <v>38</v>
      </c>
      <c r="O163" s="58">
        <v>13</v>
      </c>
      <c r="P163" s="58">
        <v>9</v>
      </c>
      <c r="Q163" s="58">
        <v>4</v>
      </c>
      <c r="R163" s="58">
        <v>281</v>
      </c>
      <c r="S163" s="58">
        <v>128</v>
      </c>
      <c r="T163" s="58">
        <v>41</v>
      </c>
      <c r="U163" s="58">
        <v>72</v>
      </c>
      <c r="V163" s="58">
        <v>132</v>
      </c>
      <c r="W163" s="58">
        <v>11</v>
      </c>
      <c r="X163" s="58">
        <v>26</v>
      </c>
      <c r="Y163" s="58">
        <v>76</v>
      </c>
      <c r="Z163" s="58" t="s">
        <v>153</v>
      </c>
      <c r="AA163" s="58">
        <v>0</v>
      </c>
      <c r="AB163" s="58">
        <v>0</v>
      </c>
      <c r="AC163" s="58">
        <v>0</v>
      </c>
    </row>
    <row r="164" spans="1:29" x14ac:dyDescent="0.25">
      <c r="A164" s="64" t="s">
        <v>313</v>
      </c>
      <c r="B164" s="58">
        <v>453</v>
      </c>
      <c r="C164" s="58">
        <v>153</v>
      </c>
      <c r="D164" s="58">
        <v>86</v>
      </c>
      <c r="E164" s="58">
        <v>149</v>
      </c>
      <c r="F164" s="58">
        <v>232</v>
      </c>
      <c r="G164" s="58">
        <v>67</v>
      </c>
      <c r="H164" s="58">
        <v>53</v>
      </c>
      <c r="I164" s="58">
        <v>74</v>
      </c>
      <c r="J164" s="58">
        <v>221</v>
      </c>
      <c r="K164" s="58">
        <v>86</v>
      </c>
      <c r="L164" s="58">
        <v>33</v>
      </c>
      <c r="M164" s="58">
        <v>75</v>
      </c>
      <c r="N164" s="58">
        <v>30</v>
      </c>
      <c r="O164" s="58">
        <v>8</v>
      </c>
      <c r="P164" s="58">
        <v>10</v>
      </c>
      <c r="Q164" s="58">
        <v>4</v>
      </c>
      <c r="R164" s="58">
        <v>295</v>
      </c>
      <c r="S164" s="58">
        <v>132</v>
      </c>
      <c r="T164" s="58">
        <v>53</v>
      </c>
      <c r="U164" s="58">
        <v>76</v>
      </c>
      <c r="V164" s="58">
        <v>128</v>
      </c>
      <c r="W164" s="58">
        <v>13</v>
      </c>
      <c r="X164" s="58">
        <v>23</v>
      </c>
      <c r="Y164" s="58">
        <v>69</v>
      </c>
      <c r="Z164" s="58">
        <v>8</v>
      </c>
      <c r="AA164" s="58" t="s">
        <v>153</v>
      </c>
      <c r="AB164" s="58">
        <v>3</v>
      </c>
      <c r="AC164" s="58">
        <v>0</v>
      </c>
    </row>
    <row r="165" spans="1:29" x14ac:dyDescent="0.25">
      <c r="A165" s="64" t="s">
        <v>314</v>
      </c>
      <c r="B165" s="58">
        <v>471</v>
      </c>
      <c r="C165" s="58">
        <v>145</v>
      </c>
      <c r="D165" s="58">
        <v>98</v>
      </c>
      <c r="E165" s="58">
        <v>148</v>
      </c>
      <c r="F165" s="58">
        <v>247</v>
      </c>
      <c r="G165" s="58">
        <v>76</v>
      </c>
      <c r="H165" s="58">
        <v>54</v>
      </c>
      <c r="I165" s="58">
        <v>69</v>
      </c>
      <c r="J165" s="58">
        <v>224</v>
      </c>
      <c r="K165" s="58">
        <v>69</v>
      </c>
      <c r="L165" s="58">
        <v>44</v>
      </c>
      <c r="M165" s="58">
        <v>79</v>
      </c>
      <c r="N165" s="58">
        <v>33</v>
      </c>
      <c r="O165" s="58">
        <v>7</v>
      </c>
      <c r="P165" s="58">
        <v>7</v>
      </c>
      <c r="Q165" s="58">
        <v>4</v>
      </c>
      <c r="R165" s="58">
        <v>300</v>
      </c>
      <c r="S165" s="58">
        <v>123</v>
      </c>
      <c r="T165" s="58">
        <v>57</v>
      </c>
      <c r="U165" s="58">
        <v>75</v>
      </c>
      <c r="V165" s="58">
        <v>138</v>
      </c>
      <c r="W165" s="58">
        <v>15</v>
      </c>
      <c r="X165" s="58">
        <v>34</v>
      </c>
      <c r="Y165" s="58">
        <v>69</v>
      </c>
      <c r="Z165" s="58">
        <v>3</v>
      </c>
      <c r="AA165" s="58" t="s">
        <v>153</v>
      </c>
      <c r="AB165" s="58" t="s">
        <v>153</v>
      </c>
      <c r="AC165" s="58">
        <v>0</v>
      </c>
    </row>
    <row r="166" spans="1:29" x14ac:dyDescent="0.25">
      <c r="A166" s="64" t="s">
        <v>315</v>
      </c>
      <c r="B166" s="58">
        <v>476</v>
      </c>
      <c r="C166" s="58">
        <v>155</v>
      </c>
      <c r="D166" s="58">
        <v>107</v>
      </c>
      <c r="E166" s="58">
        <v>153</v>
      </c>
      <c r="F166" s="58">
        <v>242</v>
      </c>
      <c r="G166" s="58">
        <v>82</v>
      </c>
      <c r="H166" s="58">
        <v>54</v>
      </c>
      <c r="I166" s="58">
        <v>69</v>
      </c>
      <c r="J166" s="58">
        <v>234</v>
      </c>
      <c r="K166" s="58">
        <v>73</v>
      </c>
      <c r="L166" s="58">
        <v>53</v>
      </c>
      <c r="M166" s="58">
        <v>84</v>
      </c>
      <c r="N166" s="58">
        <v>29</v>
      </c>
      <c r="O166" s="58">
        <v>11</v>
      </c>
      <c r="P166" s="58">
        <v>3</v>
      </c>
      <c r="Q166" s="58">
        <v>4</v>
      </c>
      <c r="R166" s="58">
        <v>303</v>
      </c>
      <c r="S166" s="58">
        <v>130</v>
      </c>
      <c r="T166" s="58">
        <v>62</v>
      </c>
      <c r="U166" s="58">
        <v>74</v>
      </c>
      <c r="V166" s="58">
        <v>144</v>
      </c>
      <c r="W166" s="58">
        <v>14</v>
      </c>
      <c r="X166" s="58">
        <v>42</v>
      </c>
      <c r="Y166" s="58">
        <v>75</v>
      </c>
      <c r="Z166" s="58">
        <v>7</v>
      </c>
      <c r="AA166" s="58" t="s">
        <v>153</v>
      </c>
      <c r="AB166" s="58" t="s">
        <v>153</v>
      </c>
      <c r="AC166" s="58" t="s">
        <v>153</v>
      </c>
    </row>
    <row r="167" spans="1:29" x14ac:dyDescent="0.25">
      <c r="A167" s="64" t="s">
        <v>316</v>
      </c>
      <c r="B167" s="58">
        <v>497</v>
      </c>
      <c r="C167" s="58">
        <v>146</v>
      </c>
      <c r="D167" s="58">
        <v>129</v>
      </c>
      <c r="E167" s="58">
        <v>160</v>
      </c>
      <c r="F167" s="58">
        <v>241</v>
      </c>
      <c r="G167" s="58">
        <v>75</v>
      </c>
      <c r="H167" s="58">
        <v>54</v>
      </c>
      <c r="I167" s="58">
        <v>78</v>
      </c>
      <c r="J167" s="58">
        <v>256</v>
      </c>
      <c r="K167" s="58">
        <v>71</v>
      </c>
      <c r="L167" s="58">
        <v>75</v>
      </c>
      <c r="M167" s="58">
        <v>82</v>
      </c>
      <c r="N167" s="58">
        <v>34</v>
      </c>
      <c r="O167" s="58">
        <v>9</v>
      </c>
      <c r="P167" s="58">
        <v>10</v>
      </c>
      <c r="Q167" s="58" t="s">
        <v>153</v>
      </c>
      <c r="R167" s="58">
        <v>316</v>
      </c>
      <c r="S167" s="58">
        <v>123</v>
      </c>
      <c r="T167" s="58">
        <v>81</v>
      </c>
      <c r="U167" s="58">
        <v>80</v>
      </c>
      <c r="V167" s="58">
        <v>147</v>
      </c>
      <c r="W167" s="58">
        <v>14</v>
      </c>
      <c r="X167" s="58">
        <v>38</v>
      </c>
      <c r="Y167" s="58" t="s">
        <v>153</v>
      </c>
      <c r="Z167" s="58">
        <v>5</v>
      </c>
      <c r="AA167" s="58" t="s">
        <v>153</v>
      </c>
      <c r="AB167" s="58" t="s">
        <v>153</v>
      </c>
      <c r="AC167" s="58">
        <v>3</v>
      </c>
    </row>
    <row r="168" spans="1:29" x14ac:dyDescent="0.25">
      <c r="A168" s="64" t="s">
        <v>317</v>
      </c>
      <c r="B168" s="58">
        <v>536</v>
      </c>
      <c r="C168" s="58">
        <v>166</v>
      </c>
      <c r="D168" s="58">
        <v>151</v>
      </c>
      <c r="E168" s="58">
        <v>163</v>
      </c>
      <c r="F168" s="58">
        <v>291</v>
      </c>
      <c r="G168" s="58">
        <v>97</v>
      </c>
      <c r="H168" s="58">
        <v>75</v>
      </c>
      <c r="I168" s="58">
        <v>81</v>
      </c>
      <c r="J168" s="58">
        <v>245</v>
      </c>
      <c r="K168" s="58">
        <v>69</v>
      </c>
      <c r="L168" s="58">
        <v>76</v>
      </c>
      <c r="M168" s="58">
        <v>82</v>
      </c>
      <c r="N168" s="58">
        <v>29</v>
      </c>
      <c r="O168" s="58">
        <v>10</v>
      </c>
      <c r="P168" s="58">
        <v>9</v>
      </c>
      <c r="Q168" s="58" t="s">
        <v>153</v>
      </c>
      <c r="R168" s="58">
        <v>325</v>
      </c>
      <c r="S168" s="58">
        <v>133</v>
      </c>
      <c r="T168" s="58">
        <v>80</v>
      </c>
      <c r="U168" s="58" t="s">
        <v>153</v>
      </c>
      <c r="V168" s="58">
        <v>182</v>
      </c>
      <c r="W168" s="58">
        <v>23</v>
      </c>
      <c r="X168" s="58">
        <v>62</v>
      </c>
      <c r="Y168" s="58">
        <v>81</v>
      </c>
      <c r="Z168" s="58">
        <v>4</v>
      </c>
      <c r="AA168" s="58" t="s">
        <v>153</v>
      </c>
      <c r="AB168" s="58" t="s">
        <v>153</v>
      </c>
      <c r="AC168" s="58">
        <v>3</v>
      </c>
    </row>
    <row r="169" spans="1:29" x14ac:dyDescent="0.25">
      <c r="A169" s="64" t="s">
        <v>318</v>
      </c>
      <c r="B169" s="58">
        <v>532</v>
      </c>
      <c r="C169" s="58">
        <v>186</v>
      </c>
      <c r="D169" s="58">
        <v>128</v>
      </c>
      <c r="E169" s="58">
        <v>153</v>
      </c>
      <c r="F169" s="58">
        <v>295</v>
      </c>
      <c r="G169" s="58">
        <v>114</v>
      </c>
      <c r="H169" s="58">
        <v>63</v>
      </c>
      <c r="I169" s="58">
        <v>76</v>
      </c>
      <c r="J169" s="58">
        <v>237</v>
      </c>
      <c r="K169" s="58">
        <v>72</v>
      </c>
      <c r="L169" s="58">
        <v>65</v>
      </c>
      <c r="M169" s="58">
        <v>77</v>
      </c>
      <c r="N169" s="58">
        <v>34</v>
      </c>
      <c r="O169" s="58">
        <v>14</v>
      </c>
      <c r="P169" s="58">
        <v>10</v>
      </c>
      <c r="Q169" s="58">
        <v>3</v>
      </c>
      <c r="R169" s="58">
        <v>339</v>
      </c>
      <c r="S169" s="58">
        <v>154</v>
      </c>
      <c r="T169" s="58">
        <v>68</v>
      </c>
      <c r="U169" s="58">
        <v>78</v>
      </c>
      <c r="V169" s="58">
        <v>159</v>
      </c>
      <c r="W169" s="58">
        <v>18</v>
      </c>
      <c r="X169" s="58">
        <v>50</v>
      </c>
      <c r="Y169" s="58">
        <v>72</v>
      </c>
      <c r="Z169" s="58">
        <v>3</v>
      </c>
      <c r="AA169" s="58" t="s">
        <v>153</v>
      </c>
      <c r="AB169" s="58" t="s">
        <v>153</v>
      </c>
      <c r="AC169" s="58" t="s">
        <v>153</v>
      </c>
    </row>
    <row r="170" spans="1:29" x14ac:dyDescent="0.25">
      <c r="A170" s="64" t="s">
        <v>319</v>
      </c>
      <c r="B170" s="58">
        <v>507</v>
      </c>
      <c r="C170" s="58">
        <v>191</v>
      </c>
      <c r="D170" s="58">
        <v>110</v>
      </c>
      <c r="E170" s="58">
        <v>154</v>
      </c>
      <c r="F170" s="58">
        <v>260</v>
      </c>
      <c r="G170" s="58">
        <v>102</v>
      </c>
      <c r="H170" s="58">
        <v>53</v>
      </c>
      <c r="I170" s="58">
        <v>67</v>
      </c>
      <c r="J170" s="58">
        <v>247</v>
      </c>
      <c r="K170" s="58">
        <v>89</v>
      </c>
      <c r="L170" s="58">
        <v>57</v>
      </c>
      <c r="M170" s="58">
        <v>87</v>
      </c>
      <c r="N170" s="58">
        <v>31</v>
      </c>
      <c r="O170" s="58">
        <v>13</v>
      </c>
      <c r="P170" s="58">
        <v>5</v>
      </c>
      <c r="Q170" s="58">
        <v>3</v>
      </c>
      <c r="R170" s="58">
        <v>339</v>
      </c>
      <c r="S170" s="58">
        <v>161</v>
      </c>
      <c r="T170" s="58">
        <v>69</v>
      </c>
      <c r="U170" s="58">
        <v>77</v>
      </c>
      <c r="V170" s="58">
        <v>137</v>
      </c>
      <c r="W170" s="58">
        <v>17</v>
      </c>
      <c r="X170" s="58">
        <v>36</v>
      </c>
      <c r="Y170" s="58">
        <v>74</v>
      </c>
      <c r="Z170" s="58">
        <v>3</v>
      </c>
      <c r="AA170" s="58" t="s">
        <v>153</v>
      </c>
      <c r="AB170" s="58">
        <v>0</v>
      </c>
      <c r="AC170" s="58" t="s">
        <v>153</v>
      </c>
    </row>
    <row r="171" spans="1:29" x14ac:dyDescent="0.25">
      <c r="A171" s="64" t="s">
        <v>320</v>
      </c>
      <c r="B171" s="58">
        <v>520</v>
      </c>
      <c r="C171" s="58">
        <v>204</v>
      </c>
      <c r="D171" s="58">
        <v>104</v>
      </c>
      <c r="E171" s="58">
        <v>157</v>
      </c>
      <c r="F171" s="58">
        <v>276</v>
      </c>
      <c r="G171" s="58">
        <v>112</v>
      </c>
      <c r="H171" s="58">
        <v>56</v>
      </c>
      <c r="I171" s="58">
        <v>70</v>
      </c>
      <c r="J171" s="58">
        <v>244</v>
      </c>
      <c r="K171" s="58">
        <v>92</v>
      </c>
      <c r="L171" s="58">
        <v>48</v>
      </c>
      <c r="M171" s="58">
        <v>87</v>
      </c>
      <c r="N171" s="58">
        <v>31</v>
      </c>
      <c r="O171" s="58">
        <v>16</v>
      </c>
      <c r="P171" s="58">
        <v>7</v>
      </c>
      <c r="Q171" s="58" t="s">
        <v>153</v>
      </c>
      <c r="R171" s="58">
        <v>337</v>
      </c>
      <c r="S171" s="58">
        <v>169</v>
      </c>
      <c r="T171" s="58">
        <v>58</v>
      </c>
      <c r="U171" s="58" t="s">
        <v>153</v>
      </c>
      <c r="V171" s="58">
        <v>152</v>
      </c>
      <c r="W171" s="58">
        <v>19</v>
      </c>
      <c r="X171" s="58">
        <v>39</v>
      </c>
      <c r="Y171" s="58">
        <v>79</v>
      </c>
      <c r="Z171" s="58">
        <v>5</v>
      </c>
      <c r="AA171" s="58" t="s">
        <v>153</v>
      </c>
      <c r="AB171" s="58" t="s">
        <v>153</v>
      </c>
      <c r="AC171" s="58" t="s">
        <v>153</v>
      </c>
    </row>
    <row r="172" spans="1:29" x14ac:dyDescent="0.25">
      <c r="A172" s="64" t="s">
        <v>321</v>
      </c>
      <c r="B172" s="58">
        <v>469</v>
      </c>
      <c r="C172" s="58">
        <v>177</v>
      </c>
      <c r="D172" s="58">
        <v>91</v>
      </c>
      <c r="E172" s="58">
        <v>154</v>
      </c>
      <c r="F172" s="58">
        <v>233</v>
      </c>
      <c r="G172" s="58">
        <v>90</v>
      </c>
      <c r="H172" s="58">
        <v>50</v>
      </c>
      <c r="I172" s="58">
        <v>66</v>
      </c>
      <c r="J172" s="58">
        <v>236</v>
      </c>
      <c r="K172" s="58">
        <v>87</v>
      </c>
      <c r="L172" s="58">
        <v>41</v>
      </c>
      <c r="M172" s="58">
        <v>88</v>
      </c>
      <c r="N172" s="58">
        <v>26</v>
      </c>
      <c r="O172" s="58">
        <v>13</v>
      </c>
      <c r="P172" s="58">
        <v>7</v>
      </c>
      <c r="Q172" s="58" t="s">
        <v>153</v>
      </c>
      <c r="R172" s="58">
        <v>314</v>
      </c>
      <c r="S172" s="58">
        <v>150</v>
      </c>
      <c r="T172" s="58">
        <v>58</v>
      </c>
      <c r="U172" s="58">
        <v>80</v>
      </c>
      <c r="V172" s="58">
        <v>129</v>
      </c>
      <c r="W172" s="58">
        <v>14</v>
      </c>
      <c r="X172" s="58">
        <v>26</v>
      </c>
      <c r="Y172" s="58" t="s">
        <v>153</v>
      </c>
      <c r="Z172" s="58">
        <v>3</v>
      </c>
      <c r="AA172" s="58" t="s">
        <v>153</v>
      </c>
      <c r="AB172" s="58">
        <v>0</v>
      </c>
      <c r="AC172" s="58" t="s">
        <v>153</v>
      </c>
    </row>
    <row r="173" spans="1:29" x14ac:dyDescent="0.25">
      <c r="A173" s="64" t="s">
        <v>322</v>
      </c>
      <c r="B173" s="58">
        <v>429</v>
      </c>
      <c r="C173" s="58">
        <v>143</v>
      </c>
      <c r="D173" s="58">
        <v>95</v>
      </c>
      <c r="E173" s="58">
        <v>139</v>
      </c>
      <c r="F173" s="58">
        <v>202</v>
      </c>
      <c r="G173" s="58">
        <v>66</v>
      </c>
      <c r="H173" s="58">
        <v>51</v>
      </c>
      <c r="I173" s="58">
        <v>60</v>
      </c>
      <c r="J173" s="58">
        <v>227</v>
      </c>
      <c r="K173" s="58">
        <v>77</v>
      </c>
      <c r="L173" s="58">
        <v>44</v>
      </c>
      <c r="M173" s="58">
        <v>79</v>
      </c>
      <c r="N173" s="58">
        <v>28</v>
      </c>
      <c r="O173" s="58">
        <v>11</v>
      </c>
      <c r="P173" s="58">
        <v>4</v>
      </c>
      <c r="Q173" s="58" t="s">
        <v>153</v>
      </c>
      <c r="R173" s="58">
        <v>282</v>
      </c>
      <c r="S173" s="58">
        <v>121</v>
      </c>
      <c r="T173" s="58">
        <v>62</v>
      </c>
      <c r="U173" s="58">
        <v>71</v>
      </c>
      <c r="V173" s="58">
        <v>119</v>
      </c>
      <c r="W173" s="58">
        <v>11</v>
      </c>
      <c r="X173" s="58">
        <v>29</v>
      </c>
      <c r="Y173" s="58" t="s">
        <v>153</v>
      </c>
      <c r="Z173" s="58">
        <v>5</v>
      </c>
      <c r="AA173" s="58" t="s">
        <v>153</v>
      </c>
      <c r="AB173" s="58" t="s">
        <v>153</v>
      </c>
      <c r="AC173" s="58" t="s">
        <v>153</v>
      </c>
    </row>
    <row r="174" spans="1:29" x14ac:dyDescent="0.25">
      <c r="A174" s="64" t="s">
        <v>323</v>
      </c>
      <c r="B174" s="58">
        <v>411</v>
      </c>
      <c r="C174" s="58">
        <v>135</v>
      </c>
      <c r="D174" s="58">
        <v>86</v>
      </c>
      <c r="E174" s="58">
        <v>140</v>
      </c>
      <c r="F174" s="58">
        <v>195</v>
      </c>
      <c r="G174" s="58">
        <v>62</v>
      </c>
      <c r="H174" s="58">
        <v>39</v>
      </c>
      <c r="I174" s="58">
        <v>66</v>
      </c>
      <c r="J174" s="58">
        <v>216</v>
      </c>
      <c r="K174" s="58">
        <v>73</v>
      </c>
      <c r="L174" s="58">
        <v>47</v>
      </c>
      <c r="M174" s="58">
        <v>74</v>
      </c>
      <c r="N174" s="58">
        <v>27</v>
      </c>
      <c r="O174" s="58">
        <v>13</v>
      </c>
      <c r="P174" s="58">
        <v>5</v>
      </c>
      <c r="Q174" s="58" t="s">
        <v>153</v>
      </c>
      <c r="R174" s="58">
        <v>261</v>
      </c>
      <c r="S174" s="58">
        <v>113</v>
      </c>
      <c r="T174" s="58">
        <v>55</v>
      </c>
      <c r="U174" s="58">
        <v>73</v>
      </c>
      <c r="V174" s="58">
        <v>123</v>
      </c>
      <c r="W174" s="58">
        <v>9</v>
      </c>
      <c r="X174" s="58">
        <v>26</v>
      </c>
      <c r="Y174" s="58" t="s">
        <v>153</v>
      </c>
      <c r="Z174" s="58">
        <v>4</v>
      </c>
      <c r="AA174" s="58" t="s">
        <v>153</v>
      </c>
      <c r="AB174" s="58" t="s">
        <v>153</v>
      </c>
      <c r="AC174" s="58" t="s">
        <v>153</v>
      </c>
    </row>
    <row r="175" spans="1:29" x14ac:dyDescent="0.25">
      <c r="A175" s="64" t="s">
        <v>324</v>
      </c>
      <c r="B175" s="58">
        <v>438</v>
      </c>
      <c r="C175" s="58">
        <v>144</v>
      </c>
      <c r="D175" s="58">
        <v>92</v>
      </c>
      <c r="E175" s="58">
        <v>145</v>
      </c>
      <c r="F175" s="58">
        <v>198</v>
      </c>
      <c r="G175" s="58">
        <v>64</v>
      </c>
      <c r="H175" s="58">
        <v>44</v>
      </c>
      <c r="I175" s="58">
        <v>62</v>
      </c>
      <c r="J175" s="58">
        <v>240</v>
      </c>
      <c r="K175" s="58">
        <v>80</v>
      </c>
      <c r="L175" s="58">
        <v>48</v>
      </c>
      <c r="M175" s="58">
        <v>83</v>
      </c>
      <c r="N175" s="58">
        <v>22</v>
      </c>
      <c r="O175" s="58">
        <v>9</v>
      </c>
      <c r="P175" s="58" t="s">
        <v>153</v>
      </c>
      <c r="Q175" s="58">
        <v>0</v>
      </c>
      <c r="R175" s="58">
        <v>273</v>
      </c>
      <c r="S175" s="58">
        <v>124</v>
      </c>
      <c r="T175" s="58">
        <v>51</v>
      </c>
      <c r="U175" s="58">
        <v>72</v>
      </c>
      <c r="V175" s="58">
        <v>143</v>
      </c>
      <c r="W175" s="58">
        <v>11</v>
      </c>
      <c r="X175" s="58" t="s">
        <v>153</v>
      </c>
      <c r="Y175" s="58">
        <v>73</v>
      </c>
      <c r="Z175" s="58">
        <v>6</v>
      </c>
      <c r="AA175" s="58" t="s">
        <v>153</v>
      </c>
      <c r="AB175" s="58" t="s">
        <v>153</v>
      </c>
      <c r="AC175" s="58" t="s">
        <v>153</v>
      </c>
    </row>
    <row r="176" spans="1:29" x14ac:dyDescent="0.25">
      <c r="A176" s="64" t="s">
        <v>325</v>
      </c>
      <c r="B176" s="58">
        <v>452</v>
      </c>
      <c r="C176" s="58">
        <v>163</v>
      </c>
      <c r="D176" s="58">
        <v>95</v>
      </c>
      <c r="E176" s="58">
        <v>155</v>
      </c>
      <c r="F176" s="58">
        <v>205</v>
      </c>
      <c r="G176" s="58">
        <v>65</v>
      </c>
      <c r="H176" s="58">
        <v>55</v>
      </c>
      <c r="I176" s="58">
        <v>62</v>
      </c>
      <c r="J176" s="58">
        <v>247</v>
      </c>
      <c r="K176" s="58">
        <v>98</v>
      </c>
      <c r="L176" s="58">
        <v>40</v>
      </c>
      <c r="M176" s="58">
        <v>93</v>
      </c>
      <c r="N176" s="58">
        <v>18</v>
      </c>
      <c r="O176" s="58">
        <v>9</v>
      </c>
      <c r="P176" s="58" t="s">
        <v>153</v>
      </c>
      <c r="Q176" s="58">
        <v>0</v>
      </c>
      <c r="R176" s="58">
        <v>296</v>
      </c>
      <c r="S176" s="58">
        <v>140</v>
      </c>
      <c r="T176" s="58">
        <v>56</v>
      </c>
      <c r="U176" s="58">
        <v>77</v>
      </c>
      <c r="V176" s="58">
        <v>138</v>
      </c>
      <c r="W176" s="58">
        <v>14</v>
      </c>
      <c r="X176" s="58" t="s">
        <v>153</v>
      </c>
      <c r="Y176" s="58">
        <v>78</v>
      </c>
      <c r="Z176" s="58">
        <v>7</v>
      </c>
      <c r="AA176" s="58" t="s">
        <v>153</v>
      </c>
      <c r="AB176" s="58" t="s">
        <v>153</v>
      </c>
      <c r="AC176" s="58" t="s">
        <v>153</v>
      </c>
    </row>
    <row r="177" spans="1:29" x14ac:dyDescent="0.25">
      <c r="A177" s="64" t="s">
        <v>326</v>
      </c>
      <c r="B177" s="58">
        <v>470</v>
      </c>
      <c r="C177" s="58">
        <v>156</v>
      </c>
      <c r="D177" s="58">
        <v>95</v>
      </c>
      <c r="E177" s="58">
        <v>165</v>
      </c>
      <c r="F177" s="58">
        <v>205</v>
      </c>
      <c r="G177" s="58">
        <v>64</v>
      </c>
      <c r="H177" s="58">
        <v>44</v>
      </c>
      <c r="I177" s="58">
        <v>65</v>
      </c>
      <c r="J177" s="58">
        <v>265</v>
      </c>
      <c r="K177" s="58">
        <v>92</v>
      </c>
      <c r="L177" s="58">
        <v>51</v>
      </c>
      <c r="M177" s="58">
        <v>100</v>
      </c>
      <c r="N177" s="58">
        <v>25</v>
      </c>
      <c r="O177" s="58">
        <v>9</v>
      </c>
      <c r="P177" s="58">
        <v>5</v>
      </c>
      <c r="Q177" s="58">
        <v>0</v>
      </c>
      <c r="R177" s="58">
        <v>308</v>
      </c>
      <c r="S177" s="58">
        <v>136</v>
      </c>
      <c r="T177" s="58">
        <v>58</v>
      </c>
      <c r="U177" s="58">
        <v>80</v>
      </c>
      <c r="V177" s="58">
        <v>137</v>
      </c>
      <c r="W177" s="58">
        <v>11</v>
      </c>
      <c r="X177" s="58">
        <v>32</v>
      </c>
      <c r="Y177" s="58">
        <v>85</v>
      </c>
      <c r="Z177" s="58">
        <v>6</v>
      </c>
      <c r="AA177" s="58" t="s">
        <v>153</v>
      </c>
      <c r="AB177" s="58">
        <v>0</v>
      </c>
      <c r="AC177" s="58" t="s">
        <v>153</v>
      </c>
    </row>
    <row r="178" spans="1:29" x14ac:dyDescent="0.25">
      <c r="A178" s="64" t="s">
        <v>327</v>
      </c>
      <c r="B178" s="58">
        <v>486</v>
      </c>
      <c r="C178" s="58">
        <v>180</v>
      </c>
      <c r="D178" s="58">
        <v>109</v>
      </c>
      <c r="E178" s="58">
        <v>161</v>
      </c>
      <c r="F178" s="58">
        <v>220</v>
      </c>
      <c r="G178" s="58">
        <v>78</v>
      </c>
      <c r="H178" s="58">
        <v>55</v>
      </c>
      <c r="I178" s="58">
        <v>61</v>
      </c>
      <c r="J178" s="58">
        <v>266</v>
      </c>
      <c r="K178" s="58">
        <v>102</v>
      </c>
      <c r="L178" s="58">
        <v>54</v>
      </c>
      <c r="M178" s="58">
        <v>100</v>
      </c>
      <c r="N178" s="58">
        <v>25</v>
      </c>
      <c r="O178" s="58">
        <v>12</v>
      </c>
      <c r="P178" s="58">
        <v>4</v>
      </c>
      <c r="Q178" s="58">
        <v>0</v>
      </c>
      <c r="R178" s="58">
        <v>314</v>
      </c>
      <c r="S178" s="58">
        <v>150</v>
      </c>
      <c r="T178" s="58">
        <v>67</v>
      </c>
      <c r="U178" s="58">
        <v>76</v>
      </c>
      <c r="V178" s="58">
        <v>147</v>
      </c>
      <c r="W178" s="58">
        <v>18</v>
      </c>
      <c r="X178" s="58">
        <v>38</v>
      </c>
      <c r="Y178" s="58">
        <v>85</v>
      </c>
      <c r="Z178" s="58">
        <v>13</v>
      </c>
      <c r="AA178" s="58" t="s">
        <v>153</v>
      </c>
      <c r="AB178" s="58">
        <v>4</v>
      </c>
      <c r="AC178" s="58">
        <v>0</v>
      </c>
    </row>
    <row r="179" spans="1:29" x14ac:dyDescent="0.25">
      <c r="A179" s="64" t="s">
        <v>328</v>
      </c>
      <c r="B179" s="58">
        <v>498</v>
      </c>
      <c r="C179" s="58">
        <v>174</v>
      </c>
      <c r="D179" s="58">
        <v>94</v>
      </c>
      <c r="E179" s="58">
        <v>173</v>
      </c>
      <c r="F179" s="58">
        <v>211</v>
      </c>
      <c r="G179" s="58">
        <v>72</v>
      </c>
      <c r="H179" s="58">
        <v>39</v>
      </c>
      <c r="I179" s="58">
        <v>66</v>
      </c>
      <c r="J179" s="58">
        <v>287</v>
      </c>
      <c r="K179" s="58">
        <v>102</v>
      </c>
      <c r="L179" s="58">
        <v>55</v>
      </c>
      <c r="M179" s="58">
        <v>107</v>
      </c>
      <c r="N179" s="58">
        <v>27</v>
      </c>
      <c r="O179" s="58">
        <v>10</v>
      </c>
      <c r="P179" s="58">
        <v>5</v>
      </c>
      <c r="Q179" s="58" t="s">
        <v>153</v>
      </c>
      <c r="R179" s="58">
        <v>312</v>
      </c>
      <c r="S179" s="58">
        <v>146</v>
      </c>
      <c r="T179" s="58">
        <v>47</v>
      </c>
      <c r="U179" s="58" t="s">
        <v>153</v>
      </c>
      <c r="V179" s="58">
        <v>159</v>
      </c>
      <c r="W179" s="58">
        <v>18</v>
      </c>
      <c r="X179" s="58">
        <v>42</v>
      </c>
      <c r="Y179" s="58">
        <v>92</v>
      </c>
      <c r="Z179" s="58">
        <v>16</v>
      </c>
      <c r="AA179" s="58" t="s">
        <v>153</v>
      </c>
      <c r="AB179" s="58" t="s">
        <v>153</v>
      </c>
      <c r="AC179" s="58" t="s">
        <v>153</v>
      </c>
    </row>
    <row r="180" spans="1:29" x14ac:dyDescent="0.25">
      <c r="A180" s="64" t="s">
        <v>329</v>
      </c>
      <c r="B180" s="58">
        <v>566</v>
      </c>
      <c r="C180" s="58">
        <v>202</v>
      </c>
      <c r="D180" s="58">
        <v>130</v>
      </c>
      <c r="E180" s="58">
        <v>175</v>
      </c>
      <c r="F180" s="58">
        <v>261</v>
      </c>
      <c r="G180" s="58">
        <v>91</v>
      </c>
      <c r="H180" s="58">
        <v>63</v>
      </c>
      <c r="I180" s="58">
        <v>73</v>
      </c>
      <c r="J180" s="58">
        <v>305</v>
      </c>
      <c r="K180" s="58">
        <v>111</v>
      </c>
      <c r="L180" s="58">
        <v>67</v>
      </c>
      <c r="M180" s="58">
        <v>102</v>
      </c>
      <c r="N180" s="58">
        <v>29</v>
      </c>
      <c r="O180" s="58">
        <v>12</v>
      </c>
      <c r="P180" s="58">
        <v>5</v>
      </c>
      <c r="Q180" s="58" t="s">
        <v>153</v>
      </c>
      <c r="R180" s="58">
        <v>358</v>
      </c>
      <c r="S180" s="58">
        <v>168</v>
      </c>
      <c r="T180" s="58">
        <v>70</v>
      </c>
      <c r="U180" s="58" t="s">
        <v>153</v>
      </c>
      <c r="V180" s="58">
        <v>179</v>
      </c>
      <c r="W180" s="58">
        <v>22</v>
      </c>
      <c r="X180" s="58">
        <v>55</v>
      </c>
      <c r="Y180" s="58">
        <v>92</v>
      </c>
      <c r="Z180" s="58">
        <v>14</v>
      </c>
      <c r="AA180" s="58">
        <v>5</v>
      </c>
      <c r="AB180" s="58">
        <v>0</v>
      </c>
      <c r="AC180" s="58" t="s">
        <v>153</v>
      </c>
    </row>
    <row r="181" spans="1:29" x14ac:dyDescent="0.25">
      <c r="A181" s="64" t="s">
        <v>330</v>
      </c>
      <c r="B181" s="58">
        <v>539</v>
      </c>
      <c r="C181" s="58">
        <v>188</v>
      </c>
      <c r="D181" s="58">
        <v>148</v>
      </c>
      <c r="E181" s="58">
        <v>163</v>
      </c>
      <c r="F181" s="58">
        <v>262</v>
      </c>
      <c r="G181" s="58">
        <v>89</v>
      </c>
      <c r="H181" s="58">
        <v>75</v>
      </c>
      <c r="I181" s="58">
        <v>69</v>
      </c>
      <c r="J181" s="58">
        <v>277</v>
      </c>
      <c r="K181" s="58">
        <v>99</v>
      </c>
      <c r="L181" s="58">
        <v>73</v>
      </c>
      <c r="M181" s="58">
        <v>94</v>
      </c>
      <c r="N181" s="58">
        <v>27</v>
      </c>
      <c r="O181" s="58">
        <v>14</v>
      </c>
      <c r="P181" s="58">
        <v>7</v>
      </c>
      <c r="Q181" s="58" t="s">
        <v>153</v>
      </c>
      <c r="R181" s="58">
        <v>353</v>
      </c>
      <c r="S181" s="58">
        <v>157</v>
      </c>
      <c r="T181" s="58">
        <v>89</v>
      </c>
      <c r="U181" s="58">
        <v>83</v>
      </c>
      <c r="V181" s="58">
        <v>159</v>
      </c>
      <c r="W181" s="58">
        <v>17</v>
      </c>
      <c r="X181" s="58">
        <v>52</v>
      </c>
      <c r="Y181" s="58" t="s">
        <v>153</v>
      </c>
      <c r="Z181" s="58">
        <v>12</v>
      </c>
      <c r="AA181" s="58">
        <v>4</v>
      </c>
      <c r="AB181" s="58">
        <v>0</v>
      </c>
      <c r="AC181" s="58" t="s">
        <v>153</v>
      </c>
    </row>
    <row r="182" spans="1:29" x14ac:dyDescent="0.25">
      <c r="A182" s="64" t="s">
        <v>331</v>
      </c>
      <c r="B182" s="58">
        <v>472</v>
      </c>
      <c r="C182" s="58">
        <v>179</v>
      </c>
      <c r="D182" s="58">
        <v>97</v>
      </c>
      <c r="E182" s="58">
        <v>149</v>
      </c>
      <c r="F182" s="58">
        <v>223</v>
      </c>
      <c r="G182" s="58">
        <v>83</v>
      </c>
      <c r="H182" s="58">
        <v>50</v>
      </c>
      <c r="I182" s="58">
        <v>62</v>
      </c>
      <c r="J182" s="58">
        <v>249</v>
      </c>
      <c r="K182" s="58">
        <v>96</v>
      </c>
      <c r="L182" s="58">
        <v>47</v>
      </c>
      <c r="M182" s="58">
        <v>87</v>
      </c>
      <c r="N182" s="58">
        <v>26</v>
      </c>
      <c r="O182" s="58">
        <v>16</v>
      </c>
      <c r="P182" s="58">
        <v>7</v>
      </c>
      <c r="Q182" s="58" t="s">
        <v>153</v>
      </c>
      <c r="R182" s="58">
        <v>293</v>
      </c>
      <c r="S182" s="58">
        <v>150</v>
      </c>
      <c r="T182" s="58">
        <v>46</v>
      </c>
      <c r="U182" s="58" t="s">
        <v>153</v>
      </c>
      <c r="V182" s="58">
        <v>153</v>
      </c>
      <c r="W182" s="58">
        <v>13</v>
      </c>
      <c r="X182" s="58">
        <v>44</v>
      </c>
      <c r="Y182" s="58">
        <v>80</v>
      </c>
      <c r="Z182" s="58">
        <v>7</v>
      </c>
      <c r="AA182" s="58">
        <v>5</v>
      </c>
      <c r="AB182" s="58">
        <v>0</v>
      </c>
      <c r="AC182" s="58">
        <v>0</v>
      </c>
    </row>
    <row r="183" spans="1:29" x14ac:dyDescent="0.25">
      <c r="A183" s="64" t="s">
        <v>332</v>
      </c>
      <c r="B183" s="58">
        <v>498</v>
      </c>
      <c r="C183" s="58">
        <v>189</v>
      </c>
      <c r="D183" s="58">
        <v>85</v>
      </c>
      <c r="E183" s="58">
        <v>143</v>
      </c>
      <c r="F183" s="58">
        <v>233</v>
      </c>
      <c r="G183" s="58">
        <v>81</v>
      </c>
      <c r="H183" s="58">
        <v>48</v>
      </c>
      <c r="I183" s="58">
        <v>59</v>
      </c>
      <c r="J183" s="58">
        <v>265</v>
      </c>
      <c r="K183" s="58">
        <v>108</v>
      </c>
      <c r="L183" s="58">
        <v>37</v>
      </c>
      <c r="M183" s="58">
        <v>84</v>
      </c>
      <c r="N183" s="58">
        <v>26</v>
      </c>
      <c r="O183" s="58">
        <v>14</v>
      </c>
      <c r="P183" s="58">
        <v>4</v>
      </c>
      <c r="Q183" s="58" t="s">
        <v>153</v>
      </c>
      <c r="R183" s="58">
        <v>305</v>
      </c>
      <c r="S183" s="58">
        <v>158</v>
      </c>
      <c r="T183" s="58">
        <v>36</v>
      </c>
      <c r="U183" s="58" t="s">
        <v>153</v>
      </c>
      <c r="V183" s="58">
        <v>167</v>
      </c>
      <c r="W183" s="58">
        <v>17</v>
      </c>
      <c r="X183" s="58">
        <v>45</v>
      </c>
      <c r="Y183" s="58">
        <v>80</v>
      </c>
      <c r="Z183" s="58">
        <v>9</v>
      </c>
      <c r="AA183" s="58">
        <v>5</v>
      </c>
      <c r="AB183" s="58" t="s">
        <v>153</v>
      </c>
      <c r="AC183" s="58">
        <v>0</v>
      </c>
    </row>
    <row r="184" spans="1:29" x14ac:dyDescent="0.25">
      <c r="A184" s="64" t="s">
        <v>333</v>
      </c>
      <c r="B184" s="58">
        <v>500</v>
      </c>
      <c r="C184" s="58">
        <v>176</v>
      </c>
      <c r="D184" s="58">
        <v>110</v>
      </c>
      <c r="E184" s="58">
        <v>135</v>
      </c>
      <c r="F184" s="58">
        <v>240</v>
      </c>
      <c r="G184" s="58">
        <v>73</v>
      </c>
      <c r="H184" s="58">
        <v>55</v>
      </c>
      <c r="I184" s="58">
        <v>63</v>
      </c>
      <c r="J184" s="58">
        <v>260</v>
      </c>
      <c r="K184" s="58">
        <v>103</v>
      </c>
      <c r="L184" s="58">
        <v>55</v>
      </c>
      <c r="M184" s="58">
        <v>72</v>
      </c>
      <c r="N184" s="58">
        <v>27</v>
      </c>
      <c r="O184" s="58">
        <v>13</v>
      </c>
      <c r="P184" s="58">
        <v>9</v>
      </c>
      <c r="Q184" s="58" t="s">
        <v>153</v>
      </c>
      <c r="R184" s="58">
        <v>314</v>
      </c>
      <c r="S184" s="58">
        <v>146</v>
      </c>
      <c r="T184" s="58">
        <v>66</v>
      </c>
      <c r="U184" s="58" t="s">
        <v>153</v>
      </c>
      <c r="V184" s="58">
        <v>159</v>
      </c>
      <c r="W184" s="58">
        <v>17</v>
      </c>
      <c r="X184" s="58">
        <v>35</v>
      </c>
      <c r="Y184" s="58">
        <v>76</v>
      </c>
      <c r="Z184" s="58">
        <v>7</v>
      </c>
      <c r="AA184" s="58">
        <v>4</v>
      </c>
      <c r="AB184" s="58">
        <v>0</v>
      </c>
      <c r="AC184" s="58">
        <v>0</v>
      </c>
    </row>
    <row r="185" spans="1:29" x14ac:dyDescent="0.25">
      <c r="A185" s="64" t="s">
        <v>334</v>
      </c>
      <c r="B185" s="58">
        <v>475</v>
      </c>
      <c r="C185" s="58">
        <v>160</v>
      </c>
      <c r="D185" s="58">
        <v>89</v>
      </c>
      <c r="E185" s="58">
        <v>137</v>
      </c>
      <c r="F185" s="58">
        <v>220</v>
      </c>
      <c r="G185" s="58">
        <v>63</v>
      </c>
      <c r="H185" s="58">
        <v>43</v>
      </c>
      <c r="I185" s="58">
        <v>66</v>
      </c>
      <c r="J185" s="58">
        <v>255</v>
      </c>
      <c r="K185" s="58">
        <v>97</v>
      </c>
      <c r="L185" s="58">
        <v>46</v>
      </c>
      <c r="M185" s="58">
        <v>71</v>
      </c>
      <c r="N185" s="58">
        <v>26</v>
      </c>
      <c r="O185" s="58">
        <v>10</v>
      </c>
      <c r="P185" s="58">
        <v>9</v>
      </c>
      <c r="Q185" s="58" t="s">
        <v>153</v>
      </c>
      <c r="R185" s="58">
        <v>292</v>
      </c>
      <c r="S185" s="58">
        <v>139</v>
      </c>
      <c r="T185" s="58">
        <v>47</v>
      </c>
      <c r="U185" s="58" t="s">
        <v>153</v>
      </c>
      <c r="V185" s="58">
        <v>157</v>
      </c>
      <c r="W185" s="58">
        <v>11</v>
      </c>
      <c r="X185" s="58">
        <v>33</v>
      </c>
      <c r="Y185" s="58">
        <v>78</v>
      </c>
      <c r="Z185" s="58">
        <v>7</v>
      </c>
      <c r="AA185" s="58">
        <v>5</v>
      </c>
      <c r="AB185" s="58" t="s">
        <v>153</v>
      </c>
      <c r="AC185" s="58">
        <v>0</v>
      </c>
    </row>
    <row r="186" spans="1:29" x14ac:dyDescent="0.25">
      <c r="A186" s="64" t="s">
        <v>335</v>
      </c>
      <c r="B186" s="58">
        <v>402</v>
      </c>
      <c r="C186" s="58">
        <v>143</v>
      </c>
      <c r="D186" s="58">
        <v>63</v>
      </c>
      <c r="E186" s="58">
        <v>123</v>
      </c>
      <c r="F186" s="58">
        <v>178</v>
      </c>
      <c r="G186" s="58">
        <v>60</v>
      </c>
      <c r="H186" s="58">
        <v>28</v>
      </c>
      <c r="I186" s="58">
        <v>59</v>
      </c>
      <c r="J186" s="58">
        <v>224</v>
      </c>
      <c r="K186" s="58">
        <v>83</v>
      </c>
      <c r="L186" s="58">
        <v>35</v>
      </c>
      <c r="M186" s="58">
        <v>64</v>
      </c>
      <c r="N186" s="58">
        <v>15</v>
      </c>
      <c r="O186" s="58">
        <v>4</v>
      </c>
      <c r="P186" s="58">
        <v>5</v>
      </c>
      <c r="Q186" s="58">
        <v>0</v>
      </c>
      <c r="R186" s="58">
        <v>252</v>
      </c>
      <c r="S186" s="58">
        <v>126</v>
      </c>
      <c r="T186" s="58">
        <v>34</v>
      </c>
      <c r="U186" s="58" t="s">
        <v>153</v>
      </c>
      <c r="V186" s="58">
        <v>135</v>
      </c>
      <c r="W186" s="58">
        <v>13</v>
      </c>
      <c r="X186" s="58">
        <v>24</v>
      </c>
      <c r="Y186" s="58" t="s">
        <v>153</v>
      </c>
      <c r="Z186" s="58">
        <v>6</v>
      </c>
      <c r="AA186" s="58">
        <v>3</v>
      </c>
      <c r="AB186" s="58" t="s">
        <v>153</v>
      </c>
      <c r="AC186" s="58" t="s">
        <v>153</v>
      </c>
    </row>
    <row r="187" spans="1:29" x14ac:dyDescent="0.25">
      <c r="A187" s="64" t="s">
        <v>336</v>
      </c>
      <c r="B187" s="58">
        <v>455</v>
      </c>
      <c r="C187" s="58">
        <v>157</v>
      </c>
      <c r="D187" s="58">
        <v>75</v>
      </c>
      <c r="E187" s="58">
        <v>123</v>
      </c>
      <c r="F187" s="58">
        <v>220</v>
      </c>
      <c r="G187" s="58">
        <v>69</v>
      </c>
      <c r="H187" s="58">
        <v>43</v>
      </c>
      <c r="I187" s="58">
        <v>58</v>
      </c>
      <c r="J187" s="58">
        <v>235</v>
      </c>
      <c r="K187" s="58">
        <v>88</v>
      </c>
      <c r="L187" s="58">
        <v>32</v>
      </c>
      <c r="M187" s="58">
        <v>65</v>
      </c>
      <c r="N187" s="58">
        <v>22</v>
      </c>
      <c r="O187" s="58">
        <v>4</v>
      </c>
      <c r="P187" s="58">
        <v>4</v>
      </c>
      <c r="Q187" s="58">
        <v>0</v>
      </c>
      <c r="R187" s="58">
        <v>289</v>
      </c>
      <c r="S187" s="58">
        <v>139</v>
      </c>
      <c r="T187" s="58">
        <v>48</v>
      </c>
      <c r="U187" s="58">
        <v>48</v>
      </c>
      <c r="V187" s="58">
        <v>144</v>
      </c>
      <c r="W187" s="58">
        <v>14</v>
      </c>
      <c r="X187" s="58">
        <v>23</v>
      </c>
      <c r="Y187" s="58">
        <v>75</v>
      </c>
      <c r="Z187" s="58">
        <v>8</v>
      </c>
      <c r="AA187" s="58">
        <v>3</v>
      </c>
      <c r="AB187" s="58" t="s">
        <v>153</v>
      </c>
      <c r="AC187" s="58" t="s">
        <v>153</v>
      </c>
    </row>
    <row r="188" spans="1:29" x14ac:dyDescent="0.25">
      <c r="A188" s="64" t="s">
        <v>337</v>
      </c>
      <c r="B188" s="58">
        <v>455</v>
      </c>
      <c r="C188" s="58">
        <v>160</v>
      </c>
      <c r="D188" s="58">
        <v>99</v>
      </c>
      <c r="E188" s="58">
        <v>122</v>
      </c>
      <c r="F188" s="58">
        <v>205</v>
      </c>
      <c r="G188" s="58">
        <v>68</v>
      </c>
      <c r="H188" s="58">
        <v>46</v>
      </c>
      <c r="I188" s="58">
        <v>56</v>
      </c>
      <c r="J188" s="58">
        <v>250</v>
      </c>
      <c r="K188" s="58">
        <v>92</v>
      </c>
      <c r="L188" s="58">
        <v>53</v>
      </c>
      <c r="M188" s="58">
        <v>66</v>
      </c>
      <c r="N188" s="58">
        <v>16</v>
      </c>
      <c r="O188" s="58">
        <v>4</v>
      </c>
      <c r="P188" s="58">
        <v>7</v>
      </c>
      <c r="Q188" s="58">
        <v>0</v>
      </c>
      <c r="R188" s="58">
        <v>289</v>
      </c>
      <c r="S188" s="58">
        <v>140</v>
      </c>
      <c r="T188" s="58">
        <v>60</v>
      </c>
      <c r="U188" s="58">
        <v>47</v>
      </c>
      <c r="V188" s="58">
        <v>150</v>
      </c>
      <c r="W188" s="58">
        <v>16</v>
      </c>
      <c r="X188" s="58">
        <v>32</v>
      </c>
      <c r="Y188" s="58">
        <v>75</v>
      </c>
      <c r="Z188" s="58">
        <v>8</v>
      </c>
      <c r="AA188" s="58">
        <v>3</v>
      </c>
      <c r="AB188" s="58" t="s">
        <v>153</v>
      </c>
      <c r="AC188" s="58" t="s">
        <v>153</v>
      </c>
    </row>
    <row r="189" spans="1:29" x14ac:dyDescent="0.25">
      <c r="A189" s="64" t="s">
        <v>338</v>
      </c>
      <c r="B189" s="58">
        <v>523</v>
      </c>
      <c r="C189" s="58">
        <v>190</v>
      </c>
      <c r="D189" s="58">
        <v>102</v>
      </c>
      <c r="E189" s="58">
        <v>130</v>
      </c>
      <c r="F189" s="58">
        <v>249</v>
      </c>
      <c r="G189" s="58">
        <v>91</v>
      </c>
      <c r="H189" s="58">
        <v>45</v>
      </c>
      <c r="I189" s="58">
        <v>58</v>
      </c>
      <c r="J189" s="58">
        <v>274</v>
      </c>
      <c r="K189" s="58">
        <v>99</v>
      </c>
      <c r="L189" s="58">
        <v>57</v>
      </c>
      <c r="M189" s="58">
        <v>72</v>
      </c>
      <c r="N189" s="58">
        <v>22</v>
      </c>
      <c r="O189" s="58">
        <v>5</v>
      </c>
      <c r="P189" s="58">
        <v>8</v>
      </c>
      <c r="Q189" s="58">
        <v>0</v>
      </c>
      <c r="R189" s="58">
        <v>336</v>
      </c>
      <c r="S189" s="58">
        <v>162</v>
      </c>
      <c r="T189" s="58">
        <v>57</v>
      </c>
      <c r="U189" s="58">
        <v>51</v>
      </c>
      <c r="V189" s="58">
        <v>165</v>
      </c>
      <c r="W189" s="58">
        <v>23</v>
      </c>
      <c r="X189" s="58">
        <v>37</v>
      </c>
      <c r="Y189" s="58">
        <v>79</v>
      </c>
      <c r="Z189" s="58">
        <v>11</v>
      </c>
      <c r="AA189" s="58" t="s">
        <v>153</v>
      </c>
      <c r="AB189" s="58">
        <v>0</v>
      </c>
      <c r="AC189" s="58">
        <v>3</v>
      </c>
    </row>
    <row r="190" spans="1:29" x14ac:dyDescent="0.25">
      <c r="A190" s="64" t="s">
        <v>339</v>
      </c>
      <c r="B190" s="58">
        <v>510</v>
      </c>
      <c r="C190" s="58">
        <v>184</v>
      </c>
      <c r="D190" s="58">
        <v>103</v>
      </c>
      <c r="E190" s="58">
        <v>129</v>
      </c>
      <c r="F190" s="58">
        <v>239</v>
      </c>
      <c r="G190" s="58">
        <v>82</v>
      </c>
      <c r="H190" s="58">
        <v>55</v>
      </c>
      <c r="I190" s="58">
        <v>55</v>
      </c>
      <c r="J190" s="58">
        <v>271</v>
      </c>
      <c r="K190" s="58">
        <v>102</v>
      </c>
      <c r="L190" s="58">
        <v>48</v>
      </c>
      <c r="M190" s="58">
        <v>74</v>
      </c>
      <c r="N190" s="58">
        <v>19</v>
      </c>
      <c r="O190" s="58">
        <v>5</v>
      </c>
      <c r="P190" s="58">
        <v>3</v>
      </c>
      <c r="Q190" s="58">
        <v>0</v>
      </c>
      <c r="R190" s="58">
        <v>337</v>
      </c>
      <c r="S190" s="58">
        <v>158</v>
      </c>
      <c r="T190" s="58">
        <v>64</v>
      </c>
      <c r="U190" s="58">
        <v>53</v>
      </c>
      <c r="V190" s="58">
        <v>154</v>
      </c>
      <c r="W190" s="58">
        <v>21</v>
      </c>
      <c r="X190" s="58">
        <v>36</v>
      </c>
      <c r="Y190" s="58">
        <v>76</v>
      </c>
      <c r="Z190" s="58">
        <v>20</v>
      </c>
      <c r="AA190" s="58" t="s">
        <v>153</v>
      </c>
      <c r="AB190" s="58" t="s">
        <v>153</v>
      </c>
      <c r="AC190" s="58">
        <v>3</v>
      </c>
    </row>
    <row r="191" spans="1:29" x14ac:dyDescent="0.25">
      <c r="A191" s="64" t="s">
        <v>340</v>
      </c>
      <c r="B191" s="58">
        <v>521</v>
      </c>
      <c r="C191" s="58">
        <v>199</v>
      </c>
      <c r="D191" s="58">
        <v>87</v>
      </c>
      <c r="E191" s="58">
        <v>133</v>
      </c>
      <c r="F191" s="58">
        <v>255</v>
      </c>
      <c r="G191" s="58">
        <v>87</v>
      </c>
      <c r="H191" s="58">
        <v>50</v>
      </c>
      <c r="I191" s="58">
        <v>61</v>
      </c>
      <c r="J191" s="58">
        <v>266</v>
      </c>
      <c r="K191" s="58">
        <v>112</v>
      </c>
      <c r="L191" s="58">
        <v>37</v>
      </c>
      <c r="M191" s="58">
        <v>72</v>
      </c>
      <c r="N191" s="58">
        <v>31</v>
      </c>
      <c r="O191" s="58">
        <v>11</v>
      </c>
      <c r="P191" s="58">
        <v>6</v>
      </c>
      <c r="Q191" s="58">
        <v>0</v>
      </c>
      <c r="R191" s="58">
        <v>328</v>
      </c>
      <c r="S191" s="58">
        <v>169</v>
      </c>
      <c r="T191" s="58">
        <v>50</v>
      </c>
      <c r="U191" s="58">
        <v>58</v>
      </c>
      <c r="V191" s="58">
        <v>162</v>
      </c>
      <c r="W191" s="58">
        <v>19</v>
      </c>
      <c r="X191" s="58">
        <v>31</v>
      </c>
      <c r="Y191" s="58">
        <v>75</v>
      </c>
      <c r="Z191" s="58">
        <v>12</v>
      </c>
      <c r="AA191" s="58" t="s">
        <v>153</v>
      </c>
      <c r="AB191" s="58">
        <v>0</v>
      </c>
      <c r="AC191" s="58">
        <v>4</v>
      </c>
    </row>
    <row r="192" spans="1:29" x14ac:dyDescent="0.25">
      <c r="A192" s="64" t="s">
        <v>341</v>
      </c>
      <c r="B192" s="58">
        <v>559</v>
      </c>
      <c r="C192" s="58">
        <v>208</v>
      </c>
      <c r="D192" s="58">
        <v>127</v>
      </c>
      <c r="E192" s="58">
        <v>137</v>
      </c>
      <c r="F192" s="58">
        <v>266</v>
      </c>
      <c r="G192" s="58">
        <v>85</v>
      </c>
      <c r="H192" s="58">
        <v>73</v>
      </c>
      <c r="I192" s="58">
        <v>61</v>
      </c>
      <c r="J192" s="58">
        <v>293</v>
      </c>
      <c r="K192" s="58">
        <v>123</v>
      </c>
      <c r="L192" s="58">
        <v>54</v>
      </c>
      <c r="M192" s="58">
        <v>76</v>
      </c>
      <c r="N192" s="58">
        <v>36</v>
      </c>
      <c r="O192" s="58">
        <v>12</v>
      </c>
      <c r="P192" s="58">
        <v>10</v>
      </c>
      <c r="Q192" s="58">
        <v>0</v>
      </c>
      <c r="R192" s="58">
        <v>348</v>
      </c>
      <c r="S192" s="58">
        <v>175</v>
      </c>
      <c r="T192" s="58">
        <v>64</v>
      </c>
      <c r="U192" s="58">
        <v>60</v>
      </c>
      <c r="V192" s="58">
        <v>175</v>
      </c>
      <c r="W192" s="58">
        <v>21</v>
      </c>
      <c r="X192" s="58">
        <v>53</v>
      </c>
      <c r="Y192" s="58">
        <v>77</v>
      </c>
      <c r="Z192" s="58">
        <v>11</v>
      </c>
      <c r="AA192" s="58" t="s">
        <v>153</v>
      </c>
      <c r="AB192" s="58" t="s">
        <v>153</v>
      </c>
      <c r="AC192" s="58">
        <v>5</v>
      </c>
    </row>
    <row r="193" spans="1:29" x14ac:dyDescent="0.25">
      <c r="A193" s="64" t="s">
        <v>342</v>
      </c>
      <c r="B193" s="58">
        <v>565</v>
      </c>
      <c r="C193" s="58">
        <v>202</v>
      </c>
      <c r="D193" s="58">
        <v>150</v>
      </c>
      <c r="E193" s="58">
        <v>129</v>
      </c>
      <c r="F193" s="58">
        <v>270</v>
      </c>
      <c r="G193" s="58">
        <v>80</v>
      </c>
      <c r="H193" s="58">
        <v>89</v>
      </c>
      <c r="I193" s="58">
        <v>60</v>
      </c>
      <c r="J193" s="58">
        <v>295</v>
      </c>
      <c r="K193" s="58">
        <v>122</v>
      </c>
      <c r="L193" s="58">
        <v>61</v>
      </c>
      <c r="M193" s="58">
        <v>69</v>
      </c>
      <c r="N193" s="58">
        <v>39</v>
      </c>
      <c r="O193" s="58">
        <v>18</v>
      </c>
      <c r="P193" s="58">
        <v>4</v>
      </c>
      <c r="Q193" s="58">
        <v>0</v>
      </c>
      <c r="R193" s="58">
        <v>347</v>
      </c>
      <c r="S193" s="58">
        <v>162</v>
      </c>
      <c r="T193" s="58">
        <v>92</v>
      </c>
      <c r="U193" s="58">
        <v>52</v>
      </c>
      <c r="V193" s="58">
        <v>179</v>
      </c>
      <c r="W193" s="58">
        <v>22</v>
      </c>
      <c r="X193" s="58">
        <v>54</v>
      </c>
      <c r="Y193" s="58">
        <v>77</v>
      </c>
      <c r="Z193" s="58">
        <v>15</v>
      </c>
      <c r="AA193" s="58" t="s">
        <v>153</v>
      </c>
      <c r="AB193" s="58">
        <v>6</v>
      </c>
      <c r="AC193" s="58">
        <v>5</v>
      </c>
    </row>
    <row r="194" spans="1:29" x14ac:dyDescent="0.25">
      <c r="A194" s="64" t="s">
        <v>343</v>
      </c>
      <c r="B194" s="58">
        <v>591</v>
      </c>
      <c r="C194" s="58">
        <v>204</v>
      </c>
      <c r="D194" s="58">
        <v>137</v>
      </c>
      <c r="E194" s="58">
        <v>148</v>
      </c>
      <c r="F194" s="58">
        <v>277</v>
      </c>
      <c r="G194" s="58">
        <v>87</v>
      </c>
      <c r="H194" s="58">
        <v>71</v>
      </c>
      <c r="I194" s="58">
        <v>68</v>
      </c>
      <c r="J194" s="58">
        <v>314</v>
      </c>
      <c r="K194" s="58">
        <v>117</v>
      </c>
      <c r="L194" s="58">
        <v>66</v>
      </c>
      <c r="M194" s="58">
        <v>80</v>
      </c>
      <c r="N194" s="58">
        <v>45</v>
      </c>
      <c r="O194" s="58">
        <v>20</v>
      </c>
      <c r="P194" s="58">
        <v>14</v>
      </c>
      <c r="Q194" s="58" t="s">
        <v>153</v>
      </c>
      <c r="R194" s="58">
        <v>356</v>
      </c>
      <c r="S194" s="58">
        <v>163</v>
      </c>
      <c r="T194" s="58">
        <v>79</v>
      </c>
      <c r="U194" s="58" t="s">
        <v>153</v>
      </c>
      <c r="V194" s="58">
        <v>190</v>
      </c>
      <c r="W194" s="58">
        <v>21</v>
      </c>
      <c r="X194" s="58">
        <v>44</v>
      </c>
      <c r="Y194" s="58">
        <v>89</v>
      </c>
      <c r="Z194" s="58">
        <v>19</v>
      </c>
      <c r="AA194" s="58" t="s">
        <v>153</v>
      </c>
      <c r="AB194" s="58">
        <v>8</v>
      </c>
      <c r="AC194" s="58">
        <v>5</v>
      </c>
    </row>
    <row r="195" spans="1:29" x14ac:dyDescent="0.25">
      <c r="A195" s="64" t="s">
        <v>344</v>
      </c>
      <c r="B195" s="58">
        <v>530</v>
      </c>
      <c r="C195" s="58">
        <v>206</v>
      </c>
      <c r="D195" s="58">
        <v>82</v>
      </c>
      <c r="E195" s="58">
        <v>153</v>
      </c>
      <c r="F195" s="58">
        <v>251</v>
      </c>
      <c r="G195" s="58">
        <v>94</v>
      </c>
      <c r="H195" s="58">
        <v>36</v>
      </c>
      <c r="I195" s="58">
        <v>59</v>
      </c>
      <c r="J195" s="58">
        <v>279</v>
      </c>
      <c r="K195" s="58">
        <v>112</v>
      </c>
      <c r="L195" s="58">
        <v>46</v>
      </c>
      <c r="M195" s="58">
        <v>94</v>
      </c>
      <c r="N195" s="58">
        <v>40</v>
      </c>
      <c r="O195" s="58">
        <v>17</v>
      </c>
      <c r="P195" s="58">
        <v>10</v>
      </c>
      <c r="Q195" s="58" t="s">
        <v>153</v>
      </c>
      <c r="R195" s="58">
        <v>328</v>
      </c>
      <c r="S195" s="58">
        <v>166</v>
      </c>
      <c r="T195" s="58">
        <v>53</v>
      </c>
      <c r="U195" s="58" t="s">
        <v>153</v>
      </c>
      <c r="V195" s="58">
        <v>162</v>
      </c>
      <c r="W195" s="58">
        <v>23</v>
      </c>
      <c r="X195" s="58">
        <v>19</v>
      </c>
      <c r="Y195" s="58">
        <v>93</v>
      </c>
      <c r="Z195" s="58">
        <v>14</v>
      </c>
      <c r="AA195" s="58">
        <v>3</v>
      </c>
      <c r="AB195" s="58" t="s">
        <v>153</v>
      </c>
      <c r="AC195" s="58">
        <v>5</v>
      </c>
    </row>
    <row r="196" spans="1:29" x14ac:dyDescent="0.25">
      <c r="A196" s="64" t="s">
        <v>345</v>
      </c>
      <c r="B196" s="58">
        <v>526</v>
      </c>
      <c r="C196" s="58">
        <v>190</v>
      </c>
      <c r="D196" s="58">
        <v>83</v>
      </c>
      <c r="E196" s="58">
        <v>158</v>
      </c>
      <c r="F196" s="58">
        <v>238</v>
      </c>
      <c r="G196" s="58">
        <v>81</v>
      </c>
      <c r="H196" s="58">
        <v>36</v>
      </c>
      <c r="I196" s="58">
        <v>65</v>
      </c>
      <c r="J196" s="58">
        <v>288</v>
      </c>
      <c r="K196" s="58">
        <v>109</v>
      </c>
      <c r="L196" s="58">
        <v>47</v>
      </c>
      <c r="M196" s="58">
        <v>93</v>
      </c>
      <c r="N196" s="58">
        <v>28</v>
      </c>
      <c r="O196" s="58">
        <v>13</v>
      </c>
      <c r="P196" s="58">
        <v>4</v>
      </c>
      <c r="Q196" s="58" t="s">
        <v>153</v>
      </c>
      <c r="R196" s="58">
        <v>317</v>
      </c>
      <c r="S196" s="58">
        <v>157</v>
      </c>
      <c r="T196" s="58">
        <v>47</v>
      </c>
      <c r="U196" s="58" t="s">
        <v>153</v>
      </c>
      <c r="V196" s="58">
        <v>181</v>
      </c>
      <c r="W196" s="58">
        <v>20</v>
      </c>
      <c r="X196" s="58">
        <v>32</v>
      </c>
      <c r="Y196" s="58">
        <v>93</v>
      </c>
      <c r="Z196" s="58">
        <v>10</v>
      </c>
      <c r="AA196" s="58">
        <v>3</v>
      </c>
      <c r="AB196" s="58">
        <v>0</v>
      </c>
      <c r="AC196" s="58">
        <v>5</v>
      </c>
    </row>
    <row r="197" spans="1:29" x14ac:dyDescent="0.25">
      <c r="A197" s="64" t="s">
        <v>346</v>
      </c>
      <c r="B197" s="58">
        <v>522</v>
      </c>
      <c r="C197" s="58">
        <v>179</v>
      </c>
      <c r="D197" s="58">
        <v>89</v>
      </c>
      <c r="E197" s="58">
        <v>171</v>
      </c>
      <c r="F197" s="58">
        <v>240</v>
      </c>
      <c r="G197" s="58">
        <v>76</v>
      </c>
      <c r="H197" s="58">
        <v>44</v>
      </c>
      <c r="I197" s="58">
        <v>74</v>
      </c>
      <c r="J197" s="58">
        <v>282</v>
      </c>
      <c r="K197" s="58">
        <v>103</v>
      </c>
      <c r="L197" s="58">
        <v>45</v>
      </c>
      <c r="M197" s="58">
        <v>97</v>
      </c>
      <c r="N197" s="58">
        <v>25</v>
      </c>
      <c r="O197" s="58">
        <v>12</v>
      </c>
      <c r="P197" s="58">
        <v>8</v>
      </c>
      <c r="Q197" s="58" t="s">
        <v>153</v>
      </c>
      <c r="R197" s="58">
        <v>312</v>
      </c>
      <c r="S197" s="58">
        <v>149</v>
      </c>
      <c r="T197" s="58">
        <v>48</v>
      </c>
      <c r="U197" s="58" t="s">
        <v>153</v>
      </c>
      <c r="V197" s="58">
        <v>185</v>
      </c>
      <c r="W197" s="58">
        <v>18</v>
      </c>
      <c r="X197" s="58">
        <v>33</v>
      </c>
      <c r="Y197" s="58">
        <v>100</v>
      </c>
      <c r="Z197" s="58">
        <v>12</v>
      </c>
      <c r="AA197" s="58">
        <v>3</v>
      </c>
      <c r="AB197" s="58" t="s">
        <v>153</v>
      </c>
      <c r="AC197" s="58">
        <v>5</v>
      </c>
    </row>
    <row r="198" spans="1:29" x14ac:dyDescent="0.25">
      <c r="A198" s="64" t="s">
        <v>347</v>
      </c>
      <c r="B198" s="58">
        <v>507</v>
      </c>
      <c r="C198" s="58">
        <v>164</v>
      </c>
      <c r="D198" s="58">
        <v>80</v>
      </c>
      <c r="E198" s="58">
        <v>177</v>
      </c>
      <c r="F198" s="58">
        <v>245</v>
      </c>
      <c r="G198" s="58">
        <v>78</v>
      </c>
      <c r="H198" s="58">
        <v>44</v>
      </c>
      <c r="I198" s="58">
        <v>73</v>
      </c>
      <c r="J198" s="58">
        <v>262</v>
      </c>
      <c r="K198" s="58">
        <v>86</v>
      </c>
      <c r="L198" s="58">
        <v>36</v>
      </c>
      <c r="M198" s="58">
        <v>104</v>
      </c>
      <c r="N198" s="58">
        <v>28</v>
      </c>
      <c r="O198" s="58">
        <v>11</v>
      </c>
      <c r="P198" s="58">
        <v>3</v>
      </c>
      <c r="Q198" s="58" t="s">
        <v>153</v>
      </c>
      <c r="R198" s="58">
        <v>290</v>
      </c>
      <c r="S198" s="58">
        <v>134</v>
      </c>
      <c r="T198" s="58">
        <v>51</v>
      </c>
      <c r="U198" s="58" t="s">
        <v>153</v>
      </c>
      <c r="V198" s="58">
        <v>189</v>
      </c>
      <c r="W198" s="58">
        <v>19</v>
      </c>
      <c r="X198" s="58">
        <v>26</v>
      </c>
      <c r="Y198" s="58">
        <v>106</v>
      </c>
      <c r="Z198" s="58">
        <v>15</v>
      </c>
      <c r="AA198" s="58">
        <v>3</v>
      </c>
      <c r="AB198" s="58">
        <v>3</v>
      </c>
      <c r="AC198" s="58">
        <v>6</v>
      </c>
    </row>
    <row r="199" spans="1:29" x14ac:dyDescent="0.25">
      <c r="A199" s="64" t="s">
        <v>348</v>
      </c>
      <c r="B199" s="58">
        <v>515</v>
      </c>
      <c r="C199" s="58">
        <v>176</v>
      </c>
      <c r="D199" s="58">
        <v>92</v>
      </c>
      <c r="E199" s="58">
        <v>186</v>
      </c>
      <c r="F199" s="58">
        <v>228</v>
      </c>
      <c r="G199" s="58">
        <v>77</v>
      </c>
      <c r="H199" s="58">
        <v>44</v>
      </c>
      <c r="I199" s="58">
        <v>77</v>
      </c>
      <c r="J199" s="58">
        <v>287</v>
      </c>
      <c r="K199" s="58">
        <v>99</v>
      </c>
      <c r="L199" s="58">
        <v>48</v>
      </c>
      <c r="M199" s="58">
        <v>109</v>
      </c>
      <c r="N199" s="58">
        <v>27</v>
      </c>
      <c r="O199" s="58">
        <v>17</v>
      </c>
      <c r="P199" s="58">
        <v>4</v>
      </c>
      <c r="Q199" s="58">
        <v>3</v>
      </c>
      <c r="R199" s="58">
        <v>314</v>
      </c>
      <c r="S199" s="58">
        <v>145</v>
      </c>
      <c r="T199" s="58">
        <v>61</v>
      </c>
      <c r="U199" s="58">
        <v>71</v>
      </c>
      <c r="V199" s="58">
        <v>174</v>
      </c>
      <c r="W199" s="58">
        <v>14</v>
      </c>
      <c r="X199" s="58">
        <v>27</v>
      </c>
      <c r="Y199" s="58">
        <v>112</v>
      </c>
      <c r="Z199" s="58">
        <v>15</v>
      </c>
      <c r="AA199" s="58">
        <v>5</v>
      </c>
      <c r="AB199" s="58">
        <v>0</v>
      </c>
      <c r="AC199" s="58">
        <v>5</v>
      </c>
    </row>
    <row r="200" spans="1:29" x14ac:dyDescent="0.25">
      <c r="A200" s="64" t="s">
        <v>349</v>
      </c>
      <c r="B200" s="58">
        <v>512</v>
      </c>
      <c r="C200" s="58">
        <v>180</v>
      </c>
      <c r="D200" s="58">
        <v>80</v>
      </c>
      <c r="E200" s="58">
        <v>181</v>
      </c>
      <c r="F200" s="58">
        <v>226</v>
      </c>
      <c r="G200" s="58">
        <v>77</v>
      </c>
      <c r="H200" s="58">
        <v>32</v>
      </c>
      <c r="I200" s="58">
        <v>76</v>
      </c>
      <c r="J200" s="58">
        <v>286</v>
      </c>
      <c r="K200" s="58">
        <v>103</v>
      </c>
      <c r="L200" s="58">
        <v>48</v>
      </c>
      <c r="M200" s="58">
        <v>105</v>
      </c>
      <c r="N200" s="58">
        <v>25</v>
      </c>
      <c r="O200" s="58">
        <v>18</v>
      </c>
      <c r="P200" s="58">
        <v>3</v>
      </c>
      <c r="Q200" s="58" t="s">
        <v>153</v>
      </c>
      <c r="R200" s="58">
        <v>307</v>
      </c>
      <c r="S200" s="58">
        <v>150</v>
      </c>
      <c r="T200" s="58">
        <v>42</v>
      </c>
      <c r="U200" s="58" t="s">
        <v>153</v>
      </c>
      <c r="V200" s="58">
        <v>180</v>
      </c>
      <c r="W200" s="58">
        <v>12</v>
      </c>
      <c r="X200" s="58">
        <v>35</v>
      </c>
      <c r="Y200" s="58">
        <v>106</v>
      </c>
      <c r="Z200" s="58">
        <v>14</v>
      </c>
      <c r="AA200" s="58">
        <v>6</v>
      </c>
      <c r="AB200" s="58" t="s">
        <v>153</v>
      </c>
      <c r="AC200" s="58" t="s">
        <v>153</v>
      </c>
    </row>
    <row r="201" spans="1:29" x14ac:dyDescent="0.25">
      <c r="A201" s="64" t="s">
        <v>350</v>
      </c>
      <c r="B201" s="58">
        <v>515</v>
      </c>
      <c r="C201" s="58">
        <v>174</v>
      </c>
      <c r="D201" s="58">
        <v>97</v>
      </c>
      <c r="E201" s="58">
        <v>188</v>
      </c>
      <c r="F201" s="58">
        <v>242</v>
      </c>
      <c r="G201" s="58">
        <v>78</v>
      </c>
      <c r="H201" s="58">
        <v>48</v>
      </c>
      <c r="I201" s="58">
        <v>83</v>
      </c>
      <c r="J201" s="58">
        <v>273</v>
      </c>
      <c r="K201" s="58">
        <v>96</v>
      </c>
      <c r="L201" s="58">
        <v>49</v>
      </c>
      <c r="M201" s="58">
        <v>105</v>
      </c>
      <c r="N201" s="58">
        <v>29</v>
      </c>
      <c r="O201" s="58">
        <v>19</v>
      </c>
      <c r="P201" s="58">
        <v>6</v>
      </c>
      <c r="Q201" s="58" t="s">
        <v>153</v>
      </c>
      <c r="R201" s="58">
        <v>322</v>
      </c>
      <c r="S201" s="58">
        <v>149</v>
      </c>
      <c r="T201" s="58">
        <v>59</v>
      </c>
      <c r="U201" s="58" t="s">
        <v>153</v>
      </c>
      <c r="V201" s="58">
        <v>164</v>
      </c>
      <c r="W201" s="58">
        <v>6</v>
      </c>
      <c r="X201" s="58">
        <v>32</v>
      </c>
      <c r="Y201" s="58">
        <v>109</v>
      </c>
      <c r="Z201" s="58">
        <v>17</v>
      </c>
      <c r="AA201" s="58">
        <v>5</v>
      </c>
      <c r="AB201" s="58">
        <v>0</v>
      </c>
      <c r="AC201" s="58">
        <v>3</v>
      </c>
    </row>
    <row r="202" spans="1:29" x14ac:dyDescent="0.25">
      <c r="A202" s="64" t="s">
        <v>351</v>
      </c>
      <c r="B202" s="58">
        <v>574</v>
      </c>
      <c r="C202" s="58">
        <v>197</v>
      </c>
      <c r="D202" s="58">
        <v>100</v>
      </c>
      <c r="E202" s="58">
        <v>200</v>
      </c>
      <c r="F202" s="58">
        <v>262</v>
      </c>
      <c r="G202" s="58">
        <v>87</v>
      </c>
      <c r="H202" s="58">
        <v>48</v>
      </c>
      <c r="I202" s="58">
        <v>92</v>
      </c>
      <c r="J202" s="58">
        <v>312</v>
      </c>
      <c r="K202" s="58">
        <v>110</v>
      </c>
      <c r="L202" s="58">
        <v>52</v>
      </c>
      <c r="M202" s="58">
        <v>108</v>
      </c>
      <c r="N202" s="58">
        <v>34</v>
      </c>
      <c r="O202" s="58">
        <v>16</v>
      </c>
      <c r="P202" s="58">
        <v>6</v>
      </c>
      <c r="Q202" s="58">
        <v>4</v>
      </c>
      <c r="R202" s="58">
        <v>333</v>
      </c>
      <c r="S202" s="58">
        <v>164</v>
      </c>
      <c r="T202" s="58">
        <v>55</v>
      </c>
      <c r="U202" s="58">
        <v>75</v>
      </c>
      <c r="V202" s="58">
        <v>207</v>
      </c>
      <c r="W202" s="58">
        <v>17</v>
      </c>
      <c r="X202" s="58">
        <v>39</v>
      </c>
      <c r="Y202" s="58">
        <v>121</v>
      </c>
      <c r="Z202" s="58">
        <v>26</v>
      </c>
      <c r="AA202" s="58">
        <v>5</v>
      </c>
      <c r="AB202" s="58">
        <v>0</v>
      </c>
      <c r="AC202" s="58" t="s">
        <v>153</v>
      </c>
    </row>
    <row r="203" spans="1:29" x14ac:dyDescent="0.25">
      <c r="A203" s="64" t="s">
        <v>352</v>
      </c>
      <c r="B203" s="58">
        <v>603</v>
      </c>
      <c r="C203" s="58">
        <v>203</v>
      </c>
      <c r="D203" s="58">
        <v>100</v>
      </c>
      <c r="E203" s="58">
        <v>209</v>
      </c>
      <c r="F203" s="58">
        <v>296</v>
      </c>
      <c r="G203" s="58">
        <v>96</v>
      </c>
      <c r="H203" s="58">
        <v>47</v>
      </c>
      <c r="I203" s="58">
        <v>95</v>
      </c>
      <c r="J203" s="58">
        <v>307</v>
      </c>
      <c r="K203" s="58">
        <v>107</v>
      </c>
      <c r="L203" s="58">
        <v>53</v>
      </c>
      <c r="M203" s="58">
        <v>114</v>
      </c>
      <c r="N203" s="58">
        <v>39</v>
      </c>
      <c r="O203" s="58">
        <v>18</v>
      </c>
      <c r="P203" s="58">
        <v>3</v>
      </c>
      <c r="Q203" s="58" t="s">
        <v>153</v>
      </c>
      <c r="R203" s="58">
        <v>349</v>
      </c>
      <c r="S203" s="58">
        <v>165</v>
      </c>
      <c r="T203" s="58">
        <v>54</v>
      </c>
      <c r="U203" s="58" t="s">
        <v>153</v>
      </c>
      <c r="V203" s="58">
        <v>215</v>
      </c>
      <c r="W203" s="58">
        <v>20</v>
      </c>
      <c r="X203" s="58">
        <v>43</v>
      </c>
      <c r="Y203" s="58">
        <v>122</v>
      </c>
      <c r="Z203" s="58">
        <v>23</v>
      </c>
      <c r="AA203" s="58">
        <v>4</v>
      </c>
      <c r="AB203" s="58">
        <v>0</v>
      </c>
      <c r="AC203" s="58">
        <v>3</v>
      </c>
    </row>
    <row r="204" spans="1:29" x14ac:dyDescent="0.25">
      <c r="A204" s="64" t="s">
        <v>353</v>
      </c>
      <c r="B204" s="58">
        <v>602</v>
      </c>
      <c r="C204" s="58">
        <v>186</v>
      </c>
      <c r="D204" s="58">
        <v>116</v>
      </c>
      <c r="E204" s="58">
        <v>208</v>
      </c>
      <c r="F204" s="58">
        <v>289</v>
      </c>
      <c r="G204" s="58">
        <v>88</v>
      </c>
      <c r="H204" s="58">
        <v>56</v>
      </c>
      <c r="I204" s="58">
        <v>92</v>
      </c>
      <c r="J204" s="58">
        <v>313</v>
      </c>
      <c r="K204" s="58">
        <v>98</v>
      </c>
      <c r="L204" s="58">
        <v>60</v>
      </c>
      <c r="M204" s="58">
        <v>116</v>
      </c>
      <c r="N204" s="58">
        <v>41</v>
      </c>
      <c r="O204" s="58">
        <v>16</v>
      </c>
      <c r="P204" s="58">
        <v>5</v>
      </c>
      <c r="Q204" s="58">
        <v>4</v>
      </c>
      <c r="R204" s="58">
        <v>340</v>
      </c>
      <c r="S204" s="58">
        <v>148</v>
      </c>
      <c r="T204" s="58">
        <v>67</v>
      </c>
      <c r="U204" s="58">
        <v>82</v>
      </c>
      <c r="V204" s="58">
        <v>221</v>
      </c>
      <c r="W204" s="58">
        <v>22</v>
      </c>
      <c r="X204" s="58">
        <v>44</v>
      </c>
      <c r="Y204" s="58">
        <v>122</v>
      </c>
      <c r="Z204" s="58">
        <v>24</v>
      </c>
      <c r="AA204" s="58">
        <v>5</v>
      </c>
      <c r="AB204" s="58" t="s">
        <v>153</v>
      </c>
      <c r="AC204" s="58" t="s">
        <v>153</v>
      </c>
    </row>
    <row r="205" spans="1:29" x14ac:dyDescent="0.25">
      <c r="A205" s="64" t="s">
        <v>354</v>
      </c>
      <c r="B205" s="58">
        <v>598</v>
      </c>
      <c r="C205" s="58">
        <v>202</v>
      </c>
      <c r="D205" s="58">
        <v>115</v>
      </c>
      <c r="E205" s="58">
        <v>207</v>
      </c>
      <c r="F205" s="58">
        <v>291</v>
      </c>
      <c r="G205" s="58">
        <v>97</v>
      </c>
      <c r="H205" s="58">
        <v>54</v>
      </c>
      <c r="I205" s="58">
        <v>95</v>
      </c>
      <c r="J205" s="58">
        <v>307</v>
      </c>
      <c r="K205" s="58">
        <v>105</v>
      </c>
      <c r="L205" s="58">
        <v>61</v>
      </c>
      <c r="M205" s="58">
        <v>112</v>
      </c>
      <c r="N205" s="58">
        <v>52</v>
      </c>
      <c r="O205" s="58">
        <v>23</v>
      </c>
      <c r="P205" s="58">
        <v>10</v>
      </c>
      <c r="Q205" s="58">
        <v>5</v>
      </c>
      <c r="R205" s="58">
        <v>339</v>
      </c>
      <c r="S205" s="58">
        <v>155</v>
      </c>
      <c r="T205" s="58">
        <v>62</v>
      </c>
      <c r="U205" s="58">
        <v>81</v>
      </c>
      <c r="V205" s="58">
        <v>207</v>
      </c>
      <c r="W205" s="58">
        <v>24</v>
      </c>
      <c r="X205" s="58">
        <v>43</v>
      </c>
      <c r="Y205" s="58">
        <v>121</v>
      </c>
      <c r="Z205" s="58">
        <v>20</v>
      </c>
      <c r="AA205" s="58">
        <v>7</v>
      </c>
      <c r="AB205" s="58">
        <v>3</v>
      </c>
      <c r="AC205" s="58" t="s">
        <v>153</v>
      </c>
    </row>
    <row r="206" spans="1:29" x14ac:dyDescent="0.25">
      <c r="A206" s="64" t="s">
        <v>355</v>
      </c>
      <c r="B206" s="58">
        <v>512</v>
      </c>
      <c r="C206" s="58">
        <v>173</v>
      </c>
      <c r="D206" s="58">
        <v>32</v>
      </c>
      <c r="E206" s="58">
        <v>227</v>
      </c>
      <c r="F206" s="58">
        <v>247</v>
      </c>
      <c r="G206" s="58">
        <v>82</v>
      </c>
      <c r="H206" s="58">
        <v>18</v>
      </c>
      <c r="I206" s="58">
        <v>101</v>
      </c>
      <c r="J206" s="58">
        <v>265</v>
      </c>
      <c r="K206" s="58">
        <v>91</v>
      </c>
      <c r="L206" s="58">
        <v>14</v>
      </c>
      <c r="M206" s="58">
        <v>126</v>
      </c>
      <c r="N206" s="58">
        <v>40</v>
      </c>
      <c r="O206" s="58">
        <v>20</v>
      </c>
      <c r="P206" s="58">
        <v>0</v>
      </c>
      <c r="Q206" s="58">
        <v>4</v>
      </c>
      <c r="R206" s="58">
        <v>290</v>
      </c>
      <c r="S206" s="58">
        <v>137</v>
      </c>
      <c r="T206" s="58">
        <v>15</v>
      </c>
      <c r="U206" s="58">
        <v>90</v>
      </c>
      <c r="V206" s="58">
        <v>182</v>
      </c>
      <c r="W206" s="58">
        <v>16</v>
      </c>
      <c r="X206" s="58">
        <v>17</v>
      </c>
      <c r="Y206" s="58">
        <v>133</v>
      </c>
      <c r="Z206" s="58">
        <v>15</v>
      </c>
      <c r="AA206" s="58">
        <v>5</v>
      </c>
      <c r="AB206" s="58" t="s">
        <v>153</v>
      </c>
      <c r="AC206" s="58" t="s">
        <v>153</v>
      </c>
    </row>
    <row r="207" spans="1:29" x14ac:dyDescent="0.25">
      <c r="A207" s="64" t="s">
        <v>356</v>
      </c>
      <c r="B207" s="58">
        <v>467</v>
      </c>
      <c r="C207" s="58">
        <v>162</v>
      </c>
      <c r="D207" s="58">
        <v>34</v>
      </c>
      <c r="E207" s="58">
        <v>203</v>
      </c>
      <c r="F207" s="58">
        <v>216</v>
      </c>
      <c r="G207" s="58">
        <v>76</v>
      </c>
      <c r="H207" s="58">
        <v>19</v>
      </c>
      <c r="I207" s="58">
        <v>85</v>
      </c>
      <c r="J207" s="58">
        <v>251</v>
      </c>
      <c r="K207" s="58">
        <v>86</v>
      </c>
      <c r="L207" s="58">
        <v>15</v>
      </c>
      <c r="M207" s="58">
        <v>118</v>
      </c>
      <c r="N207" s="58">
        <v>37</v>
      </c>
      <c r="O207" s="58">
        <v>17</v>
      </c>
      <c r="P207" s="58">
        <v>0</v>
      </c>
      <c r="Q207" s="58">
        <v>3</v>
      </c>
      <c r="R207" s="58">
        <v>262</v>
      </c>
      <c r="S207" s="58">
        <v>127</v>
      </c>
      <c r="T207" s="58">
        <v>13</v>
      </c>
      <c r="U207" s="58">
        <v>89</v>
      </c>
      <c r="V207" s="58">
        <v>168</v>
      </c>
      <c r="W207" s="58">
        <v>18</v>
      </c>
      <c r="X207" s="58">
        <v>21</v>
      </c>
      <c r="Y207" s="58">
        <v>111</v>
      </c>
      <c r="Z207" s="58">
        <v>10</v>
      </c>
      <c r="AA207" s="58">
        <v>6</v>
      </c>
      <c r="AB207" s="58">
        <v>0</v>
      </c>
      <c r="AC207" s="58">
        <v>0</v>
      </c>
    </row>
    <row r="208" spans="1:29" x14ac:dyDescent="0.25">
      <c r="A208" s="64" t="s">
        <v>357</v>
      </c>
      <c r="B208" s="58">
        <v>532</v>
      </c>
      <c r="C208" s="58">
        <v>157</v>
      </c>
      <c r="D208" s="58">
        <v>70</v>
      </c>
      <c r="E208" s="58">
        <v>199</v>
      </c>
      <c r="F208" s="58">
        <v>263</v>
      </c>
      <c r="G208" s="58">
        <v>82</v>
      </c>
      <c r="H208" s="58">
        <v>34</v>
      </c>
      <c r="I208" s="58">
        <v>78</v>
      </c>
      <c r="J208" s="58">
        <v>269</v>
      </c>
      <c r="K208" s="58">
        <v>75</v>
      </c>
      <c r="L208" s="58">
        <v>36</v>
      </c>
      <c r="M208" s="58">
        <v>121</v>
      </c>
      <c r="N208" s="58">
        <v>33</v>
      </c>
      <c r="O208" s="58">
        <v>16</v>
      </c>
      <c r="P208" s="58">
        <v>3</v>
      </c>
      <c r="Q208" s="58">
        <v>3</v>
      </c>
      <c r="R208" s="58">
        <v>312</v>
      </c>
      <c r="S208" s="58">
        <v>125</v>
      </c>
      <c r="T208" s="58">
        <v>34</v>
      </c>
      <c r="U208" s="58">
        <v>89</v>
      </c>
      <c r="V208" s="58">
        <v>187</v>
      </c>
      <c r="W208" s="58">
        <v>16</v>
      </c>
      <c r="X208" s="58">
        <v>33</v>
      </c>
      <c r="Y208" s="58">
        <v>107</v>
      </c>
      <c r="Z208" s="58">
        <v>13</v>
      </c>
      <c r="AA208" s="58">
        <v>7</v>
      </c>
      <c r="AB208" s="58" t="s">
        <v>153</v>
      </c>
      <c r="AC208" s="58">
        <v>0</v>
      </c>
    </row>
    <row r="209" spans="1:29" x14ac:dyDescent="0.25">
      <c r="A209" s="64" t="s">
        <v>358</v>
      </c>
      <c r="B209" s="58">
        <v>520</v>
      </c>
      <c r="C209" s="58">
        <v>144</v>
      </c>
      <c r="D209" s="58">
        <v>79</v>
      </c>
      <c r="E209" s="58">
        <v>210</v>
      </c>
      <c r="F209" s="58">
        <v>249</v>
      </c>
      <c r="G209" s="58">
        <v>76</v>
      </c>
      <c r="H209" s="58">
        <v>40</v>
      </c>
      <c r="I209" s="58">
        <v>84</v>
      </c>
      <c r="J209" s="58">
        <v>271</v>
      </c>
      <c r="K209" s="58">
        <v>68</v>
      </c>
      <c r="L209" s="58">
        <v>39</v>
      </c>
      <c r="M209" s="58">
        <v>126</v>
      </c>
      <c r="N209" s="58">
        <v>29</v>
      </c>
      <c r="O209" s="58">
        <v>16</v>
      </c>
      <c r="P209" s="58" t="s">
        <v>153</v>
      </c>
      <c r="Q209" s="58" t="s">
        <v>153</v>
      </c>
      <c r="R209" s="58">
        <v>306</v>
      </c>
      <c r="S209" s="58">
        <v>114</v>
      </c>
      <c r="T209" s="58">
        <v>44</v>
      </c>
      <c r="U209" s="58" t="s">
        <v>153</v>
      </c>
      <c r="V209" s="58">
        <v>185</v>
      </c>
      <c r="W209" s="58">
        <v>14</v>
      </c>
      <c r="X209" s="58" t="s">
        <v>153</v>
      </c>
      <c r="Y209" s="58">
        <v>113</v>
      </c>
      <c r="Z209" s="58">
        <v>12</v>
      </c>
      <c r="AA209" s="58">
        <v>6</v>
      </c>
      <c r="AB209" s="58" t="s">
        <v>153</v>
      </c>
      <c r="AC209" s="58">
        <v>0</v>
      </c>
    </row>
    <row r="210" spans="1:29" x14ac:dyDescent="0.25">
      <c r="A210" s="64" t="s">
        <v>359</v>
      </c>
      <c r="B210" s="58">
        <v>512</v>
      </c>
      <c r="C210" s="58">
        <v>126</v>
      </c>
      <c r="D210" s="58">
        <v>81</v>
      </c>
      <c r="E210" s="58">
        <v>214</v>
      </c>
      <c r="F210" s="58">
        <v>231</v>
      </c>
      <c r="G210" s="58">
        <v>52</v>
      </c>
      <c r="H210" s="58">
        <v>42</v>
      </c>
      <c r="I210" s="58">
        <v>87</v>
      </c>
      <c r="J210" s="58">
        <v>281</v>
      </c>
      <c r="K210" s="58">
        <v>74</v>
      </c>
      <c r="L210" s="58">
        <v>39</v>
      </c>
      <c r="M210" s="58">
        <v>127</v>
      </c>
      <c r="N210" s="58">
        <v>28</v>
      </c>
      <c r="O210" s="58">
        <v>8</v>
      </c>
      <c r="P210" s="58">
        <v>4</v>
      </c>
      <c r="Q210" s="58">
        <v>3</v>
      </c>
      <c r="R210" s="58">
        <v>291</v>
      </c>
      <c r="S210" s="58">
        <v>104</v>
      </c>
      <c r="T210" s="58">
        <v>39</v>
      </c>
      <c r="U210" s="58">
        <v>97</v>
      </c>
      <c r="V210" s="58">
        <v>193</v>
      </c>
      <c r="W210" s="58">
        <v>14</v>
      </c>
      <c r="X210" s="58">
        <v>38</v>
      </c>
      <c r="Y210" s="58">
        <v>114</v>
      </c>
      <c r="Z210" s="58">
        <v>17</v>
      </c>
      <c r="AA210" s="58">
        <v>7</v>
      </c>
      <c r="AB210" s="58">
        <v>3</v>
      </c>
      <c r="AC210" s="58">
        <v>0</v>
      </c>
    </row>
    <row r="211" spans="1:29" x14ac:dyDescent="0.25">
      <c r="A211" s="64" t="s">
        <v>360</v>
      </c>
      <c r="B211" s="58">
        <v>559</v>
      </c>
      <c r="C211" s="58">
        <v>144</v>
      </c>
      <c r="D211" s="58">
        <v>97</v>
      </c>
      <c r="E211" s="58">
        <v>215</v>
      </c>
      <c r="F211" s="58">
        <v>256</v>
      </c>
      <c r="G211" s="58">
        <v>62</v>
      </c>
      <c r="H211" s="58">
        <v>49</v>
      </c>
      <c r="I211" s="58">
        <v>92</v>
      </c>
      <c r="J211" s="58">
        <v>303</v>
      </c>
      <c r="K211" s="58">
        <v>82</v>
      </c>
      <c r="L211" s="58">
        <v>48</v>
      </c>
      <c r="M211" s="58">
        <v>123</v>
      </c>
      <c r="N211" s="58">
        <v>29</v>
      </c>
      <c r="O211" s="58">
        <v>9</v>
      </c>
      <c r="P211" s="58">
        <v>3</v>
      </c>
      <c r="Q211" s="58">
        <v>3</v>
      </c>
      <c r="R211" s="58">
        <v>335</v>
      </c>
      <c r="S211" s="58">
        <v>118</v>
      </c>
      <c r="T211" s="58">
        <v>59</v>
      </c>
      <c r="U211" s="58">
        <v>93</v>
      </c>
      <c r="V211" s="58">
        <v>195</v>
      </c>
      <c r="W211" s="58">
        <v>17</v>
      </c>
      <c r="X211" s="58">
        <v>35</v>
      </c>
      <c r="Y211" s="58">
        <v>119</v>
      </c>
      <c r="Z211" s="58">
        <v>20</v>
      </c>
      <c r="AA211" s="58">
        <v>5</v>
      </c>
      <c r="AB211" s="58">
        <v>4</v>
      </c>
      <c r="AC211" s="58">
        <v>0</v>
      </c>
    </row>
    <row r="212" spans="1:29" x14ac:dyDescent="0.25">
      <c r="A212" s="64" t="s">
        <v>361</v>
      </c>
      <c r="B212" s="58">
        <v>575</v>
      </c>
      <c r="C212" s="58">
        <v>162</v>
      </c>
      <c r="D212" s="58">
        <v>69</v>
      </c>
      <c r="E212" s="58">
        <v>216</v>
      </c>
      <c r="F212" s="58">
        <v>264</v>
      </c>
      <c r="G212" s="58">
        <v>73</v>
      </c>
      <c r="H212" s="58">
        <v>32</v>
      </c>
      <c r="I212" s="58">
        <v>92</v>
      </c>
      <c r="J212" s="58">
        <v>311</v>
      </c>
      <c r="K212" s="58">
        <v>89</v>
      </c>
      <c r="L212" s="58">
        <v>37</v>
      </c>
      <c r="M212" s="58">
        <v>124</v>
      </c>
      <c r="N212" s="58">
        <v>27</v>
      </c>
      <c r="O212" s="58">
        <v>7</v>
      </c>
      <c r="P212" s="58" t="s">
        <v>153</v>
      </c>
      <c r="Q212" s="58">
        <v>3</v>
      </c>
      <c r="R212" s="58">
        <v>355</v>
      </c>
      <c r="S212" s="58">
        <v>133</v>
      </c>
      <c r="T212" s="58">
        <v>41</v>
      </c>
      <c r="U212" s="58">
        <v>92</v>
      </c>
      <c r="V212" s="58">
        <v>193</v>
      </c>
      <c r="W212" s="58">
        <v>22</v>
      </c>
      <c r="X212" s="58" t="s">
        <v>153</v>
      </c>
      <c r="Y212" s="58">
        <v>121</v>
      </c>
      <c r="Z212" s="58">
        <v>21</v>
      </c>
      <c r="AA212" s="58">
        <v>6</v>
      </c>
      <c r="AB212" s="58">
        <v>3</v>
      </c>
      <c r="AC212" s="58" t="s">
        <v>153</v>
      </c>
    </row>
    <row r="213" spans="1:29" x14ac:dyDescent="0.25">
      <c r="A213" s="64" t="s">
        <v>362</v>
      </c>
      <c r="B213" s="58">
        <v>581</v>
      </c>
      <c r="C213" s="58">
        <v>164</v>
      </c>
      <c r="D213" s="58">
        <v>88</v>
      </c>
      <c r="E213" s="58">
        <v>219</v>
      </c>
      <c r="F213" s="58">
        <v>253</v>
      </c>
      <c r="G213" s="58">
        <v>65</v>
      </c>
      <c r="H213" s="58">
        <v>40</v>
      </c>
      <c r="I213" s="58">
        <v>87</v>
      </c>
      <c r="J213" s="58">
        <v>328</v>
      </c>
      <c r="K213" s="58">
        <v>99</v>
      </c>
      <c r="L213" s="58">
        <v>48</v>
      </c>
      <c r="M213" s="58">
        <v>132</v>
      </c>
      <c r="N213" s="58">
        <v>23</v>
      </c>
      <c r="O213" s="58">
        <v>6</v>
      </c>
      <c r="P213" s="58">
        <v>3</v>
      </c>
      <c r="Q213" s="58">
        <v>3</v>
      </c>
      <c r="R213" s="58">
        <v>364</v>
      </c>
      <c r="S213" s="58">
        <v>138</v>
      </c>
      <c r="T213" s="58">
        <v>54</v>
      </c>
      <c r="U213" s="58">
        <v>96</v>
      </c>
      <c r="V213" s="58">
        <v>194</v>
      </c>
      <c r="W213" s="58">
        <v>20</v>
      </c>
      <c r="X213" s="58">
        <v>31</v>
      </c>
      <c r="Y213" s="58">
        <v>120</v>
      </c>
      <c r="Z213" s="58">
        <v>20</v>
      </c>
      <c r="AA213" s="58">
        <v>5</v>
      </c>
      <c r="AB213" s="58">
        <v>7</v>
      </c>
      <c r="AC213" s="58" t="s">
        <v>153</v>
      </c>
    </row>
    <row r="214" spans="1:29" x14ac:dyDescent="0.25">
      <c r="A214" s="64" t="s">
        <v>363</v>
      </c>
      <c r="B214" s="58">
        <v>570</v>
      </c>
      <c r="C214" s="58">
        <v>165</v>
      </c>
      <c r="D214" s="58">
        <v>79</v>
      </c>
      <c r="E214" s="58">
        <v>213</v>
      </c>
      <c r="F214" s="58">
        <v>253</v>
      </c>
      <c r="G214" s="58">
        <v>65</v>
      </c>
      <c r="H214" s="58">
        <v>35</v>
      </c>
      <c r="I214" s="58">
        <v>87</v>
      </c>
      <c r="J214" s="58">
        <v>317</v>
      </c>
      <c r="K214" s="58">
        <v>100</v>
      </c>
      <c r="L214" s="58">
        <v>44</v>
      </c>
      <c r="M214" s="58">
        <v>126</v>
      </c>
      <c r="N214" s="58">
        <v>33</v>
      </c>
      <c r="O214" s="58">
        <v>9</v>
      </c>
      <c r="P214" s="58">
        <v>11</v>
      </c>
      <c r="Q214" s="58">
        <v>3</v>
      </c>
      <c r="R214" s="58">
        <v>351</v>
      </c>
      <c r="S214" s="58">
        <v>139</v>
      </c>
      <c r="T214" s="58">
        <v>42</v>
      </c>
      <c r="U214" s="58">
        <v>94</v>
      </c>
      <c r="V214" s="58">
        <v>186</v>
      </c>
      <c r="W214" s="58">
        <v>17</v>
      </c>
      <c r="X214" s="58">
        <v>26</v>
      </c>
      <c r="Y214" s="58">
        <v>116</v>
      </c>
      <c r="Z214" s="58">
        <v>16</v>
      </c>
      <c r="AA214" s="58">
        <v>6</v>
      </c>
      <c r="AB214" s="58" t="s">
        <v>153</v>
      </c>
      <c r="AC214" s="58" t="s">
        <v>153</v>
      </c>
    </row>
    <row r="215" spans="1:29" x14ac:dyDescent="0.25">
      <c r="A215" s="64" t="s">
        <v>364</v>
      </c>
      <c r="B215" s="58">
        <v>542</v>
      </c>
      <c r="C215" s="58">
        <v>149</v>
      </c>
      <c r="D215" s="58">
        <v>56</v>
      </c>
      <c r="E215" s="58">
        <v>230</v>
      </c>
      <c r="F215" s="58">
        <v>237</v>
      </c>
      <c r="G215" s="58">
        <v>56</v>
      </c>
      <c r="H215" s="58">
        <v>29</v>
      </c>
      <c r="I215" s="58">
        <v>96</v>
      </c>
      <c r="J215" s="58">
        <v>305</v>
      </c>
      <c r="K215" s="58">
        <v>93</v>
      </c>
      <c r="L215" s="58">
        <v>27</v>
      </c>
      <c r="M215" s="58">
        <v>134</v>
      </c>
      <c r="N215" s="58">
        <v>25</v>
      </c>
      <c r="O215" s="58">
        <v>8</v>
      </c>
      <c r="P215" s="58">
        <v>4</v>
      </c>
      <c r="Q215" s="58">
        <v>5</v>
      </c>
      <c r="R215" s="58">
        <v>322</v>
      </c>
      <c r="S215" s="58">
        <v>125</v>
      </c>
      <c r="T215" s="58">
        <v>27</v>
      </c>
      <c r="U215" s="58">
        <v>100</v>
      </c>
      <c r="V215" s="58">
        <v>195</v>
      </c>
      <c r="W215" s="58">
        <v>16</v>
      </c>
      <c r="X215" s="58">
        <v>25</v>
      </c>
      <c r="Y215" s="58">
        <v>125</v>
      </c>
      <c r="Z215" s="58">
        <v>19</v>
      </c>
      <c r="AA215" s="58">
        <v>5</v>
      </c>
      <c r="AB215" s="58" t="s">
        <v>153</v>
      </c>
      <c r="AC215" s="58" t="s">
        <v>153</v>
      </c>
    </row>
    <row r="216" spans="1:29" x14ac:dyDescent="0.25">
      <c r="A216" s="64" t="s">
        <v>365</v>
      </c>
      <c r="B216" s="58">
        <v>553</v>
      </c>
      <c r="C216" s="58">
        <v>147</v>
      </c>
      <c r="D216" s="58">
        <v>81</v>
      </c>
      <c r="E216" s="58">
        <v>232</v>
      </c>
      <c r="F216" s="58">
        <v>256</v>
      </c>
      <c r="G216" s="58">
        <v>56</v>
      </c>
      <c r="H216" s="58">
        <v>52</v>
      </c>
      <c r="I216" s="58">
        <v>97</v>
      </c>
      <c r="J216" s="58">
        <v>297</v>
      </c>
      <c r="K216" s="58">
        <v>91</v>
      </c>
      <c r="L216" s="58">
        <v>29</v>
      </c>
      <c r="M216" s="58">
        <v>135</v>
      </c>
      <c r="N216" s="58">
        <v>28</v>
      </c>
      <c r="O216" s="58">
        <v>6</v>
      </c>
      <c r="P216" s="58" t="s">
        <v>153</v>
      </c>
      <c r="Q216" s="58" t="s">
        <v>153</v>
      </c>
      <c r="R216" s="58">
        <v>325</v>
      </c>
      <c r="S216" s="58">
        <v>125</v>
      </c>
      <c r="T216" s="58">
        <v>44</v>
      </c>
      <c r="U216" s="58" t="s">
        <v>153</v>
      </c>
      <c r="V216" s="58">
        <v>200</v>
      </c>
      <c r="W216" s="58">
        <v>16</v>
      </c>
      <c r="X216" s="58" t="s">
        <v>153</v>
      </c>
      <c r="Y216" s="58">
        <v>125</v>
      </c>
      <c r="Z216" s="58">
        <v>20</v>
      </c>
      <c r="AA216" s="58">
        <v>5</v>
      </c>
      <c r="AB216" s="58">
        <v>4</v>
      </c>
      <c r="AC216" s="58" t="s">
        <v>153</v>
      </c>
    </row>
    <row r="217" spans="1:29" x14ac:dyDescent="0.25">
      <c r="A217" s="64" t="s">
        <v>366</v>
      </c>
      <c r="B217" s="58">
        <v>542</v>
      </c>
      <c r="C217" s="58">
        <v>140</v>
      </c>
      <c r="D217" s="58">
        <v>68</v>
      </c>
      <c r="E217" s="58">
        <v>232</v>
      </c>
      <c r="F217" s="58">
        <v>241</v>
      </c>
      <c r="G217" s="58">
        <v>51</v>
      </c>
      <c r="H217" s="58">
        <v>36</v>
      </c>
      <c r="I217" s="58">
        <v>96</v>
      </c>
      <c r="J217" s="58">
        <v>301</v>
      </c>
      <c r="K217" s="58">
        <v>89</v>
      </c>
      <c r="L217" s="58">
        <v>32</v>
      </c>
      <c r="M217" s="58">
        <v>136</v>
      </c>
      <c r="N217" s="58">
        <v>26</v>
      </c>
      <c r="O217" s="58">
        <v>8</v>
      </c>
      <c r="P217" s="58" t="s">
        <v>153</v>
      </c>
      <c r="Q217" s="58">
        <v>3</v>
      </c>
      <c r="R217" s="58">
        <v>314</v>
      </c>
      <c r="S217" s="58">
        <v>116</v>
      </c>
      <c r="T217" s="58">
        <v>37</v>
      </c>
      <c r="U217" s="58">
        <v>103</v>
      </c>
      <c r="V217" s="58">
        <v>202</v>
      </c>
      <c r="W217" s="58">
        <v>16</v>
      </c>
      <c r="X217" s="58" t="s">
        <v>153</v>
      </c>
      <c r="Y217" s="58">
        <v>126</v>
      </c>
      <c r="Z217" s="58">
        <v>12</v>
      </c>
      <c r="AA217" s="58">
        <v>4</v>
      </c>
      <c r="AB217" s="58">
        <v>0</v>
      </c>
      <c r="AC217" s="58" t="s">
        <v>153</v>
      </c>
    </row>
    <row r="218" spans="1:29" x14ac:dyDescent="0.25">
      <c r="A218" s="64" t="s">
        <v>367</v>
      </c>
      <c r="B218" s="58">
        <v>509</v>
      </c>
      <c r="C218" s="58">
        <v>136</v>
      </c>
      <c r="D218" s="58">
        <v>54</v>
      </c>
      <c r="E218" s="58">
        <v>239</v>
      </c>
      <c r="F218" s="58">
        <v>222</v>
      </c>
      <c r="G218" s="58">
        <v>47</v>
      </c>
      <c r="H218" s="58">
        <v>29</v>
      </c>
      <c r="I218" s="58">
        <v>100</v>
      </c>
      <c r="J218" s="58">
        <v>287</v>
      </c>
      <c r="K218" s="58">
        <v>89</v>
      </c>
      <c r="L218" s="58">
        <v>25</v>
      </c>
      <c r="M218" s="58">
        <v>139</v>
      </c>
      <c r="N218" s="58">
        <v>31</v>
      </c>
      <c r="O218" s="58">
        <v>9</v>
      </c>
      <c r="P218" s="58">
        <v>6</v>
      </c>
      <c r="Q218" s="58">
        <v>4</v>
      </c>
      <c r="R218" s="58">
        <v>293</v>
      </c>
      <c r="S218" s="58">
        <v>114</v>
      </c>
      <c r="T218" s="58">
        <v>28</v>
      </c>
      <c r="U218" s="58">
        <v>99</v>
      </c>
      <c r="V218" s="58">
        <v>185</v>
      </c>
      <c r="W218" s="58">
        <v>13</v>
      </c>
      <c r="X218" s="58">
        <v>20</v>
      </c>
      <c r="Y218" s="58">
        <v>136</v>
      </c>
      <c r="Z218" s="58">
        <v>7</v>
      </c>
      <c r="AA218" s="58">
        <v>3</v>
      </c>
      <c r="AB218" s="58">
        <v>0</v>
      </c>
      <c r="AC218" s="58">
        <v>3</v>
      </c>
    </row>
    <row r="219" spans="1:29" x14ac:dyDescent="0.25">
      <c r="A219" s="64" t="s">
        <v>368</v>
      </c>
      <c r="B219" s="58">
        <v>519</v>
      </c>
      <c r="C219" s="58">
        <v>140</v>
      </c>
      <c r="D219" s="58">
        <v>62</v>
      </c>
      <c r="E219" s="58">
        <v>225</v>
      </c>
      <c r="F219" s="58">
        <v>217</v>
      </c>
      <c r="G219" s="58">
        <v>47</v>
      </c>
      <c r="H219" s="58">
        <v>32</v>
      </c>
      <c r="I219" s="58">
        <v>89</v>
      </c>
      <c r="J219" s="58">
        <v>301</v>
      </c>
      <c r="K219" s="58">
        <v>93</v>
      </c>
      <c r="L219" s="58">
        <v>29</v>
      </c>
      <c r="M219" s="58">
        <v>136</v>
      </c>
      <c r="N219" s="58">
        <v>30</v>
      </c>
      <c r="O219" s="58">
        <v>9</v>
      </c>
      <c r="P219" s="58">
        <v>3</v>
      </c>
      <c r="Q219" s="58">
        <v>3</v>
      </c>
      <c r="R219" s="58">
        <v>293</v>
      </c>
      <c r="S219" s="58">
        <v>116</v>
      </c>
      <c r="T219" s="58">
        <v>32</v>
      </c>
      <c r="U219" s="58">
        <v>91</v>
      </c>
      <c r="V219" s="58">
        <v>196</v>
      </c>
      <c r="W219" s="58">
        <v>15</v>
      </c>
      <c r="X219" s="58">
        <v>27</v>
      </c>
      <c r="Y219" s="58">
        <v>131</v>
      </c>
      <c r="Z219" s="58">
        <v>10</v>
      </c>
      <c r="AA219" s="58">
        <v>4</v>
      </c>
      <c r="AB219" s="58">
        <v>0</v>
      </c>
      <c r="AC219" s="58">
        <v>3</v>
      </c>
    </row>
    <row r="220" spans="1:29" x14ac:dyDescent="0.25">
      <c r="A220" s="64" t="s">
        <v>369</v>
      </c>
      <c r="B220" s="58">
        <v>503</v>
      </c>
      <c r="C220" s="58">
        <v>129</v>
      </c>
      <c r="D220" s="58">
        <v>67</v>
      </c>
      <c r="E220" s="58">
        <v>221</v>
      </c>
      <c r="F220" s="58">
        <v>209</v>
      </c>
      <c r="G220" s="58">
        <v>50</v>
      </c>
      <c r="H220" s="58">
        <v>36</v>
      </c>
      <c r="I220" s="58">
        <v>80</v>
      </c>
      <c r="J220" s="58">
        <v>293</v>
      </c>
      <c r="K220" s="58">
        <v>79</v>
      </c>
      <c r="L220" s="58">
        <v>30</v>
      </c>
      <c r="M220" s="58">
        <v>141</v>
      </c>
      <c r="N220" s="58">
        <v>25</v>
      </c>
      <c r="O220" s="58">
        <v>10</v>
      </c>
      <c r="P220" s="58">
        <v>6</v>
      </c>
      <c r="Q220" s="58">
        <v>3</v>
      </c>
      <c r="R220" s="58">
        <v>292</v>
      </c>
      <c r="S220" s="58">
        <v>105</v>
      </c>
      <c r="T220" s="58">
        <v>38</v>
      </c>
      <c r="U220" s="58">
        <v>88</v>
      </c>
      <c r="V220" s="58">
        <v>186</v>
      </c>
      <c r="W220" s="58">
        <v>14</v>
      </c>
      <c r="X220" s="58">
        <v>23</v>
      </c>
      <c r="Y220" s="58">
        <v>130</v>
      </c>
      <c r="Z220" s="58">
        <v>16</v>
      </c>
      <c r="AA220" s="58">
        <v>5</v>
      </c>
      <c r="AB220" s="58">
        <v>3</v>
      </c>
      <c r="AC220" s="58">
        <v>4</v>
      </c>
    </row>
    <row r="221" spans="1:29" x14ac:dyDescent="0.25">
      <c r="A221" s="64" t="s">
        <v>370</v>
      </c>
      <c r="B221" s="58">
        <v>488</v>
      </c>
      <c r="C221" s="58">
        <v>119</v>
      </c>
      <c r="D221" s="58">
        <v>54</v>
      </c>
      <c r="E221" s="58">
        <v>219</v>
      </c>
      <c r="F221" s="58">
        <v>211</v>
      </c>
      <c r="G221" s="58">
        <v>47</v>
      </c>
      <c r="H221" s="58">
        <v>31</v>
      </c>
      <c r="I221" s="58">
        <v>76</v>
      </c>
      <c r="J221" s="58">
        <v>277</v>
      </c>
      <c r="K221" s="58">
        <v>72</v>
      </c>
      <c r="L221" s="58">
        <v>23</v>
      </c>
      <c r="M221" s="58">
        <v>143</v>
      </c>
      <c r="N221" s="58">
        <v>25</v>
      </c>
      <c r="O221" s="58">
        <v>9</v>
      </c>
      <c r="P221" s="58">
        <v>4</v>
      </c>
      <c r="Q221" s="58">
        <v>4</v>
      </c>
      <c r="R221" s="58">
        <v>282</v>
      </c>
      <c r="S221" s="58">
        <v>96</v>
      </c>
      <c r="T221" s="58">
        <v>34</v>
      </c>
      <c r="U221" s="58">
        <v>88</v>
      </c>
      <c r="V221" s="58">
        <v>181</v>
      </c>
      <c r="W221" s="58">
        <v>14</v>
      </c>
      <c r="X221" s="58">
        <v>16</v>
      </c>
      <c r="Y221" s="58">
        <v>127</v>
      </c>
      <c r="Z221" s="58">
        <v>19</v>
      </c>
      <c r="AA221" s="58">
        <v>5</v>
      </c>
      <c r="AB221" s="58" t="s">
        <v>153</v>
      </c>
      <c r="AC221" s="58">
        <v>4</v>
      </c>
    </row>
    <row r="222" spans="1:29" x14ac:dyDescent="0.25">
      <c r="A222" s="64" t="s">
        <v>371</v>
      </c>
      <c r="B222" s="58">
        <v>499</v>
      </c>
      <c r="C222" s="58">
        <v>117</v>
      </c>
      <c r="D222" s="58">
        <v>68</v>
      </c>
      <c r="E222" s="58">
        <v>218</v>
      </c>
      <c r="F222" s="58">
        <v>201</v>
      </c>
      <c r="G222" s="58">
        <v>46</v>
      </c>
      <c r="H222" s="58">
        <v>34</v>
      </c>
      <c r="I222" s="58">
        <v>72</v>
      </c>
      <c r="J222" s="58">
        <v>298</v>
      </c>
      <c r="K222" s="58">
        <v>71</v>
      </c>
      <c r="L222" s="58">
        <v>34</v>
      </c>
      <c r="M222" s="58">
        <v>146</v>
      </c>
      <c r="N222" s="58">
        <v>31</v>
      </c>
      <c r="O222" s="58">
        <v>9</v>
      </c>
      <c r="P222" s="58">
        <v>5</v>
      </c>
      <c r="Q222" s="58">
        <v>4</v>
      </c>
      <c r="R222" s="58">
        <v>272</v>
      </c>
      <c r="S222" s="58">
        <v>92</v>
      </c>
      <c r="T222" s="58">
        <v>40</v>
      </c>
      <c r="U222" s="58">
        <v>86</v>
      </c>
      <c r="V222" s="58">
        <v>196</v>
      </c>
      <c r="W222" s="58">
        <v>16</v>
      </c>
      <c r="X222" s="58">
        <v>23</v>
      </c>
      <c r="Y222" s="58">
        <v>128</v>
      </c>
      <c r="Z222" s="58">
        <v>16</v>
      </c>
      <c r="AA222" s="58">
        <v>4</v>
      </c>
      <c r="AB222" s="58">
        <v>0</v>
      </c>
      <c r="AC222" s="58">
        <v>3</v>
      </c>
    </row>
    <row r="223" spans="1:29" x14ac:dyDescent="0.25">
      <c r="A223" s="64" t="s">
        <v>372</v>
      </c>
      <c r="B223" s="58">
        <v>512</v>
      </c>
      <c r="C223" s="58">
        <v>139</v>
      </c>
      <c r="D223" s="58">
        <v>60</v>
      </c>
      <c r="E223" s="58">
        <v>219</v>
      </c>
      <c r="F223" s="58">
        <v>212</v>
      </c>
      <c r="G223" s="58">
        <v>60</v>
      </c>
      <c r="H223" s="58">
        <v>33</v>
      </c>
      <c r="I223" s="58">
        <v>76</v>
      </c>
      <c r="J223" s="58">
        <v>300</v>
      </c>
      <c r="K223" s="58">
        <v>79</v>
      </c>
      <c r="L223" s="58">
        <v>27</v>
      </c>
      <c r="M223" s="58">
        <v>143</v>
      </c>
      <c r="N223" s="58">
        <v>26</v>
      </c>
      <c r="O223" s="58">
        <v>11</v>
      </c>
      <c r="P223" s="58">
        <v>7</v>
      </c>
      <c r="Q223" s="58">
        <v>3</v>
      </c>
      <c r="R223" s="58">
        <v>283</v>
      </c>
      <c r="S223" s="58">
        <v>111</v>
      </c>
      <c r="T223" s="58">
        <v>27</v>
      </c>
      <c r="U223" s="58">
        <v>89</v>
      </c>
      <c r="V223" s="58">
        <v>203</v>
      </c>
      <c r="W223" s="58">
        <v>17</v>
      </c>
      <c r="X223" s="58">
        <v>26</v>
      </c>
      <c r="Y223" s="58">
        <v>127</v>
      </c>
      <c r="Z223" s="58">
        <v>23</v>
      </c>
      <c r="AA223" s="58">
        <v>8</v>
      </c>
      <c r="AB223" s="58">
        <v>0</v>
      </c>
      <c r="AC223" s="58">
        <v>3</v>
      </c>
    </row>
    <row r="224" spans="1:29" x14ac:dyDescent="0.25">
      <c r="A224" s="64" t="s">
        <v>373</v>
      </c>
      <c r="B224" s="58">
        <v>517</v>
      </c>
      <c r="C224" s="58">
        <v>141</v>
      </c>
      <c r="D224" s="58">
        <v>64</v>
      </c>
      <c r="E224" s="58">
        <v>220</v>
      </c>
      <c r="F224" s="58">
        <v>209</v>
      </c>
      <c r="G224" s="58">
        <v>54</v>
      </c>
      <c r="H224" s="58">
        <v>35</v>
      </c>
      <c r="I224" s="58">
        <v>73</v>
      </c>
      <c r="J224" s="58">
        <v>308</v>
      </c>
      <c r="K224" s="58">
        <v>87</v>
      </c>
      <c r="L224" s="58">
        <v>29</v>
      </c>
      <c r="M224" s="58">
        <v>147</v>
      </c>
      <c r="N224" s="58">
        <v>32</v>
      </c>
      <c r="O224" s="58">
        <v>11</v>
      </c>
      <c r="P224" s="58">
        <v>4</v>
      </c>
      <c r="Q224" s="58">
        <v>4</v>
      </c>
      <c r="R224" s="58">
        <v>295</v>
      </c>
      <c r="S224" s="58">
        <v>111</v>
      </c>
      <c r="T224" s="58">
        <v>41</v>
      </c>
      <c r="U224" s="58">
        <v>92</v>
      </c>
      <c r="V224" s="58">
        <v>190</v>
      </c>
      <c r="W224" s="58">
        <v>19</v>
      </c>
      <c r="X224" s="58">
        <v>19</v>
      </c>
      <c r="Y224" s="58">
        <v>124</v>
      </c>
      <c r="Z224" s="58">
        <v>22</v>
      </c>
      <c r="AA224" s="58">
        <v>9</v>
      </c>
      <c r="AB224" s="58">
        <v>3</v>
      </c>
      <c r="AC224" s="58">
        <v>3</v>
      </c>
    </row>
    <row r="225" spans="1:29" x14ac:dyDescent="0.25">
      <c r="A225" s="64" t="s">
        <v>374</v>
      </c>
      <c r="B225" s="58">
        <v>540</v>
      </c>
      <c r="C225" s="58">
        <v>140</v>
      </c>
      <c r="D225" s="58">
        <v>93</v>
      </c>
      <c r="E225" s="58">
        <v>219</v>
      </c>
      <c r="F225" s="58">
        <v>218</v>
      </c>
      <c r="G225" s="58">
        <v>50</v>
      </c>
      <c r="H225" s="58">
        <v>50</v>
      </c>
      <c r="I225" s="58">
        <v>69</v>
      </c>
      <c r="J225" s="58">
        <v>322</v>
      </c>
      <c r="K225" s="58">
        <v>90</v>
      </c>
      <c r="L225" s="58">
        <v>43</v>
      </c>
      <c r="M225" s="58">
        <v>150</v>
      </c>
      <c r="N225" s="58">
        <v>40</v>
      </c>
      <c r="O225" s="58">
        <v>10</v>
      </c>
      <c r="P225" s="58">
        <v>14</v>
      </c>
      <c r="Q225" s="58">
        <v>4</v>
      </c>
      <c r="R225" s="58">
        <v>298</v>
      </c>
      <c r="S225" s="58">
        <v>110</v>
      </c>
      <c r="T225" s="58">
        <v>42</v>
      </c>
      <c r="U225" s="58">
        <v>95</v>
      </c>
      <c r="V225" s="58">
        <v>202</v>
      </c>
      <c r="W225" s="58">
        <v>20</v>
      </c>
      <c r="X225" s="58">
        <v>37</v>
      </c>
      <c r="Y225" s="58">
        <v>120</v>
      </c>
      <c r="Z225" s="58">
        <v>33</v>
      </c>
      <c r="AA225" s="58">
        <v>10</v>
      </c>
      <c r="AB225" s="58">
        <v>7</v>
      </c>
      <c r="AC225" s="58" t="s">
        <v>153</v>
      </c>
    </row>
    <row r="226" spans="1:29" x14ac:dyDescent="0.25">
      <c r="A226" s="64" t="s">
        <v>375</v>
      </c>
      <c r="B226" s="58">
        <v>519</v>
      </c>
      <c r="C226" s="58">
        <v>149</v>
      </c>
      <c r="D226" s="58">
        <v>65</v>
      </c>
      <c r="E226" s="58">
        <v>199</v>
      </c>
      <c r="F226" s="58">
        <v>210</v>
      </c>
      <c r="G226" s="58">
        <v>57</v>
      </c>
      <c r="H226" s="58">
        <v>37</v>
      </c>
      <c r="I226" s="58">
        <v>57</v>
      </c>
      <c r="J226" s="58">
        <v>309</v>
      </c>
      <c r="K226" s="58">
        <v>92</v>
      </c>
      <c r="L226" s="58">
        <v>28</v>
      </c>
      <c r="M226" s="58">
        <v>142</v>
      </c>
      <c r="N226" s="58">
        <v>34</v>
      </c>
      <c r="O226" s="58">
        <v>8</v>
      </c>
      <c r="P226" s="58">
        <v>6</v>
      </c>
      <c r="Q226" s="58" t="s">
        <v>153</v>
      </c>
      <c r="R226" s="58">
        <v>304</v>
      </c>
      <c r="S226" s="58">
        <v>125</v>
      </c>
      <c r="T226" s="58">
        <v>32</v>
      </c>
      <c r="U226" s="58" t="s">
        <v>153</v>
      </c>
      <c r="V226" s="58">
        <v>181</v>
      </c>
      <c r="W226" s="58">
        <v>16</v>
      </c>
      <c r="X226" s="58">
        <v>27</v>
      </c>
      <c r="Y226" s="58">
        <v>108</v>
      </c>
      <c r="Z226" s="58">
        <v>30</v>
      </c>
      <c r="AA226" s="58">
        <v>12</v>
      </c>
      <c r="AB226" s="58">
        <v>3</v>
      </c>
      <c r="AC226" s="58" t="s">
        <v>153</v>
      </c>
    </row>
    <row r="227" spans="1:29" x14ac:dyDescent="0.25">
      <c r="A227" s="64" t="s">
        <v>376</v>
      </c>
      <c r="B227" s="58">
        <v>524</v>
      </c>
      <c r="C227" s="58">
        <v>144</v>
      </c>
      <c r="D227" s="58">
        <v>72</v>
      </c>
      <c r="E227" s="58">
        <v>217</v>
      </c>
      <c r="F227" s="58">
        <v>218</v>
      </c>
      <c r="G227" s="58">
        <v>53</v>
      </c>
      <c r="H227" s="58">
        <v>40</v>
      </c>
      <c r="I227" s="58">
        <v>74</v>
      </c>
      <c r="J227" s="58">
        <v>306</v>
      </c>
      <c r="K227" s="58">
        <v>91</v>
      </c>
      <c r="L227" s="58">
        <v>32</v>
      </c>
      <c r="M227" s="58">
        <v>143</v>
      </c>
      <c r="N227" s="58">
        <v>24</v>
      </c>
      <c r="O227" s="58">
        <v>7</v>
      </c>
      <c r="P227" s="58">
        <v>5</v>
      </c>
      <c r="Q227" s="58" t="s">
        <v>153</v>
      </c>
      <c r="R227" s="58">
        <v>294</v>
      </c>
      <c r="S227" s="58">
        <v>121</v>
      </c>
      <c r="T227" s="58">
        <v>37</v>
      </c>
      <c r="U227" s="58" t="s">
        <v>153</v>
      </c>
      <c r="V227" s="58">
        <v>206</v>
      </c>
      <c r="W227" s="58">
        <v>16</v>
      </c>
      <c r="X227" s="58">
        <v>30</v>
      </c>
      <c r="Y227" s="58">
        <v>127</v>
      </c>
      <c r="Z227" s="58">
        <v>25</v>
      </c>
      <c r="AA227" s="58">
        <v>10</v>
      </c>
      <c r="AB227" s="58" t="s">
        <v>153</v>
      </c>
      <c r="AC227" s="58" t="s">
        <v>153</v>
      </c>
    </row>
    <row r="228" spans="1:29" x14ac:dyDescent="0.25">
      <c r="A228" s="64" t="s">
        <v>377</v>
      </c>
      <c r="B228" s="58">
        <v>525</v>
      </c>
      <c r="C228" s="58">
        <v>145</v>
      </c>
      <c r="D228" s="58">
        <v>66</v>
      </c>
      <c r="E228" s="58">
        <v>225</v>
      </c>
      <c r="F228" s="58">
        <v>211</v>
      </c>
      <c r="G228" s="58">
        <v>47</v>
      </c>
      <c r="H228" s="58">
        <v>35</v>
      </c>
      <c r="I228" s="58">
        <v>85</v>
      </c>
      <c r="J228" s="58">
        <v>314</v>
      </c>
      <c r="K228" s="58">
        <v>98</v>
      </c>
      <c r="L228" s="58">
        <v>31</v>
      </c>
      <c r="M228" s="58">
        <v>140</v>
      </c>
      <c r="N228" s="58">
        <v>16</v>
      </c>
      <c r="O228" s="58">
        <v>6</v>
      </c>
      <c r="P228" s="58">
        <v>3</v>
      </c>
      <c r="Q228" s="58" t="s">
        <v>153</v>
      </c>
      <c r="R228" s="58">
        <v>292</v>
      </c>
      <c r="S228" s="58">
        <v>123</v>
      </c>
      <c r="T228" s="58">
        <v>34</v>
      </c>
      <c r="U228" s="58" t="s">
        <v>153</v>
      </c>
      <c r="V228" s="58">
        <v>217</v>
      </c>
      <c r="W228" s="58">
        <v>16</v>
      </c>
      <c r="X228" s="58">
        <v>29</v>
      </c>
      <c r="Y228" s="58">
        <v>130</v>
      </c>
      <c r="Z228" s="58">
        <v>26</v>
      </c>
      <c r="AA228" s="58">
        <v>12</v>
      </c>
      <c r="AB228" s="58">
        <v>3</v>
      </c>
      <c r="AC228" s="58" t="s">
        <v>153</v>
      </c>
    </row>
    <row r="229" spans="1:29" x14ac:dyDescent="0.25">
      <c r="A229" s="64" t="s">
        <v>378</v>
      </c>
      <c r="B229" s="58">
        <v>529</v>
      </c>
      <c r="C229" s="58">
        <v>140</v>
      </c>
      <c r="D229" s="58">
        <v>66</v>
      </c>
      <c r="E229" s="58">
        <v>233</v>
      </c>
      <c r="F229" s="58">
        <v>201</v>
      </c>
      <c r="G229" s="58">
        <v>45</v>
      </c>
      <c r="H229" s="58">
        <v>36</v>
      </c>
      <c r="I229" s="58">
        <v>88</v>
      </c>
      <c r="J229" s="58">
        <v>328</v>
      </c>
      <c r="K229" s="58">
        <v>95</v>
      </c>
      <c r="L229" s="58">
        <v>30</v>
      </c>
      <c r="M229" s="58">
        <v>145</v>
      </c>
      <c r="N229" s="58">
        <v>21</v>
      </c>
      <c r="O229" s="58">
        <v>7</v>
      </c>
      <c r="P229" s="58">
        <v>4</v>
      </c>
      <c r="Q229" s="58" t="s">
        <v>153</v>
      </c>
      <c r="R229" s="58">
        <v>284</v>
      </c>
      <c r="S229" s="58">
        <v>118</v>
      </c>
      <c r="T229" s="58">
        <v>39</v>
      </c>
      <c r="U229" s="58" t="s">
        <v>153</v>
      </c>
      <c r="V229" s="58">
        <v>224</v>
      </c>
      <c r="W229" s="58">
        <v>15</v>
      </c>
      <c r="X229" s="58">
        <v>23</v>
      </c>
      <c r="Y229" s="58">
        <v>140</v>
      </c>
      <c r="Z229" s="58">
        <v>17</v>
      </c>
      <c r="AA229" s="58">
        <v>8</v>
      </c>
      <c r="AB229" s="58">
        <v>3</v>
      </c>
      <c r="AC229" s="58" t="s">
        <v>153</v>
      </c>
    </row>
    <row r="230" spans="1:29" x14ac:dyDescent="0.25">
      <c r="A230" s="64" t="s">
        <v>379</v>
      </c>
      <c r="B230" s="58">
        <v>516</v>
      </c>
      <c r="C230" s="58">
        <v>128</v>
      </c>
      <c r="D230" s="58">
        <v>65</v>
      </c>
      <c r="E230" s="58">
        <v>240</v>
      </c>
      <c r="F230" s="58">
        <v>215</v>
      </c>
      <c r="G230" s="58">
        <v>42</v>
      </c>
      <c r="H230" s="58">
        <v>33</v>
      </c>
      <c r="I230" s="58">
        <v>95</v>
      </c>
      <c r="J230" s="58">
        <v>301</v>
      </c>
      <c r="K230" s="58">
        <v>86</v>
      </c>
      <c r="L230" s="58">
        <v>32</v>
      </c>
      <c r="M230" s="58">
        <v>145</v>
      </c>
      <c r="N230" s="58">
        <v>19</v>
      </c>
      <c r="O230" s="58">
        <v>5</v>
      </c>
      <c r="P230" s="58" t="s">
        <v>153</v>
      </c>
      <c r="Q230" s="58" t="s">
        <v>153</v>
      </c>
      <c r="R230" s="58">
        <v>263</v>
      </c>
      <c r="S230" s="58">
        <v>107</v>
      </c>
      <c r="T230" s="58">
        <v>35</v>
      </c>
      <c r="U230" s="58" t="s">
        <v>153</v>
      </c>
      <c r="V230" s="58">
        <v>234</v>
      </c>
      <c r="W230" s="58">
        <v>16</v>
      </c>
      <c r="X230" s="58" t="s">
        <v>153</v>
      </c>
      <c r="Y230" s="58">
        <v>146</v>
      </c>
      <c r="Z230" s="58">
        <v>14</v>
      </c>
      <c r="AA230" s="58">
        <v>5</v>
      </c>
      <c r="AB230" s="58" t="s">
        <v>153</v>
      </c>
      <c r="AC230" s="58" t="s">
        <v>153</v>
      </c>
    </row>
    <row r="231" spans="1:29" x14ac:dyDescent="0.25">
      <c r="A231" s="64" t="s">
        <v>380</v>
      </c>
      <c r="B231" s="58">
        <v>522</v>
      </c>
      <c r="C231" s="58">
        <v>119</v>
      </c>
      <c r="D231" s="58">
        <v>65</v>
      </c>
      <c r="E231" s="58">
        <v>243</v>
      </c>
      <c r="F231" s="58">
        <v>228</v>
      </c>
      <c r="G231" s="58">
        <v>44</v>
      </c>
      <c r="H231" s="58">
        <v>38</v>
      </c>
      <c r="I231" s="58">
        <v>97</v>
      </c>
      <c r="J231" s="58">
        <v>294</v>
      </c>
      <c r="K231" s="58">
        <v>75</v>
      </c>
      <c r="L231" s="58">
        <v>27</v>
      </c>
      <c r="M231" s="58">
        <v>146</v>
      </c>
      <c r="N231" s="58">
        <v>18</v>
      </c>
      <c r="O231" s="58">
        <v>5</v>
      </c>
      <c r="P231" s="58" t="s">
        <v>153</v>
      </c>
      <c r="Q231" s="58" t="s">
        <v>153</v>
      </c>
      <c r="R231" s="58">
        <v>256</v>
      </c>
      <c r="S231" s="58">
        <v>100</v>
      </c>
      <c r="T231" s="58" t="s">
        <v>153</v>
      </c>
      <c r="U231" s="58" t="s">
        <v>153</v>
      </c>
      <c r="V231" s="58">
        <v>248</v>
      </c>
      <c r="W231" s="58">
        <v>14</v>
      </c>
      <c r="X231" s="58">
        <v>34</v>
      </c>
      <c r="Y231" s="58">
        <v>152</v>
      </c>
      <c r="Z231" s="58">
        <v>13</v>
      </c>
      <c r="AA231" s="58">
        <v>4</v>
      </c>
      <c r="AB231" s="58">
        <v>0</v>
      </c>
      <c r="AC231" s="58" t="s">
        <v>153</v>
      </c>
    </row>
    <row r="232" spans="1:29" x14ac:dyDescent="0.25">
      <c r="A232" s="64" t="s">
        <v>381</v>
      </c>
      <c r="B232" s="58">
        <v>526</v>
      </c>
      <c r="C232" s="58">
        <v>111</v>
      </c>
      <c r="D232" s="58">
        <v>59</v>
      </c>
      <c r="E232" s="58">
        <v>249</v>
      </c>
      <c r="F232" s="58">
        <v>233</v>
      </c>
      <c r="G232" s="58">
        <v>45</v>
      </c>
      <c r="H232" s="58">
        <v>29</v>
      </c>
      <c r="I232" s="58">
        <v>99</v>
      </c>
      <c r="J232" s="58">
        <v>293</v>
      </c>
      <c r="K232" s="58">
        <v>66</v>
      </c>
      <c r="L232" s="58">
        <v>30</v>
      </c>
      <c r="M232" s="58">
        <v>150</v>
      </c>
      <c r="N232" s="58">
        <v>25</v>
      </c>
      <c r="O232" s="58">
        <v>5</v>
      </c>
      <c r="P232" s="58">
        <v>4</v>
      </c>
      <c r="Q232" s="58" t="s">
        <v>153</v>
      </c>
      <c r="R232" s="58">
        <v>269</v>
      </c>
      <c r="S232" s="58">
        <v>94</v>
      </c>
      <c r="T232" s="58">
        <v>35</v>
      </c>
      <c r="U232" s="58" t="s">
        <v>153</v>
      </c>
      <c r="V232" s="58">
        <v>232</v>
      </c>
      <c r="W232" s="58">
        <v>12</v>
      </c>
      <c r="X232" s="58">
        <v>20</v>
      </c>
      <c r="Y232" s="58">
        <v>150</v>
      </c>
      <c r="Z232" s="58">
        <v>14</v>
      </c>
      <c r="AA232" s="58" t="s">
        <v>153</v>
      </c>
      <c r="AB232" s="58">
        <v>3</v>
      </c>
      <c r="AC232" s="58" t="s">
        <v>153</v>
      </c>
    </row>
    <row r="233" spans="1:29" x14ac:dyDescent="0.25">
      <c r="A233" s="64" t="s">
        <v>382</v>
      </c>
      <c r="B233" s="58">
        <v>512</v>
      </c>
      <c r="C233" s="58">
        <v>109</v>
      </c>
      <c r="D233" s="58">
        <v>59</v>
      </c>
      <c r="E233" s="58">
        <v>245</v>
      </c>
      <c r="F233" s="58">
        <v>228</v>
      </c>
      <c r="G233" s="58">
        <v>46</v>
      </c>
      <c r="H233" s="58">
        <v>24</v>
      </c>
      <c r="I233" s="58">
        <v>91</v>
      </c>
      <c r="J233" s="58">
        <v>284</v>
      </c>
      <c r="K233" s="58">
        <v>63</v>
      </c>
      <c r="L233" s="58">
        <v>35</v>
      </c>
      <c r="M233" s="58">
        <v>154</v>
      </c>
      <c r="N233" s="58">
        <v>25</v>
      </c>
      <c r="O233" s="58">
        <v>5</v>
      </c>
      <c r="P233" s="58" t="s">
        <v>153</v>
      </c>
      <c r="Q233" s="58" t="s">
        <v>153</v>
      </c>
      <c r="R233" s="58">
        <v>258</v>
      </c>
      <c r="S233" s="58">
        <v>92</v>
      </c>
      <c r="T233" s="58" t="s">
        <v>153</v>
      </c>
      <c r="U233" s="58" t="s">
        <v>153</v>
      </c>
      <c r="V233" s="58">
        <v>229</v>
      </c>
      <c r="W233" s="58">
        <v>12</v>
      </c>
      <c r="X233" s="58">
        <v>26</v>
      </c>
      <c r="Y233" s="58">
        <v>146</v>
      </c>
      <c r="Z233" s="58">
        <v>13</v>
      </c>
      <c r="AA233" s="58">
        <v>4</v>
      </c>
      <c r="AB233" s="58" t="s">
        <v>153</v>
      </c>
      <c r="AC233" s="58" t="s">
        <v>153</v>
      </c>
    </row>
    <row r="234" spans="1:29" x14ac:dyDescent="0.25">
      <c r="A234" s="64" t="s">
        <v>383</v>
      </c>
      <c r="B234" s="58">
        <v>507</v>
      </c>
      <c r="C234" s="58">
        <v>107</v>
      </c>
      <c r="D234" s="58">
        <v>59</v>
      </c>
      <c r="E234" s="58">
        <v>251</v>
      </c>
      <c r="F234" s="58">
        <v>217</v>
      </c>
      <c r="G234" s="58">
        <v>48</v>
      </c>
      <c r="H234" s="58">
        <v>31</v>
      </c>
      <c r="I234" s="58">
        <v>88</v>
      </c>
      <c r="J234" s="58">
        <v>290</v>
      </c>
      <c r="K234" s="58">
        <v>59</v>
      </c>
      <c r="L234" s="58">
        <v>28</v>
      </c>
      <c r="M234" s="58">
        <v>163</v>
      </c>
      <c r="N234" s="58">
        <v>21</v>
      </c>
      <c r="O234" s="58">
        <v>6</v>
      </c>
      <c r="P234" s="58">
        <v>3</v>
      </c>
      <c r="Q234" s="58" t="s">
        <v>153</v>
      </c>
      <c r="R234" s="58">
        <v>256</v>
      </c>
      <c r="S234" s="58">
        <v>87</v>
      </c>
      <c r="T234" s="58">
        <v>33</v>
      </c>
      <c r="U234" s="58" t="s">
        <v>153</v>
      </c>
      <c r="V234" s="58">
        <v>230</v>
      </c>
      <c r="W234" s="58">
        <v>14</v>
      </c>
      <c r="X234" s="58">
        <v>23</v>
      </c>
      <c r="Y234" s="58">
        <v>149</v>
      </c>
      <c r="Z234" s="58">
        <v>6</v>
      </c>
      <c r="AA234" s="58" t="s">
        <v>153</v>
      </c>
      <c r="AB234" s="58" t="s">
        <v>153</v>
      </c>
      <c r="AC234" s="58" t="s">
        <v>153</v>
      </c>
    </row>
    <row r="235" spans="1:29" x14ac:dyDescent="0.25">
      <c r="A235" s="64" t="s">
        <v>384</v>
      </c>
      <c r="B235" s="58">
        <v>532</v>
      </c>
      <c r="C235" s="58">
        <v>132</v>
      </c>
      <c r="D235" s="58">
        <v>60</v>
      </c>
      <c r="E235" s="58">
        <v>251</v>
      </c>
      <c r="F235" s="58">
        <v>233</v>
      </c>
      <c r="G235" s="58">
        <v>57</v>
      </c>
      <c r="H235" s="58">
        <v>30</v>
      </c>
      <c r="I235" s="58">
        <v>96</v>
      </c>
      <c r="J235" s="58">
        <v>299</v>
      </c>
      <c r="K235" s="58">
        <v>75</v>
      </c>
      <c r="L235" s="58">
        <v>30</v>
      </c>
      <c r="M235" s="58">
        <v>155</v>
      </c>
      <c r="N235" s="58">
        <v>19</v>
      </c>
      <c r="O235" s="58">
        <v>8</v>
      </c>
      <c r="P235" s="58" t="s">
        <v>153</v>
      </c>
      <c r="Q235" s="58">
        <v>4</v>
      </c>
      <c r="R235" s="58">
        <v>275</v>
      </c>
      <c r="S235" s="58">
        <v>109</v>
      </c>
      <c r="T235" s="58">
        <v>30</v>
      </c>
      <c r="U235" s="58">
        <v>94</v>
      </c>
      <c r="V235" s="58">
        <v>238</v>
      </c>
      <c r="W235" s="58">
        <v>15</v>
      </c>
      <c r="X235" s="58" t="s">
        <v>153</v>
      </c>
      <c r="Y235" s="58">
        <v>153</v>
      </c>
      <c r="Z235" s="58">
        <v>11</v>
      </c>
      <c r="AA235" s="58">
        <v>4</v>
      </c>
      <c r="AB235" s="58">
        <v>0</v>
      </c>
      <c r="AC235" s="58" t="s">
        <v>153</v>
      </c>
    </row>
    <row r="236" spans="1:29" x14ac:dyDescent="0.25">
      <c r="A236" s="64" t="s">
        <v>385</v>
      </c>
      <c r="B236" s="58">
        <v>542</v>
      </c>
      <c r="C236" s="58">
        <v>133</v>
      </c>
      <c r="D236" s="58">
        <v>63</v>
      </c>
      <c r="E236" s="58">
        <v>267</v>
      </c>
      <c r="F236" s="58">
        <v>233</v>
      </c>
      <c r="G236" s="58">
        <v>56</v>
      </c>
      <c r="H236" s="58">
        <v>27</v>
      </c>
      <c r="I236" s="58">
        <v>103</v>
      </c>
      <c r="J236" s="58">
        <v>309</v>
      </c>
      <c r="K236" s="58">
        <v>77</v>
      </c>
      <c r="L236" s="58">
        <v>36</v>
      </c>
      <c r="M236" s="58">
        <v>164</v>
      </c>
      <c r="N236" s="58">
        <v>21</v>
      </c>
      <c r="O236" s="58">
        <v>8</v>
      </c>
      <c r="P236" s="58">
        <v>5</v>
      </c>
      <c r="Q236" s="58">
        <v>3</v>
      </c>
      <c r="R236" s="58">
        <v>273</v>
      </c>
      <c r="S236" s="58">
        <v>107</v>
      </c>
      <c r="T236" s="58">
        <v>31</v>
      </c>
      <c r="U236" s="58">
        <v>101</v>
      </c>
      <c r="V236" s="58">
        <v>248</v>
      </c>
      <c r="W236" s="58">
        <v>18</v>
      </c>
      <c r="X236" s="58">
        <v>27</v>
      </c>
      <c r="Y236" s="58">
        <v>163</v>
      </c>
      <c r="Z236" s="58">
        <v>14</v>
      </c>
      <c r="AA236" s="58">
        <v>4</v>
      </c>
      <c r="AB236" s="58" t="s">
        <v>153</v>
      </c>
      <c r="AC236" s="58" t="s">
        <v>153</v>
      </c>
    </row>
    <row r="237" spans="1:29" x14ac:dyDescent="0.25">
      <c r="A237" s="64" t="s">
        <v>386</v>
      </c>
      <c r="B237" s="58">
        <v>592</v>
      </c>
      <c r="C237" s="58">
        <v>145</v>
      </c>
      <c r="D237" s="58">
        <v>68</v>
      </c>
      <c r="E237" s="58">
        <v>272</v>
      </c>
      <c r="F237" s="58">
        <v>267</v>
      </c>
      <c r="G237" s="58">
        <v>61</v>
      </c>
      <c r="H237" s="58">
        <v>24</v>
      </c>
      <c r="I237" s="58">
        <v>109</v>
      </c>
      <c r="J237" s="58">
        <v>325</v>
      </c>
      <c r="K237" s="58">
        <v>84</v>
      </c>
      <c r="L237" s="58">
        <v>44</v>
      </c>
      <c r="M237" s="58">
        <v>163</v>
      </c>
      <c r="N237" s="58">
        <v>29</v>
      </c>
      <c r="O237" s="58">
        <v>8</v>
      </c>
      <c r="P237" s="58">
        <v>6</v>
      </c>
      <c r="Q237" s="58">
        <v>3</v>
      </c>
      <c r="R237" s="58">
        <v>302</v>
      </c>
      <c r="S237" s="58">
        <v>119</v>
      </c>
      <c r="T237" s="58">
        <v>38</v>
      </c>
      <c r="U237" s="58">
        <v>98</v>
      </c>
      <c r="V237" s="58">
        <v>261</v>
      </c>
      <c r="W237" s="58">
        <v>18</v>
      </c>
      <c r="X237" s="58">
        <v>24</v>
      </c>
      <c r="Y237" s="58">
        <v>171</v>
      </c>
      <c r="Z237" s="58">
        <v>18</v>
      </c>
      <c r="AA237" s="58">
        <v>5</v>
      </c>
      <c r="AB237" s="58" t="s">
        <v>153</v>
      </c>
      <c r="AC237" s="58" t="s">
        <v>153</v>
      </c>
    </row>
    <row r="238" spans="1:29" x14ac:dyDescent="0.25">
      <c r="A238" s="64" t="s">
        <v>387</v>
      </c>
      <c r="B238" s="58">
        <v>598</v>
      </c>
      <c r="C238" s="58">
        <v>141</v>
      </c>
      <c r="D238" s="58">
        <v>85</v>
      </c>
      <c r="E238" s="58">
        <v>279</v>
      </c>
      <c r="F238" s="58">
        <v>262</v>
      </c>
      <c r="G238" s="58">
        <v>62</v>
      </c>
      <c r="H238" s="58">
        <v>32</v>
      </c>
      <c r="I238" s="58">
        <v>111</v>
      </c>
      <c r="J238" s="58">
        <v>336</v>
      </c>
      <c r="K238" s="58">
        <v>79</v>
      </c>
      <c r="L238" s="58">
        <v>53</v>
      </c>
      <c r="M238" s="58">
        <v>168</v>
      </c>
      <c r="N238" s="58">
        <v>28</v>
      </c>
      <c r="O238" s="58">
        <v>9</v>
      </c>
      <c r="P238" s="58">
        <v>7</v>
      </c>
      <c r="Q238" s="58">
        <v>3</v>
      </c>
      <c r="R238" s="58">
        <v>299</v>
      </c>
      <c r="S238" s="58">
        <v>113</v>
      </c>
      <c r="T238" s="58">
        <v>43</v>
      </c>
      <c r="U238" s="58">
        <v>100</v>
      </c>
      <c r="V238" s="58">
        <v>271</v>
      </c>
      <c r="W238" s="58">
        <v>19</v>
      </c>
      <c r="X238" s="58">
        <v>35</v>
      </c>
      <c r="Y238" s="58">
        <v>176</v>
      </c>
      <c r="Z238" s="58">
        <v>20</v>
      </c>
      <c r="AA238" s="58">
        <v>7</v>
      </c>
      <c r="AB238" s="58" t="s">
        <v>153</v>
      </c>
      <c r="AC238" s="58" t="s">
        <v>153</v>
      </c>
    </row>
    <row r="239" spans="1:29" x14ac:dyDescent="0.25">
      <c r="A239" s="64" t="s">
        <v>388</v>
      </c>
      <c r="B239" s="58">
        <v>604</v>
      </c>
      <c r="C239" s="58">
        <v>139</v>
      </c>
      <c r="D239" s="58">
        <v>80</v>
      </c>
      <c r="E239" s="58">
        <v>280</v>
      </c>
      <c r="F239" s="58">
        <v>274</v>
      </c>
      <c r="G239" s="58">
        <v>59</v>
      </c>
      <c r="H239" s="58">
        <v>39</v>
      </c>
      <c r="I239" s="58">
        <v>115</v>
      </c>
      <c r="J239" s="58">
        <v>330</v>
      </c>
      <c r="K239" s="58">
        <v>80</v>
      </c>
      <c r="L239" s="58">
        <v>41</v>
      </c>
      <c r="M239" s="58">
        <v>165</v>
      </c>
      <c r="N239" s="58">
        <v>32</v>
      </c>
      <c r="O239" s="58">
        <v>11</v>
      </c>
      <c r="P239" s="58">
        <v>6</v>
      </c>
      <c r="Q239" s="58">
        <v>3</v>
      </c>
      <c r="R239" s="58">
        <v>309</v>
      </c>
      <c r="S239" s="58">
        <v>108</v>
      </c>
      <c r="T239" s="58">
        <v>42</v>
      </c>
      <c r="U239" s="58">
        <v>106</v>
      </c>
      <c r="V239" s="58">
        <v>263</v>
      </c>
      <c r="W239" s="58">
        <v>20</v>
      </c>
      <c r="X239" s="58">
        <v>32</v>
      </c>
      <c r="Y239" s="58">
        <v>171</v>
      </c>
      <c r="Z239" s="58">
        <v>22</v>
      </c>
      <c r="AA239" s="58">
        <v>7</v>
      </c>
      <c r="AB239" s="58" t="s">
        <v>153</v>
      </c>
      <c r="AC239" s="58" t="s">
        <v>153</v>
      </c>
    </row>
    <row r="240" spans="1:29" x14ac:dyDescent="0.25">
      <c r="A240" s="64" t="s">
        <v>389</v>
      </c>
      <c r="B240" s="58">
        <v>607</v>
      </c>
      <c r="C240" s="58">
        <v>161</v>
      </c>
      <c r="D240" s="58">
        <v>73</v>
      </c>
      <c r="E240" s="58">
        <v>272</v>
      </c>
      <c r="F240" s="58">
        <v>271</v>
      </c>
      <c r="G240" s="58">
        <v>78</v>
      </c>
      <c r="H240" s="58">
        <v>36</v>
      </c>
      <c r="I240" s="58">
        <v>104</v>
      </c>
      <c r="J240" s="58">
        <v>336</v>
      </c>
      <c r="K240" s="58">
        <v>83</v>
      </c>
      <c r="L240" s="58">
        <v>37</v>
      </c>
      <c r="M240" s="58">
        <v>168</v>
      </c>
      <c r="N240" s="58">
        <v>36</v>
      </c>
      <c r="O240" s="58">
        <v>15</v>
      </c>
      <c r="P240" s="58">
        <v>6</v>
      </c>
      <c r="Q240" s="58" t="s">
        <v>153</v>
      </c>
      <c r="R240" s="58">
        <v>310</v>
      </c>
      <c r="S240" s="58">
        <v>125</v>
      </c>
      <c r="T240" s="58">
        <v>33</v>
      </c>
      <c r="U240" s="58" t="s">
        <v>153</v>
      </c>
      <c r="V240" s="58">
        <v>261</v>
      </c>
      <c r="W240" s="58">
        <v>21</v>
      </c>
      <c r="X240" s="58">
        <v>34</v>
      </c>
      <c r="Y240" s="58">
        <v>167</v>
      </c>
      <c r="Z240" s="58">
        <v>24</v>
      </c>
      <c r="AA240" s="58">
        <v>6</v>
      </c>
      <c r="AB240" s="58">
        <v>3</v>
      </c>
      <c r="AC240" s="58" t="s">
        <v>153</v>
      </c>
    </row>
    <row r="241" spans="1:29" x14ac:dyDescent="0.25">
      <c r="A241" s="64" t="s">
        <v>390</v>
      </c>
      <c r="B241" s="58">
        <v>613</v>
      </c>
      <c r="C241" s="58">
        <v>160</v>
      </c>
      <c r="D241" s="58">
        <v>73</v>
      </c>
      <c r="E241" s="58">
        <v>273</v>
      </c>
      <c r="F241" s="58">
        <v>278</v>
      </c>
      <c r="G241" s="58">
        <v>78</v>
      </c>
      <c r="H241" s="58">
        <v>39</v>
      </c>
      <c r="I241" s="58">
        <v>108</v>
      </c>
      <c r="J241" s="58">
        <v>335</v>
      </c>
      <c r="K241" s="58">
        <v>82</v>
      </c>
      <c r="L241" s="58">
        <v>34</v>
      </c>
      <c r="M241" s="58">
        <v>165</v>
      </c>
      <c r="N241" s="58">
        <v>37</v>
      </c>
      <c r="O241" s="58">
        <v>15</v>
      </c>
      <c r="P241" s="58">
        <v>6</v>
      </c>
      <c r="Q241" s="58" t="s">
        <v>153</v>
      </c>
      <c r="R241" s="58">
        <v>308</v>
      </c>
      <c r="S241" s="58">
        <v>120</v>
      </c>
      <c r="T241" s="58">
        <v>39</v>
      </c>
      <c r="U241" s="58" t="s">
        <v>153</v>
      </c>
      <c r="V241" s="58">
        <v>268</v>
      </c>
      <c r="W241" s="58">
        <v>25</v>
      </c>
      <c r="X241" s="58">
        <v>28</v>
      </c>
      <c r="Y241" s="58">
        <v>175</v>
      </c>
      <c r="Z241" s="58">
        <v>23</v>
      </c>
      <c r="AA241" s="58" t="s">
        <v>153</v>
      </c>
      <c r="AB241" s="58">
        <v>5</v>
      </c>
      <c r="AC241" s="58">
        <v>4</v>
      </c>
    </row>
    <row r="242" spans="1:29" x14ac:dyDescent="0.25">
      <c r="A242" s="64" t="s">
        <v>391</v>
      </c>
      <c r="B242" s="58">
        <v>578</v>
      </c>
      <c r="C242" s="58">
        <v>148</v>
      </c>
      <c r="D242" s="58">
        <v>59</v>
      </c>
      <c r="E242" s="58">
        <v>271</v>
      </c>
      <c r="F242" s="58">
        <v>261</v>
      </c>
      <c r="G242" s="58">
        <v>71</v>
      </c>
      <c r="H242" s="58">
        <v>35</v>
      </c>
      <c r="I242" s="58">
        <v>107</v>
      </c>
      <c r="J242" s="58">
        <v>317</v>
      </c>
      <c r="K242" s="58">
        <v>77</v>
      </c>
      <c r="L242" s="58">
        <v>24</v>
      </c>
      <c r="M242" s="58">
        <v>164</v>
      </c>
      <c r="N242" s="58">
        <v>36</v>
      </c>
      <c r="O242" s="58">
        <v>15</v>
      </c>
      <c r="P242" s="58" t="s">
        <v>153</v>
      </c>
      <c r="Q242" s="58" t="s">
        <v>153</v>
      </c>
      <c r="R242" s="58">
        <v>296</v>
      </c>
      <c r="S242" s="58">
        <v>113</v>
      </c>
      <c r="T242" s="58">
        <v>33</v>
      </c>
      <c r="U242" s="58" t="s">
        <v>153</v>
      </c>
      <c r="V242" s="58">
        <v>246</v>
      </c>
      <c r="W242" s="58">
        <v>20</v>
      </c>
      <c r="X242" s="58" t="s">
        <v>153</v>
      </c>
      <c r="Y242" s="58">
        <v>174</v>
      </c>
      <c r="Z242" s="58">
        <v>23</v>
      </c>
      <c r="AA242" s="58">
        <v>3</v>
      </c>
      <c r="AB242" s="58" t="s">
        <v>153</v>
      </c>
      <c r="AC242" s="58">
        <v>6</v>
      </c>
    </row>
    <row r="243" spans="1:29" x14ac:dyDescent="0.25">
      <c r="A243" s="64" t="s">
        <v>392</v>
      </c>
      <c r="B243" s="58">
        <v>574</v>
      </c>
      <c r="C243" s="58">
        <v>137</v>
      </c>
      <c r="D243" s="58">
        <v>82</v>
      </c>
      <c r="E243" s="58">
        <v>259</v>
      </c>
      <c r="F243" s="58">
        <v>261</v>
      </c>
      <c r="G243" s="58">
        <v>56</v>
      </c>
      <c r="H243" s="58">
        <v>46</v>
      </c>
      <c r="I243" s="58">
        <v>96</v>
      </c>
      <c r="J243" s="58">
        <v>313</v>
      </c>
      <c r="K243" s="58">
        <v>81</v>
      </c>
      <c r="L243" s="58">
        <v>36</v>
      </c>
      <c r="M243" s="58">
        <v>163</v>
      </c>
      <c r="N243" s="58">
        <v>33</v>
      </c>
      <c r="O243" s="58">
        <v>11</v>
      </c>
      <c r="P243" s="58" t="s">
        <v>153</v>
      </c>
      <c r="Q243" s="58" t="s">
        <v>153</v>
      </c>
      <c r="R243" s="58">
        <v>303</v>
      </c>
      <c r="S243" s="58">
        <v>108</v>
      </c>
      <c r="T243" s="58">
        <v>48</v>
      </c>
      <c r="U243" s="58" t="s">
        <v>153</v>
      </c>
      <c r="V243" s="58">
        <v>238</v>
      </c>
      <c r="W243" s="58">
        <v>18</v>
      </c>
      <c r="X243" s="58" t="s">
        <v>153</v>
      </c>
      <c r="Y243" s="58">
        <v>160</v>
      </c>
      <c r="Z243" s="58">
        <v>26</v>
      </c>
      <c r="AA243" s="58">
        <v>5</v>
      </c>
      <c r="AB243" s="58">
        <v>5</v>
      </c>
      <c r="AC243" s="58">
        <v>8</v>
      </c>
    </row>
    <row r="244" spans="1:29" x14ac:dyDescent="0.25">
      <c r="A244" s="64" t="s">
        <v>393</v>
      </c>
      <c r="B244" s="58">
        <v>572</v>
      </c>
      <c r="C244" s="58">
        <v>135</v>
      </c>
      <c r="D244" s="58">
        <v>68</v>
      </c>
      <c r="E244" s="58">
        <v>263</v>
      </c>
      <c r="F244" s="58">
        <v>246</v>
      </c>
      <c r="G244" s="58">
        <v>53</v>
      </c>
      <c r="H244" s="58">
        <v>39</v>
      </c>
      <c r="I244" s="58">
        <v>92</v>
      </c>
      <c r="J244" s="58">
        <v>326</v>
      </c>
      <c r="K244" s="58">
        <v>82</v>
      </c>
      <c r="L244" s="58">
        <v>29</v>
      </c>
      <c r="M244" s="58">
        <v>171</v>
      </c>
      <c r="N244" s="58">
        <v>32</v>
      </c>
      <c r="O244" s="58">
        <v>9</v>
      </c>
      <c r="P244" s="58">
        <v>4</v>
      </c>
      <c r="Q244" s="58" t="s">
        <v>153</v>
      </c>
      <c r="R244" s="58">
        <v>302</v>
      </c>
      <c r="S244" s="58">
        <v>110</v>
      </c>
      <c r="T244" s="58">
        <v>36</v>
      </c>
      <c r="U244" s="58" t="s">
        <v>153</v>
      </c>
      <c r="V244" s="58">
        <v>238</v>
      </c>
      <c r="W244" s="58">
        <v>16</v>
      </c>
      <c r="X244" s="58">
        <v>28</v>
      </c>
      <c r="Y244" s="58">
        <v>165</v>
      </c>
      <c r="Z244" s="58">
        <v>24</v>
      </c>
      <c r="AA244" s="58">
        <v>4</v>
      </c>
      <c r="AB244" s="58" t="s">
        <v>153</v>
      </c>
      <c r="AC244" s="58">
        <v>8</v>
      </c>
    </row>
    <row r="245" spans="1:29" x14ac:dyDescent="0.25">
      <c r="A245" s="64" t="s">
        <v>394</v>
      </c>
      <c r="B245" s="58">
        <v>567</v>
      </c>
      <c r="C245" s="58">
        <v>119</v>
      </c>
      <c r="D245" s="58">
        <v>74</v>
      </c>
      <c r="E245" s="58">
        <v>263</v>
      </c>
      <c r="F245" s="58">
        <v>251</v>
      </c>
      <c r="G245" s="58">
        <v>52</v>
      </c>
      <c r="H245" s="58">
        <v>33</v>
      </c>
      <c r="I245" s="58">
        <v>101</v>
      </c>
      <c r="J245" s="58">
        <v>316</v>
      </c>
      <c r="K245" s="58">
        <v>67</v>
      </c>
      <c r="L245" s="58">
        <v>41</v>
      </c>
      <c r="M245" s="58">
        <v>162</v>
      </c>
      <c r="N245" s="58">
        <v>34</v>
      </c>
      <c r="O245" s="58">
        <v>12</v>
      </c>
      <c r="P245" s="58">
        <v>6</v>
      </c>
      <c r="Q245" s="58">
        <v>0</v>
      </c>
      <c r="R245" s="58">
        <v>296</v>
      </c>
      <c r="S245" s="58">
        <v>94</v>
      </c>
      <c r="T245" s="58">
        <v>39</v>
      </c>
      <c r="U245" s="58">
        <v>95</v>
      </c>
      <c r="V245" s="58">
        <v>237</v>
      </c>
      <c r="W245" s="58">
        <v>13</v>
      </c>
      <c r="X245" s="58">
        <v>29</v>
      </c>
      <c r="Y245" s="58">
        <v>168</v>
      </c>
      <c r="Z245" s="58">
        <v>26</v>
      </c>
      <c r="AA245" s="58">
        <v>3</v>
      </c>
      <c r="AB245" s="58">
        <v>0</v>
      </c>
      <c r="AC245" s="58">
        <v>8</v>
      </c>
    </row>
    <row r="246" spans="1:29" x14ac:dyDescent="0.25">
      <c r="A246" s="64" t="s">
        <v>395</v>
      </c>
      <c r="B246" s="58">
        <v>540</v>
      </c>
      <c r="C246" s="58">
        <v>96</v>
      </c>
      <c r="D246" s="58">
        <v>53</v>
      </c>
      <c r="E246" s="58">
        <v>282</v>
      </c>
      <c r="F246" s="58">
        <v>249</v>
      </c>
      <c r="G246" s="58">
        <v>45</v>
      </c>
      <c r="H246" s="58">
        <v>25</v>
      </c>
      <c r="I246" s="58">
        <v>113</v>
      </c>
      <c r="J246" s="58">
        <v>291</v>
      </c>
      <c r="K246" s="58">
        <v>51</v>
      </c>
      <c r="L246" s="58">
        <v>28</v>
      </c>
      <c r="M246" s="58">
        <v>169</v>
      </c>
      <c r="N246" s="58">
        <v>31</v>
      </c>
      <c r="O246" s="58">
        <v>10</v>
      </c>
      <c r="P246" s="58">
        <v>4</v>
      </c>
      <c r="Q246" s="58" t="s">
        <v>153</v>
      </c>
      <c r="R246" s="58">
        <v>266</v>
      </c>
      <c r="S246" s="58">
        <v>77</v>
      </c>
      <c r="T246" s="58">
        <v>29</v>
      </c>
      <c r="U246" s="58" t="s">
        <v>153</v>
      </c>
      <c r="V246" s="58">
        <v>243</v>
      </c>
      <c r="W246" s="58">
        <v>9</v>
      </c>
      <c r="X246" s="58">
        <v>20</v>
      </c>
      <c r="Y246" s="58">
        <v>178</v>
      </c>
      <c r="Z246" s="58">
        <v>22</v>
      </c>
      <c r="AA246" s="58" t="s">
        <v>153</v>
      </c>
      <c r="AB246" s="58" t="s">
        <v>153</v>
      </c>
      <c r="AC246" s="58">
        <v>7</v>
      </c>
    </row>
    <row r="247" spans="1:29" x14ac:dyDescent="0.25">
      <c r="A247" s="64" t="s">
        <v>396</v>
      </c>
      <c r="B247" s="58">
        <v>568</v>
      </c>
      <c r="C247" s="58">
        <v>113</v>
      </c>
      <c r="D247" s="58">
        <v>68</v>
      </c>
      <c r="E247" s="58">
        <v>283</v>
      </c>
      <c r="F247" s="58">
        <v>259</v>
      </c>
      <c r="G247" s="58">
        <v>51</v>
      </c>
      <c r="H247" s="58">
        <v>40</v>
      </c>
      <c r="I247" s="58">
        <v>111</v>
      </c>
      <c r="J247" s="58">
        <v>309</v>
      </c>
      <c r="K247" s="58">
        <v>62</v>
      </c>
      <c r="L247" s="58">
        <v>28</v>
      </c>
      <c r="M247" s="58">
        <v>172</v>
      </c>
      <c r="N247" s="58">
        <v>26</v>
      </c>
      <c r="O247" s="58">
        <v>6</v>
      </c>
      <c r="P247" s="58" t="s">
        <v>153</v>
      </c>
      <c r="Q247" s="58">
        <v>3</v>
      </c>
      <c r="R247" s="58">
        <v>291</v>
      </c>
      <c r="S247" s="58">
        <v>93</v>
      </c>
      <c r="T247" s="58">
        <v>40</v>
      </c>
      <c r="U247" s="58">
        <v>102</v>
      </c>
      <c r="V247" s="58">
        <v>251</v>
      </c>
      <c r="W247" s="58">
        <v>14</v>
      </c>
      <c r="X247" s="58" t="s">
        <v>153</v>
      </c>
      <c r="Y247" s="58">
        <v>178</v>
      </c>
      <c r="Z247" s="58">
        <v>26</v>
      </c>
      <c r="AA247" s="58" t="s">
        <v>153</v>
      </c>
      <c r="AB247" s="58">
        <v>4</v>
      </c>
      <c r="AC247" s="58">
        <v>6</v>
      </c>
    </row>
    <row r="248" spans="1:29" x14ac:dyDescent="0.25">
      <c r="A248" s="64" t="s">
        <v>397</v>
      </c>
      <c r="B248" s="58">
        <v>540</v>
      </c>
      <c r="C248" s="58">
        <v>123</v>
      </c>
      <c r="D248" s="58">
        <v>67</v>
      </c>
      <c r="E248" s="58">
        <v>278</v>
      </c>
      <c r="F248" s="58">
        <v>257</v>
      </c>
      <c r="G248" s="58">
        <v>59</v>
      </c>
      <c r="H248" s="58">
        <v>36</v>
      </c>
      <c r="I248" s="58">
        <v>121</v>
      </c>
      <c r="J248" s="58">
        <v>283</v>
      </c>
      <c r="K248" s="58">
        <v>64</v>
      </c>
      <c r="L248" s="58">
        <v>31</v>
      </c>
      <c r="M248" s="58">
        <v>157</v>
      </c>
      <c r="N248" s="58">
        <v>19</v>
      </c>
      <c r="O248" s="58">
        <v>6</v>
      </c>
      <c r="P248" s="58">
        <v>5</v>
      </c>
      <c r="Q248" s="58" t="s">
        <v>153</v>
      </c>
      <c r="R248" s="58">
        <v>283</v>
      </c>
      <c r="S248" s="58">
        <v>103</v>
      </c>
      <c r="T248" s="58">
        <v>38</v>
      </c>
      <c r="U248" s="58" t="s">
        <v>153</v>
      </c>
      <c r="V248" s="58">
        <v>238</v>
      </c>
      <c r="W248" s="58">
        <v>14</v>
      </c>
      <c r="X248" s="58">
        <v>24</v>
      </c>
      <c r="Y248" s="58">
        <v>177</v>
      </c>
      <c r="Z248" s="58">
        <v>26</v>
      </c>
      <c r="AA248" s="58">
        <v>5</v>
      </c>
      <c r="AB248" s="58">
        <v>7</v>
      </c>
      <c r="AC248" s="58">
        <v>6</v>
      </c>
    </row>
    <row r="249" spans="1:29" x14ac:dyDescent="0.25">
      <c r="A249" s="64" t="s">
        <v>398</v>
      </c>
      <c r="B249" s="58">
        <v>558</v>
      </c>
      <c r="C249" s="58">
        <v>121</v>
      </c>
      <c r="D249" s="58">
        <v>73</v>
      </c>
      <c r="E249" s="58">
        <v>281</v>
      </c>
      <c r="F249" s="58">
        <v>263</v>
      </c>
      <c r="G249" s="58">
        <v>58</v>
      </c>
      <c r="H249" s="58">
        <v>41</v>
      </c>
      <c r="I249" s="58">
        <v>122</v>
      </c>
      <c r="J249" s="58">
        <v>295</v>
      </c>
      <c r="K249" s="58">
        <v>63</v>
      </c>
      <c r="L249" s="58">
        <v>32</v>
      </c>
      <c r="M249" s="58">
        <v>159</v>
      </c>
      <c r="N249" s="58">
        <v>18</v>
      </c>
      <c r="O249" s="58">
        <v>5</v>
      </c>
      <c r="P249" s="58">
        <v>5</v>
      </c>
      <c r="Q249" s="58">
        <v>3</v>
      </c>
      <c r="R249" s="58">
        <v>296</v>
      </c>
      <c r="S249" s="58">
        <v>104</v>
      </c>
      <c r="T249" s="58">
        <v>41</v>
      </c>
      <c r="U249" s="58">
        <v>99</v>
      </c>
      <c r="V249" s="58">
        <v>244</v>
      </c>
      <c r="W249" s="58">
        <v>12</v>
      </c>
      <c r="X249" s="58">
        <v>27</v>
      </c>
      <c r="Y249" s="58">
        <v>179</v>
      </c>
      <c r="Z249" s="58">
        <v>22</v>
      </c>
      <c r="AA249" s="58">
        <v>4</v>
      </c>
      <c r="AB249" s="58">
        <v>3</v>
      </c>
      <c r="AC249" s="58">
        <v>5</v>
      </c>
    </row>
    <row r="250" spans="1:29" x14ac:dyDescent="0.25">
      <c r="A250" s="64" t="s">
        <v>399</v>
      </c>
      <c r="B250" s="58">
        <v>588</v>
      </c>
      <c r="C250" s="58">
        <v>129</v>
      </c>
      <c r="D250" s="58">
        <v>82</v>
      </c>
      <c r="E250" s="58">
        <v>280</v>
      </c>
      <c r="F250" s="58">
        <v>252</v>
      </c>
      <c r="G250" s="58">
        <v>57</v>
      </c>
      <c r="H250" s="58">
        <v>39</v>
      </c>
      <c r="I250" s="58">
        <v>118</v>
      </c>
      <c r="J250" s="58">
        <v>336</v>
      </c>
      <c r="K250" s="58">
        <v>72</v>
      </c>
      <c r="L250" s="58">
        <v>43</v>
      </c>
      <c r="M250" s="58">
        <v>162</v>
      </c>
      <c r="N250" s="58">
        <v>20</v>
      </c>
      <c r="O250" s="58">
        <v>9</v>
      </c>
      <c r="P250" s="58">
        <v>3</v>
      </c>
      <c r="Q250" s="58" t="s">
        <v>153</v>
      </c>
      <c r="R250" s="58">
        <v>308</v>
      </c>
      <c r="S250" s="58">
        <v>111</v>
      </c>
      <c r="T250" s="58">
        <v>42</v>
      </c>
      <c r="U250" s="58" t="s">
        <v>153</v>
      </c>
      <c r="V250" s="58">
        <v>260</v>
      </c>
      <c r="W250" s="58">
        <v>9</v>
      </c>
      <c r="X250" s="58">
        <v>37</v>
      </c>
      <c r="Y250" s="58">
        <v>185</v>
      </c>
      <c r="Z250" s="58">
        <v>33</v>
      </c>
      <c r="AA250" s="58">
        <v>3</v>
      </c>
      <c r="AB250" s="58">
        <v>4</v>
      </c>
      <c r="AC250" s="58">
        <v>4</v>
      </c>
    </row>
    <row r="251" spans="1:29" x14ac:dyDescent="0.25">
      <c r="A251" s="64" t="s">
        <v>400</v>
      </c>
      <c r="B251" s="58">
        <v>543</v>
      </c>
      <c r="C251" s="58">
        <v>132</v>
      </c>
      <c r="D251" s="58">
        <v>58</v>
      </c>
      <c r="E251" s="58">
        <v>266</v>
      </c>
      <c r="F251" s="58">
        <v>242</v>
      </c>
      <c r="G251" s="58">
        <v>62</v>
      </c>
      <c r="H251" s="58">
        <v>27</v>
      </c>
      <c r="I251" s="58">
        <v>117</v>
      </c>
      <c r="J251" s="58">
        <v>301</v>
      </c>
      <c r="K251" s="58">
        <v>70</v>
      </c>
      <c r="L251" s="58">
        <v>31</v>
      </c>
      <c r="M251" s="58">
        <v>149</v>
      </c>
      <c r="N251" s="58">
        <v>23</v>
      </c>
      <c r="O251" s="58">
        <v>10</v>
      </c>
      <c r="P251" s="58">
        <v>3</v>
      </c>
      <c r="Q251" s="58" t="s">
        <v>153</v>
      </c>
      <c r="R251" s="58">
        <v>298</v>
      </c>
      <c r="S251" s="58">
        <v>115</v>
      </c>
      <c r="T251" s="58">
        <v>37</v>
      </c>
      <c r="U251" s="58" t="s">
        <v>153</v>
      </c>
      <c r="V251" s="58">
        <v>222</v>
      </c>
      <c r="W251" s="58">
        <v>7</v>
      </c>
      <c r="X251" s="58">
        <v>18</v>
      </c>
      <c r="Y251" s="58">
        <v>169</v>
      </c>
      <c r="Z251" s="58">
        <v>28</v>
      </c>
      <c r="AA251" s="58">
        <v>4</v>
      </c>
      <c r="AB251" s="58">
        <v>3</v>
      </c>
      <c r="AC251" s="58">
        <v>4</v>
      </c>
    </row>
    <row r="252" spans="1:29" x14ac:dyDescent="0.25">
      <c r="A252" s="64" t="s">
        <v>401</v>
      </c>
      <c r="B252" s="58">
        <v>546</v>
      </c>
      <c r="C252" s="58">
        <v>123</v>
      </c>
      <c r="D252" s="58">
        <v>66</v>
      </c>
      <c r="E252" s="58">
        <v>260</v>
      </c>
      <c r="F252" s="58">
        <v>243</v>
      </c>
      <c r="G252" s="58">
        <v>55</v>
      </c>
      <c r="H252" s="58">
        <v>27</v>
      </c>
      <c r="I252" s="58">
        <v>112</v>
      </c>
      <c r="J252" s="58">
        <v>303</v>
      </c>
      <c r="K252" s="58">
        <v>68</v>
      </c>
      <c r="L252" s="58">
        <v>39</v>
      </c>
      <c r="M252" s="58">
        <v>148</v>
      </c>
      <c r="N252" s="58">
        <v>19</v>
      </c>
      <c r="O252" s="58">
        <v>10</v>
      </c>
      <c r="P252" s="58" t="s">
        <v>153</v>
      </c>
      <c r="Q252" s="58" t="s">
        <v>153</v>
      </c>
      <c r="R252" s="58">
        <v>301</v>
      </c>
      <c r="S252" s="58">
        <v>105</v>
      </c>
      <c r="T252" s="58">
        <v>38</v>
      </c>
      <c r="U252" s="58" t="s">
        <v>153</v>
      </c>
      <c r="V252" s="58">
        <v>226</v>
      </c>
      <c r="W252" s="58">
        <v>8</v>
      </c>
      <c r="X252" s="58" t="s">
        <v>153</v>
      </c>
      <c r="Y252" s="58">
        <v>156</v>
      </c>
      <c r="Z252" s="58">
        <v>30</v>
      </c>
      <c r="AA252" s="58">
        <v>5</v>
      </c>
      <c r="AB252" s="58" t="s">
        <v>153</v>
      </c>
      <c r="AC252" s="58">
        <v>5</v>
      </c>
    </row>
    <row r="253" spans="1:29" x14ac:dyDescent="0.25">
      <c r="A253" s="64" t="s">
        <v>402</v>
      </c>
      <c r="B253" s="58">
        <v>567</v>
      </c>
      <c r="C253" s="58">
        <v>145</v>
      </c>
      <c r="D253" s="58">
        <v>76</v>
      </c>
      <c r="E253" s="58">
        <v>268</v>
      </c>
      <c r="F253" s="58">
        <v>261</v>
      </c>
      <c r="G253" s="58">
        <v>67</v>
      </c>
      <c r="H253" s="58">
        <v>39</v>
      </c>
      <c r="I253" s="58">
        <v>112</v>
      </c>
      <c r="J253" s="58">
        <v>306</v>
      </c>
      <c r="K253" s="58">
        <v>78</v>
      </c>
      <c r="L253" s="58">
        <v>37</v>
      </c>
      <c r="M253" s="58">
        <v>156</v>
      </c>
      <c r="N253" s="58">
        <v>37</v>
      </c>
      <c r="O253" s="58">
        <v>16</v>
      </c>
      <c r="P253" s="58">
        <v>7</v>
      </c>
      <c r="Q253" s="58">
        <v>4</v>
      </c>
      <c r="R253" s="58">
        <v>289</v>
      </c>
      <c r="S253" s="58">
        <v>116</v>
      </c>
      <c r="T253" s="58">
        <v>34</v>
      </c>
      <c r="U253" s="58">
        <v>99</v>
      </c>
      <c r="V253" s="58">
        <v>241</v>
      </c>
      <c r="W253" s="58">
        <v>13</v>
      </c>
      <c r="X253" s="58">
        <v>35</v>
      </c>
      <c r="Y253" s="58">
        <v>165</v>
      </c>
      <c r="Z253" s="58">
        <v>25</v>
      </c>
      <c r="AA253" s="58">
        <v>8</v>
      </c>
      <c r="AB253" s="58">
        <v>4</v>
      </c>
      <c r="AC253" s="58">
        <v>3</v>
      </c>
    </row>
    <row r="254" spans="1:29" x14ac:dyDescent="0.25">
      <c r="A254" s="64" t="s">
        <v>403</v>
      </c>
      <c r="B254" s="58">
        <v>587</v>
      </c>
      <c r="C254" s="58">
        <v>148</v>
      </c>
      <c r="D254" s="58">
        <v>75</v>
      </c>
      <c r="E254" s="58">
        <v>259</v>
      </c>
      <c r="F254" s="58">
        <v>269</v>
      </c>
      <c r="G254" s="58">
        <v>68</v>
      </c>
      <c r="H254" s="58">
        <v>37</v>
      </c>
      <c r="I254" s="58">
        <v>110</v>
      </c>
      <c r="J254" s="58">
        <v>318</v>
      </c>
      <c r="K254" s="58">
        <v>80</v>
      </c>
      <c r="L254" s="58">
        <v>38</v>
      </c>
      <c r="M254" s="58">
        <v>149</v>
      </c>
      <c r="N254" s="58">
        <v>36</v>
      </c>
      <c r="O254" s="58">
        <v>18</v>
      </c>
      <c r="P254" s="58" t="s">
        <v>153</v>
      </c>
      <c r="Q254" s="58">
        <v>3</v>
      </c>
      <c r="R254" s="58">
        <v>307</v>
      </c>
      <c r="S254" s="58">
        <v>119</v>
      </c>
      <c r="T254" s="58">
        <v>39</v>
      </c>
      <c r="U254" s="58">
        <v>101</v>
      </c>
      <c r="V254" s="58">
        <v>244</v>
      </c>
      <c r="W254" s="58">
        <v>11</v>
      </c>
      <c r="X254" s="58" t="s">
        <v>153</v>
      </c>
      <c r="Y254" s="58">
        <v>155</v>
      </c>
      <c r="Z254" s="58">
        <v>22</v>
      </c>
      <c r="AA254" s="58">
        <v>7</v>
      </c>
      <c r="AB254" s="58" t="s">
        <v>153</v>
      </c>
      <c r="AC254" s="58">
        <v>4</v>
      </c>
    </row>
    <row r="255" spans="1:29" x14ac:dyDescent="0.25">
      <c r="A255" s="64" t="s">
        <v>404</v>
      </c>
      <c r="B255" s="58">
        <v>589</v>
      </c>
      <c r="C255" s="58">
        <v>146</v>
      </c>
      <c r="D255" s="58">
        <v>68</v>
      </c>
      <c r="E255" s="58">
        <v>279</v>
      </c>
      <c r="F255" s="58">
        <v>257</v>
      </c>
      <c r="G255" s="58">
        <v>68</v>
      </c>
      <c r="H255" s="58">
        <v>33</v>
      </c>
      <c r="I255" s="58">
        <v>115</v>
      </c>
      <c r="J255" s="58">
        <v>332</v>
      </c>
      <c r="K255" s="58">
        <v>78</v>
      </c>
      <c r="L255" s="58">
        <v>35</v>
      </c>
      <c r="M255" s="58">
        <v>164</v>
      </c>
      <c r="N255" s="58">
        <v>39</v>
      </c>
      <c r="O255" s="58">
        <v>19</v>
      </c>
      <c r="P255" s="58">
        <v>5</v>
      </c>
      <c r="Q255" s="58">
        <v>3</v>
      </c>
      <c r="R255" s="58">
        <v>309</v>
      </c>
      <c r="S255" s="58">
        <v>112</v>
      </c>
      <c r="T255" s="58">
        <v>41</v>
      </c>
      <c r="U255" s="58">
        <v>113</v>
      </c>
      <c r="V255" s="58">
        <v>241</v>
      </c>
      <c r="W255" s="58">
        <v>15</v>
      </c>
      <c r="X255" s="58">
        <v>22</v>
      </c>
      <c r="Y255" s="58">
        <v>163</v>
      </c>
      <c r="Z255" s="58">
        <v>23</v>
      </c>
      <c r="AA255" s="58">
        <v>8</v>
      </c>
      <c r="AB255" s="58" t="s">
        <v>153</v>
      </c>
      <c r="AC255" s="58">
        <v>5</v>
      </c>
    </row>
    <row r="256" spans="1:29" x14ac:dyDescent="0.25">
      <c r="A256" s="64" t="s">
        <v>405</v>
      </c>
      <c r="B256" s="58">
        <v>559</v>
      </c>
      <c r="C256" s="58">
        <v>139</v>
      </c>
      <c r="D256" s="58">
        <v>54</v>
      </c>
      <c r="E256" s="58">
        <v>268</v>
      </c>
      <c r="F256" s="58">
        <v>249</v>
      </c>
      <c r="G256" s="58">
        <v>62</v>
      </c>
      <c r="H256" s="58">
        <v>27</v>
      </c>
      <c r="I256" s="58">
        <v>106</v>
      </c>
      <c r="J256" s="58">
        <v>310</v>
      </c>
      <c r="K256" s="58">
        <v>77</v>
      </c>
      <c r="L256" s="58">
        <v>27</v>
      </c>
      <c r="M256" s="58">
        <v>162</v>
      </c>
      <c r="N256" s="58">
        <v>33</v>
      </c>
      <c r="O256" s="58">
        <v>15</v>
      </c>
      <c r="P256" s="58" t="s">
        <v>153</v>
      </c>
      <c r="Q256" s="58">
        <v>4</v>
      </c>
      <c r="R256" s="58">
        <v>293</v>
      </c>
      <c r="S256" s="58">
        <v>107</v>
      </c>
      <c r="T256" s="58">
        <v>31</v>
      </c>
      <c r="U256" s="58">
        <v>108</v>
      </c>
      <c r="V256" s="58">
        <v>233</v>
      </c>
      <c r="W256" s="58">
        <v>17</v>
      </c>
      <c r="X256" s="58" t="s">
        <v>153</v>
      </c>
      <c r="Y256" s="58">
        <v>156</v>
      </c>
      <c r="Z256" s="58">
        <v>21</v>
      </c>
      <c r="AA256" s="58">
        <v>6</v>
      </c>
      <c r="AB256" s="58">
        <v>4</v>
      </c>
      <c r="AC256" s="58">
        <v>4</v>
      </c>
    </row>
    <row r="257" spans="1:29" x14ac:dyDescent="0.25">
      <c r="A257" s="64" t="s">
        <v>406</v>
      </c>
      <c r="B257" s="58">
        <v>547</v>
      </c>
      <c r="C257" s="58">
        <v>147</v>
      </c>
      <c r="D257" s="58">
        <v>51</v>
      </c>
      <c r="E257" s="58">
        <v>270</v>
      </c>
      <c r="F257" s="58">
        <v>236</v>
      </c>
      <c r="G257" s="58">
        <v>66</v>
      </c>
      <c r="H257" s="58">
        <v>23</v>
      </c>
      <c r="I257" s="58">
        <v>99</v>
      </c>
      <c r="J257" s="58">
        <v>311</v>
      </c>
      <c r="K257" s="58">
        <v>81</v>
      </c>
      <c r="L257" s="58">
        <v>28</v>
      </c>
      <c r="M257" s="58">
        <v>171</v>
      </c>
      <c r="N257" s="58">
        <v>38</v>
      </c>
      <c r="O257" s="58">
        <v>17</v>
      </c>
      <c r="P257" s="58" t="s">
        <v>153</v>
      </c>
      <c r="Q257" s="58">
        <v>5</v>
      </c>
      <c r="R257" s="58">
        <v>276</v>
      </c>
      <c r="S257" s="58">
        <v>116</v>
      </c>
      <c r="T257" s="58" t="s">
        <v>153</v>
      </c>
      <c r="U257" s="58">
        <v>106</v>
      </c>
      <c r="V257" s="58">
        <v>233</v>
      </c>
      <c r="W257" s="58">
        <v>14</v>
      </c>
      <c r="X257" s="58">
        <v>26</v>
      </c>
      <c r="Y257" s="58">
        <v>159</v>
      </c>
      <c r="Z257" s="58">
        <v>20</v>
      </c>
      <c r="AA257" s="58">
        <v>8</v>
      </c>
      <c r="AB257" s="58">
        <v>3</v>
      </c>
      <c r="AC257" s="58">
        <v>3</v>
      </c>
    </row>
    <row r="258" spans="1:29" x14ac:dyDescent="0.25">
      <c r="A258" s="64" t="s">
        <v>407</v>
      </c>
      <c r="B258" s="58">
        <v>533</v>
      </c>
      <c r="C258" s="58">
        <v>133</v>
      </c>
      <c r="D258" s="58">
        <v>52</v>
      </c>
      <c r="E258" s="58">
        <v>275</v>
      </c>
      <c r="F258" s="58">
        <v>239</v>
      </c>
      <c r="G258" s="58">
        <v>65</v>
      </c>
      <c r="H258" s="58">
        <v>25</v>
      </c>
      <c r="I258" s="58">
        <v>107</v>
      </c>
      <c r="J258" s="58">
        <v>294</v>
      </c>
      <c r="K258" s="58">
        <v>68</v>
      </c>
      <c r="L258" s="58">
        <v>27</v>
      </c>
      <c r="M258" s="58">
        <v>168</v>
      </c>
      <c r="N258" s="58">
        <v>37</v>
      </c>
      <c r="O258" s="58">
        <v>12</v>
      </c>
      <c r="P258" s="58" t="s">
        <v>153</v>
      </c>
      <c r="Q258" s="58">
        <v>5</v>
      </c>
      <c r="R258" s="58">
        <v>269</v>
      </c>
      <c r="S258" s="58">
        <v>107</v>
      </c>
      <c r="T258" s="58" t="s">
        <v>153</v>
      </c>
      <c r="U258" s="58">
        <v>109</v>
      </c>
      <c r="V258" s="58">
        <v>227</v>
      </c>
      <c r="W258" s="58">
        <v>14</v>
      </c>
      <c r="X258" s="58">
        <v>20</v>
      </c>
      <c r="Y258" s="58">
        <v>161</v>
      </c>
      <c r="Z258" s="58">
        <v>20</v>
      </c>
      <c r="AA258" s="58">
        <v>6</v>
      </c>
      <c r="AB258" s="58">
        <v>4</v>
      </c>
      <c r="AC258" s="58">
        <v>5</v>
      </c>
    </row>
    <row r="259" spans="1:29" x14ac:dyDescent="0.25">
      <c r="A259" s="64" t="s">
        <v>408</v>
      </c>
      <c r="B259" s="58">
        <v>567</v>
      </c>
      <c r="C259" s="58">
        <v>131</v>
      </c>
      <c r="D259" s="58">
        <v>72</v>
      </c>
      <c r="E259" s="58">
        <v>284</v>
      </c>
      <c r="F259" s="58">
        <v>257</v>
      </c>
      <c r="G259" s="58">
        <v>68</v>
      </c>
      <c r="H259" s="58">
        <v>34</v>
      </c>
      <c r="I259" s="58">
        <v>107</v>
      </c>
      <c r="J259" s="58">
        <v>310</v>
      </c>
      <c r="K259" s="58">
        <v>63</v>
      </c>
      <c r="L259" s="58">
        <v>38</v>
      </c>
      <c r="M259" s="58">
        <v>177</v>
      </c>
      <c r="N259" s="58">
        <v>31</v>
      </c>
      <c r="O259" s="58">
        <v>14</v>
      </c>
      <c r="P259" s="58" t="s">
        <v>153</v>
      </c>
      <c r="Q259" s="58">
        <v>3</v>
      </c>
      <c r="R259" s="58">
        <v>289</v>
      </c>
      <c r="S259" s="58">
        <v>101</v>
      </c>
      <c r="T259" s="58">
        <v>41</v>
      </c>
      <c r="U259" s="58">
        <v>110</v>
      </c>
      <c r="V259" s="58">
        <v>247</v>
      </c>
      <c r="W259" s="58">
        <v>16</v>
      </c>
      <c r="X259" s="58" t="s">
        <v>153</v>
      </c>
      <c r="Y259" s="58">
        <v>171</v>
      </c>
      <c r="Z259" s="58">
        <v>15</v>
      </c>
      <c r="AA259" s="58">
        <v>5</v>
      </c>
      <c r="AB259" s="58" t="s">
        <v>153</v>
      </c>
      <c r="AC259" s="58">
        <v>3</v>
      </c>
    </row>
    <row r="260" spans="1:29" x14ac:dyDescent="0.25">
      <c r="A260" s="64" t="s">
        <v>409</v>
      </c>
      <c r="B260" s="58">
        <v>564</v>
      </c>
      <c r="C260" s="58">
        <v>145</v>
      </c>
      <c r="D260" s="58">
        <v>68</v>
      </c>
      <c r="E260" s="58">
        <v>267</v>
      </c>
      <c r="F260" s="58">
        <v>248</v>
      </c>
      <c r="G260" s="58">
        <v>70</v>
      </c>
      <c r="H260" s="58">
        <v>26</v>
      </c>
      <c r="I260" s="58">
        <v>106</v>
      </c>
      <c r="J260" s="58">
        <v>316</v>
      </c>
      <c r="K260" s="58">
        <v>75</v>
      </c>
      <c r="L260" s="58">
        <v>42</v>
      </c>
      <c r="M260" s="58">
        <v>161</v>
      </c>
      <c r="N260" s="58">
        <v>28</v>
      </c>
      <c r="O260" s="58">
        <v>11</v>
      </c>
      <c r="P260" s="58">
        <v>5</v>
      </c>
      <c r="Q260" s="58">
        <v>4</v>
      </c>
      <c r="R260" s="58">
        <v>295</v>
      </c>
      <c r="S260" s="58">
        <v>118</v>
      </c>
      <c r="T260" s="58">
        <v>29</v>
      </c>
      <c r="U260" s="58">
        <v>103</v>
      </c>
      <c r="V260" s="58">
        <v>241</v>
      </c>
      <c r="W260" s="58">
        <v>16</v>
      </c>
      <c r="X260" s="58">
        <v>34</v>
      </c>
      <c r="Y260" s="58">
        <v>160</v>
      </c>
      <c r="Z260" s="58">
        <v>16</v>
      </c>
      <c r="AA260" s="58">
        <v>5</v>
      </c>
      <c r="AB260" s="58">
        <v>0</v>
      </c>
      <c r="AC260" s="58">
        <v>3</v>
      </c>
    </row>
    <row r="261" spans="1:29" x14ac:dyDescent="0.25">
      <c r="A261" s="64" t="s">
        <v>410</v>
      </c>
      <c r="B261" s="58">
        <v>544</v>
      </c>
      <c r="C261" s="58">
        <v>157</v>
      </c>
      <c r="D261" s="58">
        <v>60</v>
      </c>
      <c r="E261" s="58">
        <v>257</v>
      </c>
      <c r="F261" s="58">
        <v>223</v>
      </c>
      <c r="G261" s="58">
        <v>69</v>
      </c>
      <c r="H261" s="58">
        <v>18</v>
      </c>
      <c r="I261" s="58">
        <v>99</v>
      </c>
      <c r="J261" s="58">
        <v>321</v>
      </c>
      <c r="K261" s="58">
        <v>88</v>
      </c>
      <c r="L261" s="58">
        <v>42</v>
      </c>
      <c r="M261" s="58">
        <v>158</v>
      </c>
      <c r="N261" s="58">
        <v>28</v>
      </c>
      <c r="O261" s="58">
        <v>12</v>
      </c>
      <c r="P261" s="58">
        <v>5</v>
      </c>
      <c r="Q261" s="58">
        <v>5</v>
      </c>
      <c r="R261" s="58">
        <v>301</v>
      </c>
      <c r="S261" s="58">
        <v>128</v>
      </c>
      <c r="T261" s="58">
        <v>30</v>
      </c>
      <c r="U261" s="58">
        <v>110</v>
      </c>
      <c r="V261" s="58">
        <v>215</v>
      </c>
      <c r="W261" s="58">
        <v>17</v>
      </c>
      <c r="X261" s="58">
        <v>25</v>
      </c>
      <c r="Y261" s="58">
        <v>142</v>
      </c>
      <c r="Z261" s="58">
        <v>19</v>
      </c>
      <c r="AA261" s="58">
        <v>6</v>
      </c>
      <c r="AB261" s="58">
        <v>4</v>
      </c>
      <c r="AC261" s="58" t="s">
        <v>153</v>
      </c>
    </row>
    <row r="262" spans="1:29" x14ac:dyDescent="0.25">
      <c r="A262" s="64" t="s">
        <v>411</v>
      </c>
      <c r="B262" s="58">
        <v>605</v>
      </c>
      <c r="C262" s="58">
        <v>155</v>
      </c>
      <c r="D262" s="58">
        <v>65</v>
      </c>
      <c r="E262" s="58">
        <v>269</v>
      </c>
      <c r="F262" s="58">
        <v>270</v>
      </c>
      <c r="G262" s="58">
        <v>62</v>
      </c>
      <c r="H262" s="58">
        <v>36</v>
      </c>
      <c r="I262" s="58">
        <v>105</v>
      </c>
      <c r="J262" s="58">
        <v>335</v>
      </c>
      <c r="K262" s="58">
        <v>93</v>
      </c>
      <c r="L262" s="58">
        <v>29</v>
      </c>
      <c r="M262" s="58">
        <v>164</v>
      </c>
      <c r="N262" s="58">
        <v>26</v>
      </c>
      <c r="O262" s="58">
        <v>10</v>
      </c>
      <c r="P262" s="58" t="s">
        <v>153</v>
      </c>
      <c r="Q262" s="58">
        <v>5</v>
      </c>
      <c r="R262" s="58">
        <v>349</v>
      </c>
      <c r="S262" s="58">
        <v>129</v>
      </c>
      <c r="T262" s="58">
        <v>40</v>
      </c>
      <c r="U262" s="58">
        <v>115</v>
      </c>
      <c r="V262" s="58">
        <v>230</v>
      </c>
      <c r="W262" s="58">
        <v>16</v>
      </c>
      <c r="X262" s="58" t="s">
        <v>153</v>
      </c>
      <c r="Y262" s="58">
        <v>149</v>
      </c>
      <c r="Z262" s="58">
        <v>34</v>
      </c>
      <c r="AA262" s="58">
        <v>6</v>
      </c>
      <c r="AB262" s="58">
        <v>7</v>
      </c>
      <c r="AC262" s="58" t="s">
        <v>153</v>
      </c>
    </row>
    <row r="263" spans="1:29" x14ac:dyDescent="0.25">
      <c r="A263" s="64" t="s">
        <v>412</v>
      </c>
      <c r="B263" s="58">
        <v>549</v>
      </c>
      <c r="C263" s="58">
        <v>141</v>
      </c>
      <c r="D263" s="58">
        <v>64</v>
      </c>
      <c r="E263" s="58">
        <v>258</v>
      </c>
      <c r="F263" s="58">
        <v>239</v>
      </c>
      <c r="G263" s="58">
        <v>55</v>
      </c>
      <c r="H263" s="58">
        <v>31</v>
      </c>
      <c r="I263" s="58">
        <v>104</v>
      </c>
      <c r="J263" s="58">
        <v>310</v>
      </c>
      <c r="K263" s="58">
        <v>86</v>
      </c>
      <c r="L263" s="58">
        <v>33</v>
      </c>
      <c r="M263" s="58">
        <v>154</v>
      </c>
      <c r="N263" s="58">
        <v>26</v>
      </c>
      <c r="O263" s="58">
        <v>9</v>
      </c>
      <c r="P263" s="58">
        <v>6</v>
      </c>
      <c r="Q263" s="58">
        <v>6</v>
      </c>
      <c r="R263" s="58">
        <v>302</v>
      </c>
      <c r="S263" s="58">
        <v>115</v>
      </c>
      <c r="T263" s="58">
        <v>39</v>
      </c>
      <c r="U263" s="58">
        <v>106</v>
      </c>
      <c r="V263" s="58">
        <v>221</v>
      </c>
      <c r="W263" s="58">
        <v>17</v>
      </c>
      <c r="X263" s="58">
        <v>19</v>
      </c>
      <c r="Y263" s="58">
        <v>146</v>
      </c>
      <c r="Z263" s="58">
        <v>32</v>
      </c>
      <c r="AA263" s="58">
        <v>5</v>
      </c>
      <c r="AB263" s="58">
        <v>6</v>
      </c>
      <c r="AC263" s="58" t="s">
        <v>153</v>
      </c>
    </row>
    <row r="264" spans="1:29" x14ac:dyDescent="0.25">
      <c r="A264" s="64" t="s">
        <v>413</v>
      </c>
      <c r="B264" s="58">
        <v>584</v>
      </c>
      <c r="C264" s="58">
        <v>151</v>
      </c>
      <c r="D264" s="58">
        <v>80</v>
      </c>
      <c r="E264" s="58">
        <v>260</v>
      </c>
      <c r="F264" s="58">
        <v>256</v>
      </c>
      <c r="G264" s="58">
        <v>60</v>
      </c>
      <c r="H264" s="58">
        <v>38</v>
      </c>
      <c r="I264" s="58">
        <v>99</v>
      </c>
      <c r="J264" s="58">
        <v>328</v>
      </c>
      <c r="K264" s="58">
        <v>91</v>
      </c>
      <c r="L264" s="58">
        <v>42</v>
      </c>
      <c r="M264" s="58">
        <v>161</v>
      </c>
      <c r="N264" s="58">
        <v>27</v>
      </c>
      <c r="O264" s="58">
        <v>11</v>
      </c>
      <c r="P264" s="58" t="s">
        <v>153</v>
      </c>
      <c r="Q264" s="58">
        <v>6</v>
      </c>
      <c r="R264" s="58">
        <v>315</v>
      </c>
      <c r="S264" s="58">
        <v>125</v>
      </c>
      <c r="T264" s="58">
        <v>39</v>
      </c>
      <c r="U264" s="58">
        <v>105</v>
      </c>
      <c r="V264" s="58">
        <v>242</v>
      </c>
      <c r="W264" s="58">
        <v>15</v>
      </c>
      <c r="X264" s="58" t="s">
        <v>153</v>
      </c>
      <c r="Y264" s="58">
        <v>149</v>
      </c>
      <c r="Z264" s="58">
        <v>35</v>
      </c>
      <c r="AA264" s="58">
        <v>7</v>
      </c>
      <c r="AB264" s="58">
        <v>4</v>
      </c>
      <c r="AC264" s="58" t="s">
        <v>153</v>
      </c>
    </row>
    <row r="265" spans="1:29" x14ac:dyDescent="0.25">
      <c r="A265" s="64" t="s">
        <v>414</v>
      </c>
      <c r="B265" s="58">
        <v>584</v>
      </c>
      <c r="C265" s="58">
        <v>157</v>
      </c>
      <c r="D265" s="58">
        <v>80</v>
      </c>
      <c r="E265" s="58">
        <v>263</v>
      </c>
      <c r="F265" s="58">
        <v>258</v>
      </c>
      <c r="G265" s="58">
        <v>66</v>
      </c>
      <c r="H265" s="58">
        <v>46</v>
      </c>
      <c r="I265" s="58">
        <v>96</v>
      </c>
      <c r="J265" s="58">
        <v>326</v>
      </c>
      <c r="K265" s="58">
        <v>91</v>
      </c>
      <c r="L265" s="58">
        <v>34</v>
      </c>
      <c r="M265" s="58">
        <v>167</v>
      </c>
      <c r="N265" s="58">
        <v>28</v>
      </c>
      <c r="O265" s="58">
        <v>9</v>
      </c>
      <c r="P265" s="58">
        <v>8</v>
      </c>
      <c r="Q265" s="58">
        <v>6</v>
      </c>
      <c r="R265" s="58">
        <v>309</v>
      </c>
      <c r="S265" s="58">
        <v>131</v>
      </c>
      <c r="T265" s="58">
        <v>43</v>
      </c>
      <c r="U265" s="58">
        <v>94</v>
      </c>
      <c r="V265" s="58">
        <v>247</v>
      </c>
      <c r="W265" s="58">
        <v>17</v>
      </c>
      <c r="X265" s="58">
        <v>29</v>
      </c>
      <c r="Y265" s="58">
        <v>163</v>
      </c>
      <c r="Z265" s="58">
        <v>32</v>
      </c>
      <c r="AA265" s="58">
        <v>6</v>
      </c>
      <c r="AB265" s="58">
        <v>5</v>
      </c>
      <c r="AC265" s="58" t="s">
        <v>153</v>
      </c>
    </row>
    <row r="266" spans="1:29" x14ac:dyDescent="0.25">
      <c r="A266" s="64" t="s">
        <v>415</v>
      </c>
      <c r="B266" s="58">
        <v>544</v>
      </c>
      <c r="C266" s="58">
        <v>144</v>
      </c>
      <c r="D266" s="58">
        <v>62</v>
      </c>
      <c r="E266" s="58">
        <v>267</v>
      </c>
      <c r="F266" s="58">
        <v>226</v>
      </c>
      <c r="G266" s="58">
        <v>60</v>
      </c>
      <c r="H266" s="58">
        <v>35</v>
      </c>
      <c r="I266" s="58">
        <v>97</v>
      </c>
      <c r="J266" s="58">
        <v>318</v>
      </c>
      <c r="K266" s="58">
        <v>84</v>
      </c>
      <c r="L266" s="58">
        <v>27</v>
      </c>
      <c r="M266" s="58">
        <v>170</v>
      </c>
      <c r="N266" s="58">
        <v>24</v>
      </c>
      <c r="O266" s="58">
        <v>8</v>
      </c>
      <c r="P266" s="58">
        <v>4</v>
      </c>
      <c r="Q266" s="58">
        <v>6</v>
      </c>
      <c r="R266" s="58">
        <v>300</v>
      </c>
      <c r="S266" s="58">
        <v>123</v>
      </c>
      <c r="T266" s="58">
        <v>36</v>
      </c>
      <c r="U266" s="58">
        <v>108</v>
      </c>
      <c r="V266" s="58">
        <v>220</v>
      </c>
      <c r="W266" s="58">
        <v>13</v>
      </c>
      <c r="X266" s="58">
        <v>22</v>
      </c>
      <c r="Y266" s="58">
        <v>153</v>
      </c>
      <c r="Z266" s="58">
        <v>21</v>
      </c>
      <c r="AA266" s="58">
        <v>6</v>
      </c>
      <c r="AB266" s="58" t="s">
        <v>153</v>
      </c>
      <c r="AC266" s="58" t="s">
        <v>153</v>
      </c>
    </row>
    <row r="267" spans="1:29" x14ac:dyDescent="0.25">
      <c r="A267" s="64" t="s">
        <v>416</v>
      </c>
      <c r="B267" s="58">
        <v>567</v>
      </c>
      <c r="C267" s="58">
        <v>143</v>
      </c>
      <c r="D267" s="58">
        <v>62</v>
      </c>
      <c r="E267" s="58">
        <v>289</v>
      </c>
      <c r="F267" s="58">
        <v>240</v>
      </c>
      <c r="G267" s="58">
        <v>59</v>
      </c>
      <c r="H267" s="58">
        <v>34</v>
      </c>
      <c r="I267" s="58">
        <v>104</v>
      </c>
      <c r="J267" s="58">
        <v>327</v>
      </c>
      <c r="K267" s="58">
        <v>84</v>
      </c>
      <c r="L267" s="58">
        <v>28</v>
      </c>
      <c r="M267" s="58">
        <v>185</v>
      </c>
      <c r="N267" s="58">
        <v>24</v>
      </c>
      <c r="O267" s="58">
        <v>7</v>
      </c>
      <c r="P267" s="58">
        <v>4</v>
      </c>
      <c r="Q267" s="58">
        <v>6</v>
      </c>
      <c r="R267" s="58">
        <v>298</v>
      </c>
      <c r="S267" s="58">
        <v>121</v>
      </c>
      <c r="T267" s="58">
        <v>31</v>
      </c>
      <c r="U267" s="58">
        <v>109</v>
      </c>
      <c r="V267" s="58">
        <v>245</v>
      </c>
      <c r="W267" s="58">
        <v>15</v>
      </c>
      <c r="X267" s="58">
        <v>27</v>
      </c>
      <c r="Y267" s="58">
        <v>174</v>
      </c>
      <c r="Z267" s="58">
        <v>18</v>
      </c>
      <c r="AA267" s="58">
        <v>7</v>
      </c>
      <c r="AB267" s="58">
        <v>3</v>
      </c>
      <c r="AC267" s="58" t="s">
        <v>153</v>
      </c>
    </row>
    <row r="268" spans="1:29" x14ac:dyDescent="0.25">
      <c r="A268" s="64" t="s">
        <v>417</v>
      </c>
      <c r="B268" s="58">
        <v>575</v>
      </c>
      <c r="C268" s="58">
        <v>141</v>
      </c>
      <c r="D268" s="58">
        <v>58</v>
      </c>
      <c r="E268" s="58">
        <v>309</v>
      </c>
      <c r="F268" s="58">
        <v>242</v>
      </c>
      <c r="G268" s="58">
        <v>59</v>
      </c>
      <c r="H268" s="58">
        <v>34</v>
      </c>
      <c r="I268" s="58">
        <v>114</v>
      </c>
      <c r="J268" s="58">
        <v>333</v>
      </c>
      <c r="K268" s="58">
        <v>82</v>
      </c>
      <c r="L268" s="58">
        <v>24</v>
      </c>
      <c r="M268" s="58">
        <v>195</v>
      </c>
      <c r="N268" s="58">
        <v>30</v>
      </c>
      <c r="O268" s="58">
        <v>11</v>
      </c>
      <c r="P268" s="58">
        <v>8</v>
      </c>
      <c r="Q268" s="58">
        <v>4</v>
      </c>
      <c r="R268" s="58">
        <v>301</v>
      </c>
      <c r="S268" s="58">
        <v>119</v>
      </c>
      <c r="T268" s="58">
        <v>30</v>
      </c>
      <c r="U268" s="58">
        <v>123</v>
      </c>
      <c r="V268" s="58">
        <v>244</v>
      </c>
      <c r="W268" s="58">
        <v>11</v>
      </c>
      <c r="X268" s="58">
        <v>20</v>
      </c>
      <c r="Y268" s="58">
        <v>182</v>
      </c>
      <c r="Z268" s="58">
        <v>21</v>
      </c>
      <c r="AA268" s="58">
        <v>6</v>
      </c>
      <c r="AB268" s="58" t="s">
        <v>153</v>
      </c>
      <c r="AC268" s="58">
        <v>3</v>
      </c>
    </row>
    <row r="269" spans="1:29" x14ac:dyDescent="0.25">
      <c r="A269" s="64" t="s">
        <v>418</v>
      </c>
      <c r="B269" s="58">
        <v>570</v>
      </c>
      <c r="C269" s="58">
        <v>142</v>
      </c>
      <c r="D269" s="58">
        <v>45</v>
      </c>
      <c r="E269" s="58">
        <v>310</v>
      </c>
      <c r="F269" s="58">
        <v>243</v>
      </c>
      <c r="G269" s="58">
        <v>59</v>
      </c>
      <c r="H269" s="58">
        <v>23</v>
      </c>
      <c r="I269" s="58">
        <v>114</v>
      </c>
      <c r="J269" s="58">
        <v>327</v>
      </c>
      <c r="K269" s="58">
        <v>83</v>
      </c>
      <c r="L269" s="58">
        <v>22</v>
      </c>
      <c r="M269" s="58">
        <v>196</v>
      </c>
      <c r="N269" s="58">
        <v>29</v>
      </c>
      <c r="O269" s="58">
        <v>14</v>
      </c>
      <c r="P269" s="58" t="s">
        <v>153</v>
      </c>
      <c r="Q269" s="58">
        <v>5</v>
      </c>
      <c r="R269" s="58">
        <v>299</v>
      </c>
      <c r="S269" s="58">
        <v>117</v>
      </c>
      <c r="T269" s="58">
        <v>27</v>
      </c>
      <c r="U269" s="58">
        <v>124</v>
      </c>
      <c r="V269" s="58">
        <v>242</v>
      </c>
      <c r="W269" s="58">
        <v>11</v>
      </c>
      <c r="X269" s="58" t="s">
        <v>153</v>
      </c>
      <c r="Y269" s="58">
        <v>181</v>
      </c>
      <c r="Z269" s="58">
        <v>21</v>
      </c>
      <c r="AA269" s="58">
        <v>6</v>
      </c>
      <c r="AB269" s="58">
        <v>3</v>
      </c>
      <c r="AC269" s="58">
        <v>3</v>
      </c>
    </row>
    <row r="270" spans="1:29" x14ac:dyDescent="0.25">
      <c r="A270" s="64" t="s">
        <v>419</v>
      </c>
      <c r="B270" s="58">
        <v>543</v>
      </c>
      <c r="C270" s="58">
        <v>131</v>
      </c>
      <c r="D270" s="58">
        <v>50</v>
      </c>
      <c r="E270" s="58">
        <v>287</v>
      </c>
      <c r="F270" s="58">
        <v>234</v>
      </c>
      <c r="G270" s="58">
        <v>55</v>
      </c>
      <c r="H270" s="58">
        <v>28</v>
      </c>
      <c r="I270" s="58">
        <v>105</v>
      </c>
      <c r="J270" s="58">
        <v>309</v>
      </c>
      <c r="K270" s="58">
        <v>76</v>
      </c>
      <c r="L270" s="58">
        <v>22</v>
      </c>
      <c r="M270" s="58">
        <v>182</v>
      </c>
      <c r="N270" s="58">
        <v>32</v>
      </c>
      <c r="O270" s="58">
        <v>11</v>
      </c>
      <c r="P270" s="58">
        <v>6</v>
      </c>
      <c r="Q270" s="58">
        <v>7</v>
      </c>
      <c r="R270" s="58">
        <v>286</v>
      </c>
      <c r="S270" s="58">
        <v>112</v>
      </c>
      <c r="T270" s="58">
        <v>17</v>
      </c>
      <c r="U270" s="58">
        <v>123</v>
      </c>
      <c r="V270" s="58">
        <v>225</v>
      </c>
      <c r="W270" s="58">
        <v>8</v>
      </c>
      <c r="X270" s="58">
        <v>27</v>
      </c>
      <c r="Y270" s="58">
        <v>157</v>
      </c>
      <c r="Z270" s="58">
        <v>23</v>
      </c>
      <c r="AA270" s="58">
        <v>6</v>
      </c>
      <c r="AB270" s="58" t="s">
        <v>153</v>
      </c>
      <c r="AC270" s="58">
        <v>4</v>
      </c>
    </row>
    <row r="271" spans="1:29" x14ac:dyDescent="0.25">
      <c r="A271" s="64" t="s">
        <v>420</v>
      </c>
      <c r="B271" s="58">
        <v>563</v>
      </c>
      <c r="C271" s="58">
        <v>133</v>
      </c>
      <c r="D271" s="58">
        <v>55</v>
      </c>
      <c r="E271" s="58">
        <v>288</v>
      </c>
      <c r="F271" s="58">
        <v>258</v>
      </c>
      <c r="G271" s="58">
        <v>57</v>
      </c>
      <c r="H271" s="58">
        <v>37</v>
      </c>
      <c r="I271" s="58">
        <v>114</v>
      </c>
      <c r="J271" s="58">
        <v>305</v>
      </c>
      <c r="K271" s="58">
        <v>76</v>
      </c>
      <c r="L271" s="58">
        <v>18</v>
      </c>
      <c r="M271" s="58">
        <v>174</v>
      </c>
      <c r="N271" s="58">
        <v>31</v>
      </c>
      <c r="O271" s="58">
        <v>6</v>
      </c>
      <c r="P271" s="58">
        <v>7</v>
      </c>
      <c r="Q271" s="58">
        <v>8</v>
      </c>
      <c r="R271" s="58">
        <v>304</v>
      </c>
      <c r="S271" s="58">
        <v>118</v>
      </c>
      <c r="T271" s="58">
        <v>29</v>
      </c>
      <c r="U271" s="58">
        <v>120</v>
      </c>
      <c r="V271" s="58">
        <v>228</v>
      </c>
      <c r="W271" s="58">
        <v>9</v>
      </c>
      <c r="X271" s="58">
        <v>19</v>
      </c>
      <c r="Y271" s="58">
        <v>160</v>
      </c>
      <c r="Z271" s="58">
        <v>29</v>
      </c>
      <c r="AA271" s="58">
        <v>11</v>
      </c>
      <c r="AB271" s="58">
        <v>3</v>
      </c>
      <c r="AC271" s="58">
        <v>4</v>
      </c>
    </row>
    <row r="272" spans="1:29" x14ac:dyDescent="0.25">
      <c r="A272" s="64" t="s">
        <v>421</v>
      </c>
      <c r="B272" s="58">
        <v>585</v>
      </c>
      <c r="C272" s="58">
        <v>154</v>
      </c>
      <c r="D272" s="58">
        <v>66</v>
      </c>
      <c r="E272" s="58">
        <v>297</v>
      </c>
      <c r="F272" s="58">
        <v>256</v>
      </c>
      <c r="G272" s="58">
        <v>72</v>
      </c>
      <c r="H272" s="58">
        <v>32</v>
      </c>
      <c r="I272" s="58">
        <v>114</v>
      </c>
      <c r="J272" s="58">
        <v>329</v>
      </c>
      <c r="K272" s="58">
        <v>82</v>
      </c>
      <c r="L272" s="58">
        <v>34</v>
      </c>
      <c r="M272" s="58">
        <v>183</v>
      </c>
      <c r="N272" s="58">
        <v>24</v>
      </c>
      <c r="O272" s="58">
        <v>6</v>
      </c>
      <c r="P272" s="58">
        <v>6</v>
      </c>
      <c r="Q272" s="58">
        <v>7</v>
      </c>
      <c r="R272" s="58">
        <v>317</v>
      </c>
      <c r="S272" s="58">
        <v>136</v>
      </c>
      <c r="T272" s="58">
        <v>29</v>
      </c>
      <c r="U272" s="58">
        <v>117</v>
      </c>
      <c r="V272" s="58">
        <v>244</v>
      </c>
      <c r="W272" s="58">
        <v>12</v>
      </c>
      <c r="X272" s="58">
        <v>31</v>
      </c>
      <c r="Y272" s="58">
        <v>173</v>
      </c>
      <c r="Z272" s="58">
        <v>33</v>
      </c>
      <c r="AA272" s="58">
        <v>15</v>
      </c>
      <c r="AB272" s="58">
        <v>5</v>
      </c>
      <c r="AC272" s="58">
        <v>5</v>
      </c>
    </row>
    <row r="273" spans="1:29" x14ac:dyDescent="0.25">
      <c r="A273" s="64" t="s">
        <v>422</v>
      </c>
      <c r="B273" s="58">
        <v>571</v>
      </c>
      <c r="C273" s="58">
        <v>155</v>
      </c>
      <c r="D273" s="58">
        <v>56</v>
      </c>
      <c r="E273" s="58">
        <v>288</v>
      </c>
      <c r="F273" s="58">
        <v>261</v>
      </c>
      <c r="G273" s="58">
        <v>71</v>
      </c>
      <c r="H273" s="58">
        <v>31</v>
      </c>
      <c r="I273" s="58">
        <v>117</v>
      </c>
      <c r="J273" s="58">
        <v>310</v>
      </c>
      <c r="K273" s="58">
        <v>84</v>
      </c>
      <c r="L273" s="58">
        <v>25</v>
      </c>
      <c r="M273" s="58">
        <v>171</v>
      </c>
      <c r="N273" s="58">
        <v>23</v>
      </c>
      <c r="O273" s="58">
        <v>8</v>
      </c>
      <c r="P273" s="58">
        <v>5</v>
      </c>
      <c r="Q273" s="58">
        <v>8</v>
      </c>
      <c r="R273" s="58">
        <v>315</v>
      </c>
      <c r="S273" s="58">
        <v>135</v>
      </c>
      <c r="T273" s="58">
        <v>26</v>
      </c>
      <c r="U273" s="58">
        <v>115</v>
      </c>
      <c r="V273" s="58">
        <v>233</v>
      </c>
      <c r="W273" s="58">
        <v>12</v>
      </c>
      <c r="X273" s="58">
        <v>25</v>
      </c>
      <c r="Y273" s="58">
        <v>165</v>
      </c>
      <c r="Z273" s="58">
        <v>29</v>
      </c>
      <c r="AA273" s="58">
        <v>14</v>
      </c>
      <c r="AB273" s="58" t="s">
        <v>153</v>
      </c>
      <c r="AC273" s="58">
        <v>6</v>
      </c>
    </row>
    <row r="274" spans="1:29" x14ac:dyDescent="0.25">
      <c r="A274" s="64" t="s">
        <v>423</v>
      </c>
      <c r="B274" s="58">
        <v>576</v>
      </c>
      <c r="C274" s="58">
        <v>154</v>
      </c>
      <c r="D274" s="58">
        <v>46</v>
      </c>
      <c r="E274" s="58">
        <v>285</v>
      </c>
      <c r="F274" s="58">
        <v>262</v>
      </c>
      <c r="G274" s="58">
        <v>71</v>
      </c>
      <c r="H274" s="58">
        <v>24</v>
      </c>
      <c r="I274" s="58">
        <v>119</v>
      </c>
      <c r="J274" s="58">
        <v>314</v>
      </c>
      <c r="K274" s="58">
        <v>83</v>
      </c>
      <c r="L274" s="58">
        <v>22</v>
      </c>
      <c r="M274" s="58">
        <v>166</v>
      </c>
      <c r="N274" s="58">
        <v>31</v>
      </c>
      <c r="O274" s="58">
        <v>13</v>
      </c>
      <c r="P274" s="58">
        <v>5</v>
      </c>
      <c r="Q274" s="58">
        <v>7</v>
      </c>
      <c r="R274" s="58">
        <v>318</v>
      </c>
      <c r="S274" s="58">
        <v>128</v>
      </c>
      <c r="T274" s="58">
        <v>24</v>
      </c>
      <c r="U274" s="58">
        <v>110</v>
      </c>
      <c r="V274" s="58">
        <v>227</v>
      </c>
      <c r="W274" s="58">
        <v>13</v>
      </c>
      <c r="X274" s="58">
        <v>17</v>
      </c>
      <c r="Y274" s="58">
        <v>168</v>
      </c>
      <c r="Z274" s="58">
        <v>40</v>
      </c>
      <c r="AA274" s="58">
        <v>15</v>
      </c>
      <c r="AB274" s="58">
        <v>4</v>
      </c>
      <c r="AC274" s="58">
        <v>6</v>
      </c>
    </row>
    <row r="275" spans="1:29" x14ac:dyDescent="0.25">
      <c r="A275" s="64" t="s">
        <v>424</v>
      </c>
      <c r="B275" s="58">
        <v>599</v>
      </c>
      <c r="C275" s="58">
        <v>163</v>
      </c>
      <c r="D275" s="58">
        <v>63</v>
      </c>
      <c r="E275" s="58">
        <v>274</v>
      </c>
      <c r="F275" s="58">
        <v>253</v>
      </c>
      <c r="G275" s="58">
        <v>76</v>
      </c>
      <c r="H275" s="58">
        <v>28</v>
      </c>
      <c r="I275" s="58">
        <v>104</v>
      </c>
      <c r="J275" s="58">
        <v>346</v>
      </c>
      <c r="K275" s="58">
        <v>87</v>
      </c>
      <c r="L275" s="58">
        <v>35</v>
      </c>
      <c r="M275" s="58">
        <v>170</v>
      </c>
      <c r="N275" s="58">
        <v>29</v>
      </c>
      <c r="O275" s="58">
        <v>11</v>
      </c>
      <c r="P275" s="58">
        <v>5</v>
      </c>
      <c r="Q275" s="58">
        <v>7</v>
      </c>
      <c r="R275" s="58">
        <v>329</v>
      </c>
      <c r="S275" s="58">
        <v>140</v>
      </c>
      <c r="T275" s="58">
        <v>23</v>
      </c>
      <c r="U275" s="58">
        <v>110</v>
      </c>
      <c r="V275" s="58">
        <v>241</v>
      </c>
      <c r="W275" s="58">
        <v>12</v>
      </c>
      <c r="X275" s="58">
        <v>35</v>
      </c>
      <c r="Y275" s="58">
        <v>157</v>
      </c>
      <c r="Z275" s="58">
        <v>39</v>
      </c>
      <c r="AA275" s="58">
        <v>20</v>
      </c>
      <c r="AB275" s="58" t="s">
        <v>153</v>
      </c>
      <c r="AC275" s="58">
        <v>5</v>
      </c>
    </row>
    <row r="276" spans="1:29" x14ac:dyDescent="0.25">
      <c r="A276" s="64" t="s">
        <v>425</v>
      </c>
      <c r="B276" s="58">
        <v>561</v>
      </c>
      <c r="C276" s="58">
        <v>153</v>
      </c>
      <c r="D276" s="58">
        <v>74</v>
      </c>
      <c r="E276" s="58">
        <v>259</v>
      </c>
      <c r="F276" s="58">
        <v>256</v>
      </c>
      <c r="G276" s="58">
        <v>65</v>
      </c>
      <c r="H276" s="58">
        <v>43</v>
      </c>
      <c r="I276" s="58">
        <v>108</v>
      </c>
      <c r="J276" s="58">
        <v>305</v>
      </c>
      <c r="K276" s="58">
        <v>88</v>
      </c>
      <c r="L276" s="58">
        <v>31</v>
      </c>
      <c r="M276" s="58">
        <v>151</v>
      </c>
      <c r="N276" s="58">
        <v>25</v>
      </c>
      <c r="O276" s="58">
        <v>9</v>
      </c>
      <c r="P276" s="58">
        <v>6</v>
      </c>
      <c r="Q276" s="58">
        <v>6</v>
      </c>
      <c r="R276" s="58">
        <v>306</v>
      </c>
      <c r="S276" s="58">
        <v>134</v>
      </c>
      <c r="T276" s="58">
        <v>35</v>
      </c>
      <c r="U276" s="58">
        <v>101</v>
      </c>
      <c r="V276" s="58">
        <v>230</v>
      </c>
      <c r="W276" s="58">
        <v>10</v>
      </c>
      <c r="X276" s="58">
        <v>33</v>
      </c>
      <c r="Y276" s="58">
        <v>152</v>
      </c>
      <c r="Z276" s="58">
        <v>34</v>
      </c>
      <c r="AA276" s="58">
        <v>19</v>
      </c>
      <c r="AB276" s="58" t="s">
        <v>153</v>
      </c>
      <c r="AC276" s="58">
        <v>4</v>
      </c>
    </row>
    <row r="277" spans="1:29" x14ac:dyDescent="0.25">
      <c r="A277" s="64" t="s">
        <v>426</v>
      </c>
      <c r="B277" s="58">
        <v>578</v>
      </c>
      <c r="C277" s="58">
        <v>160</v>
      </c>
      <c r="D277" s="58">
        <v>66</v>
      </c>
      <c r="E277" s="58">
        <v>252</v>
      </c>
      <c r="F277" s="58">
        <v>249</v>
      </c>
      <c r="G277" s="58">
        <v>62</v>
      </c>
      <c r="H277" s="58">
        <v>29</v>
      </c>
      <c r="I277" s="58">
        <v>102</v>
      </c>
      <c r="J277" s="58">
        <v>329</v>
      </c>
      <c r="K277" s="58">
        <v>98</v>
      </c>
      <c r="L277" s="58">
        <v>37</v>
      </c>
      <c r="M277" s="58">
        <v>150</v>
      </c>
      <c r="N277" s="58">
        <v>27</v>
      </c>
      <c r="O277" s="58">
        <v>7</v>
      </c>
      <c r="P277" s="58">
        <v>8</v>
      </c>
      <c r="Q277" s="58">
        <v>6</v>
      </c>
      <c r="R277" s="58">
        <v>327</v>
      </c>
      <c r="S277" s="58">
        <v>143</v>
      </c>
      <c r="T277" s="58">
        <v>35</v>
      </c>
      <c r="U277" s="58">
        <v>95</v>
      </c>
      <c r="V277" s="58">
        <v>224</v>
      </c>
      <c r="W277" s="58">
        <v>10</v>
      </c>
      <c r="X277" s="58">
        <v>23</v>
      </c>
      <c r="Y277" s="58">
        <v>151</v>
      </c>
      <c r="Z277" s="58">
        <v>36</v>
      </c>
      <c r="AA277" s="58">
        <v>19</v>
      </c>
      <c r="AB277" s="58" t="s">
        <v>153</v>
      </c>
      <c r="AC277" s="58">
        <v>4</v>
      </c>
    </row>
    <row r="278" spans="1:29" x14ac:dyDescent="0.25">
      <c r="A278" s="64" t="s">
        <v>427</v>
      </c>
      <c r="B278" s="58">
        <v>565</v>
      </c>
      <c r="C278" s="58">
        <v>147</v>
      </c>
      <c r="D278" s="58">
        <v>57</v>
      </c>
      <c r="E278" s="58">
        <v>258</v>
      </c>
      <c r="F278" s="58">
        <v>254</v>
      </c>
      <c r="G278" s="58">
        <v>61</v>
      </c>
      <c r="H278" s="58">
        <v>29</v>
      </c>
      <c r="I278" s="58">
        <v>103</v>
      </c>
      <c r="J278" s="58">
        <v>311</v>
      </c>
      <c r="K278" s="58">
        <v>86</v>
      </c>
      <c r="L278" s="58">
        <v>28</v>
      </c>
      <c r="M278" s="58">
        <v>155</v>
      </c>
      <c r="N278" s="58">
        <v>32</v>
      </c>
      <c r="O278" s="58">
        <v>10</v>
      </c>
      <c r="P278" s="58">
        <v>5</v>
      </c>
      <c r="Q278" s="58">
        <v>6</v>
      </c>
      <c r="R278" s="58">
        <v>306</v>
      </c>
      <c r="S278" s="58">
        <v>129</v>
      </c>
      <c r="T278" s="58">
        <v>30</v>
      </c>
      <c r="U278" s="58">
        <v>98</v>
      </c>
      <c r="V278" s="58">
        <v>227</v>
      </c>
      <c r="W278" s="58">
        <v>8</v>
      </c>
      <c r="X278" s="58">
        <v>22</v>
      </c>
      <c r="Y278" s="58">
        <v>154</v>
      </c>
      <c r="Z278" s="58">
        <v>36</v>
      </c>
      <c r="AA278" s="58">
        <v>18</v>
      </c>
      <c r="AB278" s="58">
        <v>5</v>
      </c>
      <c r="AC278" s="58">
        <v>3</v>
      </c>
    </row>
    <row r="279" spans="1:29" x14ac:dyDescent="0.25">
      <c r="A279" s="64" t="s">
        <v>428</v>
      </c>
      <c r="B279" s="58">
        <v>537</v>
      </c>
      <c r="C279" s="58">
        <v>148</v>
      </c>
      <c r="D279" s="58">
        <v>60</v>
      </c>
      <c r="E279" s="58">
        <v>237</v>
      </c>
      <c r="F279" s="58">
        <v>226</v>
      </c>
      <c r="G279" s="58">
        <v>54</v>
      </c>
      <c r="H279" s="58">
        <v>22</v>
      </c>
      <c r="I279" s="58">
        <v>97</v>
      </c>
      <c r="J279" s="58">
        <v>311</v>
      </c>
      <c r="K279" s="58">
        <v>94</v>
      </c>
      <c r="L279" s="58">
        <v>38</v>
      </c>
      <c r="M279" s="58">
        <v>140</v>
      </c>
      <c r="N279" s="58">
        <v>27</v>
      </c>
      <c r="O279" s="58">
        <v>9</v>
      </c>
      <c r="P279" s="58" t="s">
        <v>153</v>
      </c>
      <c r="Q279" s="58">
        <v>6</v>
      </c>
      <c r="R279" s="58">
        <v>296</v>
      </c>
      <c r="S279" s="58">
        <v>129</v>
      </c>
      <c r="T279" s="58">
        <v>32</v>
      </c>
      <c r="U279" s="58">
        <v>90</v>
      </c>
      <c r="V279" s="58">
        <v>214</v>
      </c>
      <c r="W279" s="58">
        <v>10</v>
      </c>
      <c r="X279" s="58" t="s">
        <v>153</v>
      </c>
      <c r="Y279" s="58">
        <v>141</v>
      </c>
      <c r="Z279" s="58">
        <v>36</v>
      </c>
      <c r="AA279" s="58">
        <v>19</v>
      </c>
      <c r="AB279" s="58">
        <v>3</v>
      </c>
      <c r="AC279" s="58" t="s">
        <v>153</v>
      </c>
    </row>
    <row r="280" spans="1:29" x14ac:dyDescent="0.25">
      <c r="A280" s="64" t="s">
        <v>429</v>
      </c>
      <c r="B280" s="58">
        <v>517</v>
      </c>
      <c r="C280" s="58">
        <v>139</v>
      </c>
      <c r="D280" s="58">
        <v>59</v>
      </c>
      <c r="E280" s="58">
        <v>232</v>
      </c>
      <c r="F280" s="58">
        <v>215</v>
      </c>
      <c r="G280" s="58">
        <v>52</v>
      </c>
      <c r="H280" s="58">
        <v>27</v>
      </c>
      <c r="I280" s="58">
        <v>94</v>
      </c>
      <c r="J280" s="58">
        <v>302</v>
      </c>
      <c r="K280" s="58">
        <v>87</v>
      </c>
      <c r="L280" s="58">
        <v>32</v>
      </c>
      <c r="M280" s="58">
        <v>138</v>
      </c>
      <c r="N280" s="58">
        <v>17</v>
      </c>
      <c r="O280" s="58">
        <v>6</v>
      </c>
      <c r="P280" s="58" t="s">
        <v>153</v>
      </c>
      <c r="Q280" s="58">
        <v>6</v>
      </c>
      <c r="R280" s="58">
        <v>294</v>
      </c>
      <c r="S280" s="58">
        <v>122</v>
      </c>
      <c r="T280" s="58" t="s">
        <v>153</v>
      </c>
      <c r="U280" s="58">
        <v>93</v>
      </c>
      <c r="V280" s="58">
        <v>206</v>
      </c>
      <c r="W280" s="58">
        <v>11</v>
      </c>
      <c r="X280" s="58">
        <v>33</v>
      </c>
      <c r="Y280" s="58">
        <v>133</v>
      </c>
      <c r="Z280" s="58">
        <v>31</v>
      </c>
      <c r="AA280" s="58">
        <v>17</v>
      </c>
      <c r="AB280" s="58">
        <v>4</v>
      </c>
      <c r="AC280" s="58" t="s">
        <v>153</v>
      </c>
    </row>
    <row r="281" spans="1:29" x14ac:dyDescent="0.25">
      <c r="A281" s="64" t="s">
        <v>430</v>
      </c>
      <c r="B281" s="58">
        <v>489</v>
      </c>
      <c r="C281" s="58">
        <v>114</v>
      </c>
      <c r="D281" s="58">
        <v>60</v>
      </c>
      <c r="E281" s="58">
        <v>225</v>
      </c>
      <c r="F281" s="58">
        <v>211</v>
      </c>
      <c r="G281" s="58">
        <v>42</v>
      </c>
      <c r="H281" s="58">
        <v>34</v>
      </c>
      <c r="I281" s="58">
        <v>88</v>
      </c>
      <c r="J281" s="58">
        <v>278</v>
      </c>
      <c r="K281" s="58">
        <v>72</v>
      </c>
      <c r="L281" s="58">
        <v>26</v>
      </c>
      <c r="M281" s="58">
        <v>137</v>
      </c>
      <c r="N281" s="58">
        <v>21</v>
      </c>
      <c r="O281" s="58">
        <v>6</v>
      </c>
      <c r="P281" s="58">
        <v>3</v>
      </c>
      <c r="Q281" s="58">
        <v>5</v>
      </c>
      <c r="R281" s="58">
        <v>266</v>
      </c>
      <c r="S281" s="58">
        <v>101</v>
      </c>
      <c r="T281" s="58">
        <v>32</v>
      </c>
      <c r="U281" s="58">
        <v>88</v>
      </c>
      <c r="V281" s="58">
        <v>202</v>
      </c>
      <c r="W281" s="58">
        <v>7</v>
      </c>
      <c r="X281" s="58">
        <v>25</v>
      </c>
      <c r="Y281" s="58">
        <v>132</v>
      </c>
      <c r="Z281" s="58">
        <v>26</v>
      </c>
      <c r="AA281" s="58">
        <v>13</v>
      </c>
      <c r="AB281" s="58" t="s">
        <v>153</v>
      </c>
      <c r="AC281" s="58">
        <v>3</v>
      </c>
    </row>
    <row r="282" spans="1:29" x14ac:dyDescent="0.25">
      <c r="A282" s="64" t="s">
        <v>431</v>
      </c>
      <c r="B282" s="58">
        <v>455</v>
      </c>
      <c r="C282" s="58">
        <v>109</v>
      </c>
      <c r="D282" s="58">
        <v>46</v>
      </c>
      <c r="E282" s="58">
        <v>229</v>
      </c>
      <c r="F282" s="58">
        <v>193</v>
      </c>
      <c r="G282" s="58">
        <v>37</v>
      </c>
      <c r="H282" s="58">
        <v>24</v>
      </c>
      <c r="I282" s="58">
        <v>94</v>
      </c>
      <c r="J282" s="58">
        <v>262</v>
      </c>
      <c r="K282" s="58">
        <v>72</v>
      </c>
      <c r="L282" s="58">
        <v>22</v>
      </c>
      <c r="M282" s="58">
        <v>135</v>
      </c>
      <c r="N282" s="58">
        <v>14</v>
      </c>
      <c r="O282" s="58">
        <v>3</v>
      </c>
      <c r="P282" s="58">
        <v>4</v>
      </c>
      <c r="Q282" s="58">
        <v>6</v>
      </c>
      <c r="R282" s="58">
        <v>258</v>
      </c>
      <c r="S282" s="58">
        <v>102</v>
      </c>
      <c r="T282" s="58">
        <v>26</v>
      </c>
      <c r="U282" s="58">
        <v>88</v>
      </c>
      <c r="V282" s="58">
        <v>183</v>
      </c>
      <c r="W282" s="58">
        <v>4</v>
      </c>
      <c r="X282" s="58">
        <v>16</v>
      </c>
      <c r="Y282" s="58">
        <v>135</v>
      </c>
      <c r="Z282" s="58">
        <v>26</v>
      </c>
      <c r="AA282" s="58">
        <v>11</v>
      </c>
      <c r="AB282" s="58" t="s">
        <v>153</v>
      </c>
      <c r="AC282" s="58">
        <v>3</v>
      </c>
    </row>
  </sheetData>
  <pageMargins left="0.7" right="0.7" top="0.78740157499999996" bottom="0.78740157499999996"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tabColor rgb="FFFF0000"/>
  </sheetPr>
  <dimension ref="A1:AC269"/>
  <sheetViews>
    <sheetView workbookViewId="0"/>
  </sheetViews>
  <sheetFormatPr baseColWidth="10" defaultColWidth="11.453125" defaultRowHeight="12.5" x14ac:dyDescent="0.25"/>
  <cols>
    <col min="1" max="1" width="11.453125" style="64"/>
    <col min="2" max="16384" width="11.453125" style="58"/>
  </cols>
  <sheetData>
    <row r="1" spans="1:29" x14ac:dyDescent="0.25">
      <c r="A1" s="64" t="s">
        <v>113</v>
      </c>
      <c r="B1" s="58" t="s">
        <v>463</v>
      </c>
      <c r="C1" s="58" t="s">
        <v>464</v>
      </c>
      <c r="D1" s="58" t="s">
        <v>465</v>
      </c>
      <c r="E1" s="58" t="s">
        <v>466</v>
      </c>
      <c r="F1" s="58" t="s">
        <v>467</v>
      </c>
      <c r="G1" s="58" t="s">
        <v>468</v>
      </c>
      <c r="H1" s="58" t="s">
        <v>469</v>
      </c>
      <c r="I1" s="58" t="s">
        <v>470</v>
      </c>
      <c r="J1" s="58" t="s">
        <v>471</v>
      </c>
      <c r="K1" s="58" t="s">
        <v>472</v>
      </c>
      <c r="L1" s="58" t="s">
        <v>473</v>
      </c>
      <c r="M1" s="58" t="s">
        <v>474</v>
      </c>
      <c r="N1" s="58" t="s">
        <v>475</v>
      </c>
      <c r="O1" s="58" t="s">
        <v>476</v>
      </c>
      <c r="P1" s="58" t="s">
        <v>477</v>
      </c>
      <c r="Q1" s="58" t="s">
        <v>478</v>
      </c>
      <c r="R1" s="58" t="s">
        <v>479</v>
      </c>
      <c r="S1" s="58" t="s">
        <v>480</v>
      </c>
      <c r="T1" s="58" t="s">
        <v>481</v>
      </c>
      <c r="U1" s="58" t="s">
        <v>482</v>
      </c>
      <c r="V1" s="58" t="s">
        <v>483</v>
      </c>
      <c r="W1" s="58" t="s">
        <v>484</v>
      </c>
      <c r="X1" s="58" t="s">
        <v>485</v>
      </c>
      <c r="Y1" s="58" t="s">
        <v>486</v>
      </c>
      <c r="Z1" s="58" t="s">
        <v>487</v>
      </c>
      <c r="AA1" s="58" t="s">
        <v>488</v>
      </c>
      <c r="AB1" s="58" t="s">
        <v>489</v>
      </c>
      <c r="AC1" s="58" t="s">
        <v>490</v>
      </c>
    </row>
    <row r="2" spans="1:29" x14ac:dyDescent="0.25">
      <c r="A2" s="64" t="s">
        <v>151</v>
      </c>
      <c r="B2" s="58">
        <v>12650</v>
      </c>
      <c r="C2" s="58">
        <v>12798</v>
      </c>
      <c r="D2" s="58">
        <v>12755</v>
      </c>
      <c r="E2" s="58">
        <v>43</v>
      </c>
      <c r="F2" s="58">
        <v>8025</v>
      </c>
      <c r="G2" s="58">
        <v>8138</v>
      </c>
      <c r="H2" s="58">
        <v>8117</v>
      </c>
      <c r="I2" s="58">
        <v>21</v>
      </c>
      <c r="J2" s="58">
        <v>4615</v>
      </c>
      <c r="K2" s="58">
        <v>4650</v>
      </c>
      <c r="L2" s="58">
        <v>4628</v>
      </c>
      <c r="M2" s="58">
        <v>22</v>
      </c>
      <c r="N2" s="58">
        <v>3187</v>
      </c>
      <c r="O2" s="58" t="s">
        <v>153</v>
      </c>
      <c r="P2" s="58">
        <v>3271</v>
      </c>
      <c r="Q2" s="58" t="s">
        <v>153</v>
      </c>
      <c r="R2" s="58">
        <v>8068</v>
      </c>
      <c r="S2" s="58">
        <v>8121</v>
      </c>
      <c r="T2" s="58">
        <v>8094</v>
      </c>
      <c r="U2" s="58">
        <v>27</v>
      </c>
      <c r="V2" s="58">
        <v>1395</v>
      </c>
      <c r="W2" s="58" t="s">
        <v>153</v>
      </c>
      <c r="X2" s="58">
        <v>1390</v>
      </c>
      <c r="Y2" s="58" t="s">
        <v>153</v>
      </c>
      <c r="Z2" s="58">
        <v>91</v>
      </c>
      <c r="AA2" s="58">
        <v>89</v>
      </c>
      <c r="AB2" s="58">
        <v>89</v>
      </c>
      <c r="AC2" s="58">
        <v>0</v>
      </c>
    </row>
    <row r="3" spans="1:29" x14ac:dyDescent="0.25">
      <c r="A3" s="64" t="s">
        <v>152</v>
      </c>
      <c r="B3" s="58">
        <v>10898</v>
      </c>
      <c r="C3" s="58">
        <v>11255</v>
      </c>
      <c r="D3" s="58">
        <v>11208</v>
      </c>
      <c r="E3" s="58">
        <v>47</v>
      </c>
      <c r="F3" s="58">
        <v>6805</v>
      </c>
      <c r="G3" s="58">
        <v>7079</v>
      </c>
      <c r="H3" s="58">
        <v>7058</v>
      </c>
      <c r="I3" s="58">
        <v>21</v>
      </c>
      <c r="J3" s="58">
        <v>4092</v>
      </c>
      <c r="K3" s="58">
        <v>4175</v>
      </c>
      <c r="L3" s="58">
        <v>4149</v>
      </c>
      <c r="M3" s="58">
        <v>26</v>
      </c>
      <c r="N3" s="58">
        <v>2748</v>
      </c>
      <c r="O3" s="58" t="s">
        <v>153</v>
      </c>
      <c r="P3" s="58">
        <v>2996</v>
      </c>
      <c r="Q3" s="58" t="s">
        <v>153</v>
      </c>
      <c r="R3" s="58">
        <v>7038</v>
      </c>
      <c r="S3" s="58">
        <v>7128</v>
      </c>
      <c r="T3" s="58">
        <v>7093</v>
      </c>
      <c r="U3" s="58">
        <v>35</v>
      </c>
      <c r="V3" s="58">
        <v>1112</v>
      </c>
      <c r="W3" s="58" t="s">
        <v>153</v>
      </c>
      <c r="X3" s="58">
        <v>1119</v>
      </c>
      <c r="Y3" s="58" t="s">
        <v>153</v>
      </c>
      <c r="Z3" s="58">
        <v>79</v>
      </c>
      <c r="AA3" s="58">
        <v>83</v>
      </c>
      <c r="AB3" s="58">
        <v>83</v>
      </c>
      <c r="AC3" s="58">
        <v>0</v>
      </c>
    </row>
    <row r="4" spans="1:29" x14ac:dyDescent="0.25">
      <c r="A4" s="64" t="s">
        <v>154</v>
      </c>
      <c r="B4" s="58">
        <v>11408</v>
      </c>
      <c r="C4" s="58">
        <v>11806</v>
      </c>
      <c r="D4" s="58">
        <v>11737</v>
      </c>
      <c r="E4" s="58">
        <v>69</v>
      </c>
      <c r="F4" s="58">
        <v>7146</v>
      </c>
      <c r="G4" s="58">
        <v>7456</v>
      </c>
      <c r="H4" s="58">
        <v>7419</v>
      </c>
      <c r="I4" s="58">
        <v>37</v>
      </c>
      <c r="J4" s="58">
        <v>4260</v>
      </c>
      <c r="K4" s="58">
        <v>4348</v>
      </c>
      <c r="L4" s="58">
        <v>4316</v>
      </c>
      <c r="M4" s="58">
        <v>32</v>
      </c>
      <c r="N4" s="58">
        <v>2779</v>
      </c>
      <c r="O4" s="58">
        <v>3022</v>
      </c>
      <c r="P4" s="58">
        <v>2999</v>
      </c>
      <c r="Q4" s="58">
        <v>23</v>
      </c>
      <c r="R4" s="58">
        <v>7197</v>
      </c>
      <c r="S4" s="58">
        <v>7345</v>
      </c>
      <c r="T4" s="58">
        <v>7299</v>
      </c>
      <c r="U4" s="58">
        <v>46</v>
      </c>
      <c r="V4" s="58">
        <v>1432</v>
      </c>
      <c r="W4" s="58">
        <v>1439</v>
      </c>
      <c r="X4" s="58">
        <v>1439</v>
      </c>
      <c r="Y4" s="58">
        <v>0</v>
      </c>
      <c r="Z4" s="58">
        <v>95</v>
      </c>
      <c r="AA4" s="58">
        <v>100</v>
      </c>
      <c r="AB4" s="58">
        <v>100</v>
      </c>
      <c r="AC4" s="58">
        <v>0</v>
      </c>
    </row>
    <row r="5" spans="1:29" x14ac:dyDescent="0.25">
      <c r="A5" s="64" t="s">
        <v>155</v>
      </c>
      <c r="B5" s="58">
        <v>12216</v>
      </c>
      <c r="C5" s="58">
        <v>12515</v>
      </c>
      <c r="D5" s="58">
        <v>12464</v>
      </c>
      <c r="E5" s="58">
        <v>51</v>
      </c>
      <c r="F5" s="58">
        <v>8162</v>
      </c>
      <c r="G5" s="58">
        <v>8414</v>
      </c>
      <c r="H5" s="58">
        <v>8385</v>
      </c>
      <c r="I5" s="58">
        <v>29</v>
      </c>
      <c r="J5" s="58">
        <v>4053</v>
      </c>
      <c r="K5" s="58">
        <v>4100</v>
      </c>
      <c r="L5" s="58">
        <v>4078</v>
      </c>
      <c r="M5" s="58">
        <v>22</v>
      </c>
      <c r="N5" s="58">
        <v>2681</v>
      </c>
      <c r="O5" s="58" t="s">
        <v>153</v>
      </c>
      <c r="P5" s="58">
        <v>2838</v>
      </c>
      <c r="Q5" s="58" t="s">
        <v>153</v>
      </c>
      <c r="R5" s="58">
        <v>8054</v>
      </c>
      <c r="S5" s="58">
        <v>8174</v>
      </c>
      <c r="T5" s="58">
        <v>8134</v>
      </c>
      <c r="U5" s="58">
        <v>40</v>
      </c>
      <c r="V5" s="58">
        <v>1481</v>
      </c>
      <c r="W5" s="58" t="s">
        <v>153</v>
      </c>
      <c r="X5" s="58">
        <v>1492</v>
      </c>
      <c r="Y5" s="58" t="s">
        <v>153</v>
      </c>
      <c r="Z5" s="58">
        <v>77</v>
      </c>
      <c r="AA5" s="58">
        <v>78</v>
      </c>
      <c r="AB5" s="58">
        <v>78</v>
      </c>
      <c r="AC5" s="58">
        <v>0</v>
      </c>
    </row>
    <row r="6" spans="1:29" x14ac:dyDescent="0.25">
      <c r="A6" s="64" t="s">
        <v>156</v>
      </c>
      <c r="B6" s="58">
        <v>11365</v>
      </c>
      <c r="C6" s="58">
        <v>11655</v>
      </c>
      <c r="D6" s="58">
        <v>11625</v>
      </c>
      <c r="E6" s="58">
        <v>30</v>
      </c>
      <c r="F6" s="58">
        <v>7348</v>
      </c>
      <c r="G6" s="58">
        <v>7589</v>
      </c>
      <c r="H6" s="58">
        <v>7570</v>
      </c>
      <c r="I6" s="58">
        <v>19</v>
      </c>
      <c r="J6" s="58">
        <v>4016</v>
      </c>
      <c r="K6" s="58">
        <v>4065</v>
      </c>
      <c r="L6" s="58">
        <v>4054</v>
      </c>
      <c r="M6" s="58">
        <v>11</v>
      </c>
      <c r="N6" s="58">
        <v>2357</v>
      </c>
      <c r="O6" s="58">
        <v>2519</v>
      </c>
      <c r="P6" s="58">
        <v>2509</v>
      </c>
      <c r="Q6" s="58">
        <v>10</v>
      </c>
      <c r="R6" s="58">
        <v>7357</v>
      </c>
      <c r="S6" s="58">
        <v>7473</v>
      </c>
      <c r="T6" s="58">
        <v>7453</v>
      </c>
      <c r="U6" s="58">
        <v>20</v>
      </c>
      <c r="V6" s="58">
        <v>1651</v>
      </c>
      <c r="W6" s="58">
        <v>1663</v>
      </c>
      <c r="X6" s="58">
        <v>1663</v>
      </c>
      <c r="Y6" s="58">
        <v>0</v>
      </c>
      <c r="Z6" s="58">
        <v>85</v>
      </c>
      <c r="AA6" s="58">
        <v>84</v>
      </c>
      <c r="AB6" s="58">
        <v>84</v>
      </c>
      <c r="AC6" s="58">
        <v>0</v>
      </c>
    </row>
    <row r="7" spans="1:29" x14ac:dyDescent="0.25">
      <c r="A7" s="64" t="s">
        <v>157</v>
      </c>
      <c r="B7" s="58">
        <v>10201</v>
      </c>
      <c r="C7" s="58">
        <v>10535</v>
      </c>
      <c r="D7" s="58">
        <v>10510</v>
      </c>
      <c r="E7" s="58">
        <v>25</v>
      </c>
      <c r="F7" s="58">
        <v>6320</v>
      </c>
      <c r="G7" s="58">
        <v>6584</v>
      </c>
      <c r="H7" s="58">
        <v>6573</v>
      </c>
      <c r="I7" s="58">
        <v>11</v>
      </c>
      <c r="J7" s="58">
        <v>3881</v>
      </c>
      <c r="K7" s="58">
        <v>3951</v>
      </c>
      <c r="L7" s="58">
        <v>3937</v>
      </c>
      <c r="M7" s="58">
        <v>14</v>
      </c>
      <c r="N7" s="58">
        <v>1966</v>
      </c>
      <c r="O7" s="58">
        <v>2172</v>
      </c>
      <c r="P7" s="58">
        <v>2165</v>
      </c>
      <c r="Q7" s="58">
        <v>7</v>
      </c>
      <c r="R7" s="58">
        <v>6507</v>
      </c>
      <c r="S7" s="58">
        <v>6625</v>
      </c>
      <c r="T7" s="58">
        <v>6607</v>
      </c>
      <c r="U7" s="58">
        <v>18</v>
      </c>
      <c r="V7" s="58">
        <v>1728</v>
      </c>
      <c r="W7" s="58">
        <v>1738</v>
      </c>
      <c r="X7" s="58">
        <v>1738</v>
      </c>
      <c r="Y7" s="58">
        <v>0</v>
      </c>
      <c r="Z7" s="58">
        <v>88</v>
      </c>
      <c r="AA7" s="58" t="s">
        <v>153</v>
      </c>
      <c r="AB7" s="58">
        <v>89</v>
      </c>
      <c r="AC7" s="58" t="s">
        <v>153</v>
      </c>
    </row>
    <row r="8" spans="1:29" x14ac:dyDescent="0.25">
      <c r="A8" s="64" t="s">
        <v>158</v>
      </c>
      <c r="B8" s="58">
        <v>9659</v>
      </c>
      <c r="C8" s="58">
        <v>9944</v>
      </c>
      <c r="D8" s="58">
        <v>9923</v>
      </c>
      <c r="E8" s="58">
        <v>21</v>
      </c>
      <c r="F8" s="58">
        <v>6041</v>
      </c>
      <c r="G8" s="58">
        <v>6246</v>
      </c>
      <c r="H8" s="58">
        <v>6236</v>
      </c>
      <c r="I8" s="58">
        <v>10</v>
      </c>
      <c r="J8" s="58">
        <v>3614</v>
      </c>
      <c r="K8" s="58">
        <v>3694</v>
      </c>
      <c r="L8" s="58">
        <v>3683</v>
      </c>
      <c r="M8" s="58">
        <v>11</v>
      </c>
      <c r="N8" s="58">
        <v>1524</v>
      </c>
      <c r="O8" s="58" t="s">
        <v>153</v>
      </c>
      <c r="P8" s="58">
        <v>1666</v>
      </c>
      <c r="Q8" s="58" t="s">
        <v>153</v>
      </c>
      <c r="R8" s="58">
        <v>6329</v>
      </c>
      <c r="S8" s="58">
        <v>6458</v>
      </c>
      <c r="T8" s="58">
        <v>6441</v>
      </c>
      <c r="U8" s="58">
        <v>17</v>
      </c>
      <c r="V8" s="58">
        <v>1806</v>
      </c>
      <c r="W8" s="58" t="s">
        <v>153</v>
      </c>
      <c r="X8" s="58">
        <v>1816</v>
      </c>
      <c r="Y8" s="58" t="s">
        <v>153</v>
      </c>
      <c r="Z8" s="58">
        <v>72</v>
      </c>
      <c r="AA8" s="58" t="s">
        <v>153</v>
      </c>
      <c r="AB8" s="58">
        <v>78</v>
      </c>
      <c r="AC8" s="58" t="s">
        <v>153</v>
      </c>
    </row>
    <row r="9" spans="1:29" x14ac:dyDescent="0.25">
      <c r="A9" s="64" t="s">
        <v>159</v>
      </c>
      <c r="B9" s="58">
        <v>9159</v>
      </c>
      <c r="C9" s="58">
        <v>9381</v>
      </c>
      <c r="D9" s="58">
        <v>9316</v>
      </c>
      <c r="E9" s="58">
        <v>65</v>
      </c>
      <c r="F9" s="58">
        <v>5639</v>
      </c>
      <c r="G9" s="58">
        <v>5860</v>
      </c>
      <c r="H9" s="58">
        <v>5827</v>
      </c>
      <c r="I9" s="58">
        <v>33</v>
      </c>
      <c r="J9" s="58">
        <v>3519</v>
      </c>
      <c r="K9" s="58">
        <v>3520</v>
      </c>
      <c r="L9" s="58">
        <v>3488</v>
      </c>
      <c r="M9" s="58">
        <v>32</v>
      </c>
      <c r="N9" s="58">
        <v>1196</v>
      </c>
      <c r="O9" s="58" t="s">
        <v>153</v>
      </c>
      <c r="P9" s="58">
        <v>1305</v>
      </c>
      <c r="Q9" s="58" t="s">
        <v>153</v>
      </c>
      <c r="R9" s="58">
        <v>6162</v>
      </c>
      <c r="S9" s="58">
        <v>6264</v>
      </c>
      <c r="T9" s="58">
        <v>6214</v>
      </c>
      <c r="U9" s="58">
        <v>50</v>
      </c>
      <c r="V9" s="58">
        <v>1801</v>
      </c>
      <c r="W9" s="58" t="s">
        <v>153</v>
      </c>
      <c r="X9" s="58">
        <v>1797</v>
      </c>
      <c r="Y9" s="58" t="s">
        <v>153</v>
      </c>
      <c r="Z9" s="58">
        <v>89</v>
      </c>
      <c r="AA9" s="58">
        <v>87</v>
      </c>
      <c r="AB9" s="58">
        <v>87</v>
      </c>
      <c r="AC9" s="58">
        <v>0</v>
      </c>
    </row>
    <row r="10" spans="1:29" x14ac:dyDescent="0.25">
      <c r="A10" s="64" t="s">
        <v>160</v>
      </c>
      <c r="B10" s="58">
        <v>8354</v>
      </c>
      <c r="C10" s="58">
        <v>8515</v>
      </c>
      <c r="D10" s="58">
        <v>8451</v>
      </c>
      <c r="E10" s="58">
        <v>64</v>
      </c>
      <c r="F10" s="58">
        <v>5005</v>
      </c>
      <c r="G10" s="58">
        <v>5119</v>
      </c>
      <c r="H10" s="58">
        <v>5096</v>
      </c>
      <c r="I10" s="58">
        <v>23</v>
      </c>
      <c r="J10" s="58">
        <v>3349</v>
      </c>
      <c r="K10" s="58">
        <v>3396</v>
      </c>
      <c r="L10" s="58">
        <v>3355</v>
      </c>
      <c r="M10" s="58">
        <v>41</v>
      </c>
      <c r="N10" s="58">
        <v>922</v>
      </c>
      <c r="O10" s="58" t="s">
        <v>153</v>
      </c>
      <c r="P10" s="58">
        <v>1001</v>
      </c>
      <c r="Q10" s="58" t="s">
        <v>153</v>
      </c>
      <c r="R10" s="58">
        <v>5639</v>
      </c>
      <c r="S10" s="58">
        <v>5719</v>
      </c>
      <c r="T10" s="58">
        <v>5659</v>
      </c>
      <c r="U10" s="58">
        <v>60</v>
      </c>
      <c r="V10" s="58">
        <v>1793</v>
      </c>
      <c r="W10" s="58" t="s">
        <v>153</v>
      </c>
      <c r="X10" s="58">
        <v>1791</v>
      </c>
      <c r="Y10" s="58" t="s">
        <v>153</v>
      </c>
      <c r="Z10" s="58">
        <v>95</v>
      </c>
      <c r="AA10" s="58">
        <v>99</v>
      </c>
      <c r="AB10" s="58">
        <v>99</v>
      </c>
      <c r="AC10" s="58">
        <v>0</v>
      </c>
    </row>
    <row r="11" spans="1:29" x14ac:dyDescent="0.25">
      <c r="A11" s="64" t="s">
        <v>161</v>
      </c>
      <c r="B11" s="58">
        <v>7717</v>
      </c>
      <c r="C11" s="58">
        <v>7824</v>
      </c>
      <c r="D11" s="58">
        <v>7779</v>
      </c>
      <c r="E11" s="58">
        <v>45</v>
      </c>
      <c r="F11" s="58">
        <v>4580</v>
      </c>
      <c r="G11" s="58">
        <v>4677</v>
      </c>
      <c r="H11" s="58">
        <v>4657</v>
      </c>
      <c r="I11" s="58">
        <v>20</v>
      </c>
      <c r="J11" s="58">
        <v>3137</v>
      </c>
      <c r="K11" s="58">
        <v>3147</v>
      </c>
      <c r="L11" s="58">
        <v>3122</v>
      </c>
      <c r="M11" s="58">
        <v>25</v>
      </c>
      <c r="N11" s="58">
        <v>755</v>
      </c>
      <c r="O11" s="58" t="s">
        <v>153</v>
      </c>
      <c r="P11" s="58">
        <v>811</v>
      </c>
      <c r="Q11" s="58" t="s">
        <v>153</v>
      </c>
      <c r="R11" s="58">
        <v>5179</v>
      </c>
      <c r="S11" s="58" t="s">
        <v>153</v>
      </c>
      <c r="T11" s="58">
        <v>5194</v>
      </c>
      <c r="U11" s="58" t="s">
        <v>153</v>
      </c>
      <c r="V11" s="58">
        <v>1783</v>
      </c>
      <c r="W11" s="58" t="s">
        <v>153</v>
      </c>
      <c r="X11" s="58">
        <v>1774</v>
      </c>
      <c r="Y11" s="58" t="s">
        <v>153</v>
      </c>
      <c r="Z11" s="58">
        <v>87</v>
      </c>
      <c r="AA11" s="58">
        <v>88</v>
      </c>
      <c r="AB11" s="58">
        <v>88</v>
      </c>
      <c r="AC11" s="58">
        <v>0</v>
      </c>
    </row>
    <row r="12" spans="1:29" x14ac:dyDescent="0.25">
      <c r="A12" s="64" t="s">
        <v>162</v>
      </c>
      <c r="B12" s="58">
        <v>7254</v>
      </c>
      <c r="C12" s="58">
        <v>7341</v>
      </c>
      <c r="D12" s="58">
        <v>7305</v>
      </c>
      <c r="E12" s="58">
        <v>36</v>
      </c>
      <c r="F12" s="58">
        <v>4250</v>
      </c>
      <c r="G12" s="58">
        <v>4315</v>
      </c>
      <c r="H12" s="58">
        <v>4300</v>
      </c>
      <c r="I12" s="58">
        <v>15</v>
      </c>
      <c r="J12" s="58">
        <v>3003</v>
      </c>
      <c r="K12" s="58">
        <v>3025</v>
      </c>
      <c r="L12" s="58">
        <v>3004</v>
      </c>
      <c r="M12" s="58">
        <v>21</v>
      </c>
      <c r="N12" s="58">
        <v>662</v>
      </c>
      <c r="O12" s="58">
        <v>714</v>
      </c>
      <c r="P12" s="58">
        <v>710</v>
      </c>
      <c r="Q12" s="58">
        <v>4</v>
      </c>
      <c r="R12" s="58">
        <v>4850</v>
      </c>
      <c r="S12" s="58">
        <v>4904</v>
      </c>
      <c r="T12" s="58">
        <v>4877</v>
      </c>
      <c r="U12" s="58">
        <v>27</v>
      </c>
      <c r="V12" s="58">
        <v>1742</v>
      </c>
      <c r="W12" s="58">
        <v>1723</v>
      </c>
      <c r="X12" s="58">
        <v>1718</v>
      </c>
      <c r="Y12" s="58">
        <v>5</v>
      </c>
      <c r="Z12" s="58">
        <v>144</v>
      </c>
      <c r="AA12" s="58">
        <v>151</v>
      </c>
      <c r="AB12" s="58">
        <v>151</v>
      </c>
      <c r="AC12" s="58">
        <v>0</v>
      </c>
    </row>
    <row r="13" spans="1:29" x14ac:dyDescent="0.25">
      <c r="A13" s="64" t="s">
        <v>163</v>
      </c>
      <c r="B13" s="58">
        <v>6642</v>
      </c>
      <c r="C13" s="58">
        <v>6838</v>
      </c>
      <c r="D13" s="58">
        <v>6820</v>
      </c>
      <c r="E13" s="58">
        <v>18</v>
      </c>
      <c r="F13" s="58">
        <v>3798</v>
      </c>
      <c r="G13" s="58">
        <v>3951</v>
      </c>
      <c r="H13" s="58">
        <v>3941</v>
      </c>
      <c r="I13" s="58">
        <v>10</v>
      </c>
      <c r="J13" s="58">
        <v>2844</v>
      </c>
      <c r="K13" s="58">
        <v>2887</v>
      </c>
      <c r="L13" s="58">
        <v>2879</v>
      </c>
      <c r="M13" s="58">
        <v>8</v>
      </c>
      <c r="N13" s="58">
        <v>629</v>
      </c>
      <c r="O13" s="58" t="s">
        <v>153</v>
      </c>
      <c r="P13" s="58">
        <v>694</v>
      </c>
      <c r="Q13" s="58" t="s">
        <v>153</v>
      </c>
      <c r="R13" s="58">
        <v>4333</v>
      </c>
      <c r="S13" s="58" t="s">
        <v>153</v>
      </c>
      <c r="T13" s="58">
        <v>4446</v>
      </c>
      <c r="U13" s="58" t="s">
        <v>153</v>
      </c>
      <c r="V13" s="58">
        <v>1680</v>
      </c>
      <c r="W13" s="58" t="s">
        <v>153</v>
      </c>
      <c r="X13" s="58">
        <v>1680</v>
      </c>
      <c r="Y13" s="58" t="s">
        <v>153</v>
      </c>
      <c r="Z13" s="58">
        <v>190</v>
      </c>
      <c r="AA13" s="58">
        <v>204</v>
      </c>
      <c r="AB13" s="58">
        <v>204</v>
      </c>
      <c r="AC13" s="58">
        <v>0</v>
      </c>
    </row>
    <row r="14" spans="1:29" x14ac:dyDescent="0.25">
      <c r="A14" s="64" t="s">
        <v>164</v>
      </c>
      <c r="B14" s="58">
        <v>6185</v>
      </c>
      <c r="C14" s="58">
        <v>6298</v>
      </c>
      <c r="D14" s="58">
        <v>6261</v>
      </c>
      <c r="E14" s="58">
        <v>37</v>
      </c>
      <c r="F14" s="58">
        <v>3443</v>
      </c>
      <c r="G14" s="58">
        <v>3534</v>
      </c>
      <c r="H14" s="58">
        <v>3522</v>
      </c>
      <c r="I14" s="58">
        <v>12</v>
      </c>
      <c r="J14" s="58">
        <v>2742</v>
      </c>
      <c r="K14" s="58">
        <v>2764</v>
      </c>
      <c r="L14" s="58">
        <v>2739</v>
      </c>
      <c r="M14" s="58">
        <v>25</v>
      </c>
      <c r="N14" s="58">
        <v>552</v>
      </c>
      <c r="O14" s="58">
        <v>592</v>
      </c>
      <c r="P14" s="58">
        <v>588</v>
      </c>
      <c r="Q14" s="58">
        <v>4</v>
      </c>
      <c r="R14" s="58">
        <v>3925</v>
      </c>
      <c r="S14" s="58">
        <v>4002</v>
      </c>
      <c r="T14" s="58">
        <v>3969</v>
      </c>
      <c r="U14" s="58">
        <v>33</v>
      </c>
      <c r="V14" s="58">
        <v>1708</v>
      </c>
      <c r="W14" s="58">
        <v>1704</v>
      </c>
      <c r="X14" s="58">
        <v>1704</v>
      </c>
      <c r="Y14" s="58">
        <v>0</v>
      </c>
      <c r="Z14" s="58">
        <v>200</v>
      </c>
      <c r="AA14" s="58">
        <v>203</v>
      </c>
      <c r="AB14" s="58">
        <v>203</v>
      </c>
      <c r="AC14" s="58">
        <v>0</v>
      </c>
    </row>
    <row r="15" spans="1:29" x14ac:dyDescent="0.25">
      <c r="A15" s="64" t="s">
        <v>165</v>
      </c>
      <c r="B15" s="58">
        <v>5562</v>
      </c>
      <c r="C15" s="58">
        <v>5725</v>
      </c>
      <c r="D15" s="58">
        <v>5689</v>
      </c>
      <c r="E15" s="58">
        <v>36</v>
      </c>
      <c r="F15" s="58">
        <v>3006</v>
      </c>
      <c r="G15" s="58">
        <v>3145</v>
      </c>
      <c r="H15" s="58">
        <v>3134</v>
      </c>
      <c r="I15" s="58">
        <v>11</v>
      </c>
      <c r="J15" s="58">
        <v>2555</v>
      </c>
      <c r="K15" s="58">
        <v>2579</v>
      </c>
      <c r="L15" s="58">
        <v>2554</v>
      </c>
      <c r="M15" s="58">
        <v>25</v>
      </c>
      <c r="N15" s="58">
        <v>506</v>
      </c>
      <c r="O15" s="58" t="s">
        <v>153</v>
      </c>
      <c r="P15" s="58">
        <v>552</v>
      </c>
      <c r="Q15" s="58" t="s">
        <v>153</v>
      </c>
      <c r="R15" s="58">
        <v>3512</v>
      </c>
      <c r="S15" s="58">
        <v>3635</v>
      </c>
      <c r="T15" s="58">
        <v>3606</v>
      </c>
      <c r="U15" s="58">
        <v>29</v>
      </c>
      <c r="V15" s="58">
        <v>1544</v>
      </c>
      <c r="W15" s="58" t="s">
        <v>153</v>
      </c>
      <c r="X15" s="58">
        <v>1531</v>
      </c>
      <c r="Y15" s="58" t="s">
        <v>153</v>
      </c>
      <c r="Z15" s="58">
        <v>201</v>
      </c>
      <c r="AA15" s="58" t="s">
        <v>153</v>
      </c>
      <c r="AB15" s="58">
        <v>206</v>
      </c>
      <c r="AC15" s="58" t="s">
        <v>153</v>
      </c>
    </row>
    <row r="16" spans="1:29" x14ac:dyDescent="0.25">
      <c r="A16" s="64" t="s">
        <v>166</v>
      </c>
      <c r="B16" s="58">
        <v>5788</v>
      </c>
      <c r="C16" s="58">
        <v>5929</v>
      </c>
      <c r="D16" s="58">
        <v>5906</v>
      </c>
      <c r="E16" s="58">
        <v>23</v>
      </c>
      <c r="F16" s="58">
        <v>3110</v>
      </c>
      <c r="G16" s="58">
        <v>3217</v>
      </c>
      <c r="H16" s="58">
        <v>3208</v>
      </c>
      <c r="I16" s="58">
        <v>9</v>
      </c>
      <c r="J16" s="58">
        <v>2677</v>
      </c>
      <c r="K16" s="58">
        <v>2711</v>
      </c>
      <c r="L16" s="58">
        <v>2697</v>
      </c>
      <c r="M16" s="58">
        <v>14</v>
      </c>
      <c r="N16" s="58">
        <v>505</v>
      </c>
      <c r="O16" s="58" t="s">
        <v>153</v>
      </c>
      <c r="P16" s="58">
        <v>556</v>
      </c>
      <c r="Q16" s="58" t="s">
        <v>153</v>
      </c>
      <c r="R16" s="58">
        <v>3666</v>
      </c>
      <c r="S16" s="58">
        <v>3750</v>
      </c>
      <c r="T16" s="58">
        <v>3731</v>
      </c>
      <c r="U16" s="58">
        <v>19</v>
      </c>
      <c r="V16" s="58">
        <v>1617</v>
      </c>
      <c r="W16" s="58" t="s">
        <v>153</v>
      </c>
      <c r="X16" s="58">
        <v>1619</v>
      </c>
      <c r="Y16" s="58" t="s">
        <v>153</v>
      </c>
      <c r="Z16" s="58">
        <v>248</v>
      </c>
      <c r="AA16" s="58">
        <v>252</v>
      </c>
      <c r="AB16" s="58">
        <v>252</v>
      </c>
      <c r="AC16" s="58">
        <v>0</v>
      </c>
    </row>
    <row r="17" spans="1:29" x14ac:dyDescent="0.25">
      <c r="A17" s="64" t="s">
        <v>167</v>
      </c>
      <c r="B17" s="58">
        <v>4958</v>
      </c>
      <c r="C17" s="58">
        <v>5009</v>
      </c>
      <c r="D17" s="58">
        <v>4995</v>
      </c>
      <c r="E17" s="58">
        <v>14</v>
      </c>
      <c r="F17" s="58">
        <v>2670</v>
      </c>
      <c r="G17" s="58">
        <v>2719</v>
      </c>
      <c r="H17" s="58">
        <v>2715</v>
      </c>
      <c r="I17" s="58">
        <v>4</v>
      </c>
      <c r="J17" s="58">
        <v>2286</v>
      </c>
      <c r="K17" s="58">
        <v>2288</v>
      </c>
      <c r="L17" s="58">
        <v>2278</v>
      </c>
      <c r="M17" s="58">
        <v>10</v>
      </c>
      <c r="N17" s="58">
        <v>463</v>
      </c>
      <c r="O17" s="58" t="s">
        <v>153</v>
      </c>
      <c r="P17" s="58">
        <v>480</v>
      </c>
      <c r="Q17" s="58" t="s">
        <v>153</v>
      </c>
      <c r="R17" s="58">
        <v>3036</v>
      </c>
      <c r="S17" s="58" t="s">
        <v>153</v>
      </c>
      <c r="T17" s="58">
        <v>3054</v>
      </c>
      <c r="U17" s="58" t="s">
        <v>153</v>
      </c>
      <c r="V17" s="58">
        <v>1459</v>
      </c>
      <c r="W17" s="58">
        <v>1461</v>
      </c>
      <c r="X17" s="58">
        <v>1461</v>
      </c>
      <c r="Y17" s="58">
        <v>0</v>
      </c>
      <c r="Z17" s="58">
        <v>223</v>
      </c>
      <c r="AA17" s="58" t="s">
        <v>153</v>
      </c>
      <c r="AB17" s="58">
        <v>224</v>
      </c>
      <c r="AC17" s="58" t="s">
        <v>153</v>
      </c>
    </row>
    <row r="18" spans="1:29" x14ac:dyDescent="0.25">
      <c r="A18" s="64" t="s">
        <v>168</v>
      </c>
      <c r="B18" s="58">
        <v>4936</v>
      </c>
      <c r="C18" s="58">
        <v>5001</v>
      </c>
      <c r="D18" s="58">
        <v>4985</v>
      </c>
      <c r="E18" s="58">
        <v>16</v>
      </c>
      <c r="F18" s="58">
        <v>2654</v>
      </c>
      <c r="G18" s="58">
        <v>2730</v>
      </c>
      <c r="H18" s="58">
        <v>2719</v>
      </c>
      <c r="I18" s="58">
        <v>11</v>
      </c>
      <c r="J18" s="58">
        <v>2281</v>
      </c>
      <c r="K18" s="58">
        <v>2270</v>
      </c>
      <c r="L18" s="58">
        <v>2265</v>
      </c>
      <c r="M18" s="58">
        <v>5</v>
      </c>
      <c r="N18" s="58">
        <v>469</v>
      </c>
      <c r="O18" s="58" t="s">
        <v>153</v>
      </c>
      <c r="P18" s="58">
        <v>516</v>
      </c>
      <c r="Q18" s="58" t="s">
        <v>153</v>
      </c>
      <c r="R18" s="58">
        <v>2977</v>
      </c>
      <c r="S18" s="58" t="s">
        <v>153</v>
      </c>
      <c r="T18" s="58">
        <v>2985</v>
      </c>
      <c r="U18" s="58" t="s">
        <v>153</v>
      </c>
      <c r="V18" s="58">
        <v>1490</v>
      </c>
      <c r="W18" s="58" t="s">
        <v>153</v>
      </c>
      <c r="X18" s="58">
        <v>1484</v>
      </c>
      <c r="Y18" s="58" t="s">
        <v>153</v>
      </c>
      <c r="Z18" s="58">
        <v>278</v>
      </c>
      <c r="AA18" s="58">
        <v>283</v>
      </c>
      <c r="AB18" s="58">
        <v>280</v>
      </c>
      <c r="AC18" s="58">
        <v>3</v>
      </c>
    </row>
    <row r="19" spans="1:29" x14ac:dyDescent="0.25">
      <c r="A19" s="64" t="s">
        <v>169</v>
      </c>
      <c r="B19" s="58">
        <v>5375</v>
      </c>
      <c r="C19" s="58">
        <v>5439</v>
      </c>
      <c r="D19" s="58">
        <v>5415</v>
      </c>
      <c r="E19" s="58">
        <v>24</v>
      </c>
      <c r="F19" s="58">
        <v>2890</v>
      </c>
      <c r="G19" s="58">
        <v>2944</v>
      </c>
      <c r="H19" s="58">
        <v>2936</v>
      </c>
      <c r="I19" s="58">
        <v>8</v>
      </c>
      <c r="J19" s="58">
        <v>2485</v>
      </c>
      <c r="K19" s="58">
        <v>2495</v>
      </c>
      <c r="L19" s="58">
        <v>2479</v>
      </c>
      <c r="M19" s="58">
        <v>16</v>
      </c>
      <c r="N19" s="58">
        <v>582</v>
      </c>
      <c r="O19" s="58" t="s">
        <v>153</v>
      </c>
      <c r="P19" s="58">
        <v>621</v>
      </c>
      <c r="Q19" s="58" t="s">
        <v>153</v>
      </c>
      <c r="R19" s="58">
        <v>3238</v>
      </c>
      <c r="S19" s="58">
        <v>3273</v>
      </c>
      <c r="T19" s="58">
        <v>3253</v>
      </c>
      <c r="U19" s="58">
        <v>20</v>
      </c>
      <c r="V19" s="58">
        <v>1555</v>
      </c>
      <c r="W19" s="58" t="s">
        <v>153</v>
      </c>
      <c r="X19" s="58">
        <v>1541</v>
      </c>
      <c r="Y19" s="58" t="s">
        <v>153</v>
      </c>
      <c r="Z19" s="58">
        <v>380</v>
      </c>
      <c r="AA19" s="58">
        <v>379</v>
      </c>
      <c r="AB19" s="58">
        <v>379</v>
      </c>
      <c r="AC19" s="58">
        <v>0</v>
      </c>
    </row>
    <row r="20" spans="1:29" x14ac:dyDescent="0.25">
      <c r="A20" s="64" t="s">
        <v>170</v>
      </c>
      <c r="B20" s="58">
        <v>5217</v>
      </c>
      <c r="C20" s="58">
        <v>5280</v>
      </c>
      <c r="D20" s="58">
        <v>5259</v>
      </c>
      <c r="E20" s="58">
        <v>21</v>
      </c>
      <c r="F20" s="58">
        <v>2788</v>
      </c>
      <c r="G20" s="58">
        <v>2865</v>
      </c>
      <c r="H20" s="58">
        <v>2853</v>
      </c>
      <c r="I20" s="58">
        <v>12</v>
      </c>
      <c r="J20" s="58">
        <v>2429</v>
      </c>
      <c r="K20" s="58">
        <v>2415</v>
      </c>
      <c r="L20" s="58">
        <v>2406</v>
      </c>
      <c r="M20" s="58">
        <v>9</v>
      </c>
      <c r="N20" s="58">
        <v>596</v>
      </c>
      <c r="O20" s="58">
        <v>641</v>
      </c>
      <c r="P20" s="58">
        <v>635</v>
      </c>
      <c r="Q20" s="58">
        <v>6</v>
      </c>
      <c r="R20" s="58">
        <v>3130</v>
      </c>
      <c r="S20" s="58">
        <v>3156</v>
      </c>
      <c r="T20" s="58">
        <v>3141</v>
      </c>
      <c r="U20" s="58">
        <v>15</v>
      </c>
      <c r="V20" s="58">
        <v>1491</v>
      </c>
      <c r="W20" s="58">
        <v>1483</v>
      </c>
      <c r="X20" s="58">
        <v>1483</v>
      </c>
      <c r="Y20" s="58">
        <v>0</v>
      </c>
      <c r="Z20" s="58">
        <v>389</v>
      </c>
      <c r="AA20" s="58">
        <v>390</v>
      </c>
      <c r="AB20" s="58">
        <v>387</v>
      </c>
      <c r="AC20" s="58">
        <v>3</v>
      </c>
    </row>
    <row r="21" spans="1:29" x14ac:dyDescent="0.25">
      <c r="A21" s="64" t="s">
        <v>171</v>
      </c>
      <c r="B21" s="58">
        <v>5438</v>
      </c>
      <c r="C21" s="58">
        <v>5478</v>
      </c>
      <c r="D21" s="58">
        <v>5455</v>
      </c>
      <c r="E21" s="58">
        <v>23</v>
      </c>
      <c r="F21" s="58">
        <v>3006</v>
      </c>
      <c r="G21" s="58">
        <v>3053</v>
      </c>
      <c r="H21" s="58">
        <v>3043</v>
      </c>
      <c r="I21" s="58">
        <v>10</v>
      </c>
      <c r="J21" s="58">
        <v>2432</v>
      </c>
      <c r="K21" s="58">
        <v>2425</v>
      </c>
      <c r="L21" s="58">
        <v>2412</v>
      </c>
      <c r="M21" s="58">
        <v>13</v>
      </c>
      <c r="N21" s="58">
        <v>564</v>
      </c>
      <c r="O21" s="58" t="s">
        <v>153</v>
      </c>
      <c r="P21" s="58">
        <v>578</v>
      </c>
      <c r="Q21" s="58" t="s">
        <v>153</v>
      </c>
      <c r="R21" s="58">
        <v>3304</v>
      </c>
      <c r="S21" s="58" t="s">
        <v>153</v>
      </c>
      <c r="T21" s="58">
        <v>3308</v>
      </c>
      <c r="U21" s="58" t="s">
        <v>153</v>
      </c>
      <c r="V21" s="58">
        <v>1570</v>
      </c>
      <c r="W21" s="58" t="s">
        <v>153</v>
      </c>
      <c r="X21" s="58">
        <v>1569</v>
      </c>
      <c r="Y21" s="58" t="s">
        <v>153</v>
      </c>
      <c r="Z21" s="58">
        <v>488</v>
      </c>
      <c r="AA21" s="58" t="s">
        <v>153</v>
      </c>
      <c r="AB21" s="58">
        <v>505</v>
      </c>
      <c r="AC21" s="58" t="s">
        <v>153</v>
      </c>
    </row>
    <row r="22" spans="1:29" x14ac:dyDescent="0.25">
      <c r="A22" s="64" t="s">
        <v>184</v>
      </c>
      <c r="B22" s="58">
        <v>2813</v>
      </c>
      <c r="C22" s="58">
        <v>2805</v>
      </c>
      <c r="D22" s="58">
        <v>2801</v>
      </c>
      <c r="E22" s="58">
        <v>4</v>
      </c>
      <c r="F22" s="58">
        <v>2014</v>
      </c>
      <c r="G22" s="58" t="s">
        <v>153</v>
      </c>
      <c r="H22" s="58">
        <v>2009</v>
      </c>
      <c r="I22" s="58" t="s">
        <v>153</v>
      </c>
      <c r="J22" s="58">
        <v>799</v>
      </c>
      <c r="K22" s="58" t="s">
        <v>153</v>
      </c>
      <c r="L22" s="58">
        <v>792</v>
      </c>
      <c r="M22" s="58" t="s">
        <v>153</v>
      </c>
      <c r="N22" s="58">
        <v>390</v>
      </c>
      <c r="O22" s="58" t="s">
        <v>153</v>
      </c>
      <c r="P22" s="58">
        <v>391</v>
      </c>
      <c r="Q22" s="58" t="s">
        <v>153</v>
      </c>
      <c r="R22" s="58">
        <v>2004</v>
      </c>
      <c r="S22" s="58" t="s">
        <v>153</v>
      </c>
      <c r="T22" s="58">
        <v>1997</v>
      </c>
      <c r="U22" s="58" t="s">
        <v>153</v>
      </c>
      <c r="V22" s="58">
        <v>419</v>
      </c>
      <c r="W22" s="58">
        <v>413</v>
      </c>
      <c r="X22" s="58">
        <v>413</v>
      </c>
      <c r="Y22" s="58">
        <v>0</v>
      </c>
      <c r="Z22" s="58">
        <v>14</v>
      </c>
      <c r="AA22" s="58">
        <v>13</v>
      </c>
      <c r="AB22" s="58">
        <v>13</v>
      </c>
      <c r="AC22" s="58">
        <v>0</v>
      </c>
    </row>
    <row r="23" spans="1:29" x14ac:dyDescent="0.25">
      <c r="A23" s="64" t="s">
        <v>185</v>
      </c>
      <c r="B23" s="58">
        <v>1374</v>
      </c>
      <c r="C23" s="58">
        <v>1381</v>
      </c>
      <c r="D23" s="58">
        <v>1377</v>
      </c>
      <c r="E23" s="58">
        <v>4</v>
      </c>
      <c r="F23" s="58">
        <v>1030</v>
      </c>
      <c r="G23" s="58" t="s">
        <v>153</v>
      </c>
      <c r="H23" s="58">
        <v>1036</v>
      </c>
      <c r="I23" s="58" t="s">
        <v>153</v>
      </c>
      <c r="J23" s="58">
        <v>339</v>
      </c>
      <c r="K23" s="58" t="s">
        <v>153</v>
      </c>
      <c r="L23" s="58">
        <v>336</v>
      </c>
      <c r="M23" s="58" t="s">
        <v>153</v>
      </c>
      <c r="N23" s="58">
        <v>284</v>
      </c>
      <c r="O23" s="58" t="s">
        <v>153</v>
      </c>
      <c r="P23" s="58">
        <v>292</v>
      </c>
      <c r="Q23" s="58" t="s">
        <v>153</v>
      </c>
      <c r="R23" s="58">
        <v>965</v>
      </c>
      <c r="S23" s="58" t="s">
        <v>153</v>
      </c>
      <c r="T23" s="58">
        <v>959</v>
      </c>
      <c r="U23" s="58" t="s">
        <v>153</v>
      </c>
      <c r="V23" s="58">
        <v>125</v>
      </c>
      <c r="W23" s="58">
        <v>126</v>
      </c>
      <c r="X23" s="58">
        <v>126</v>
      </c>
      <c r="Y23" s="58">
        <v>0</v>
      </c>
      <c r="Z23" s="58">
        <v>9</v>
      </c>
      <c r="AA23" s="58">
        <v>9</v>
      </c>
      <c r="AB23" s="58">
        <v>9</v>
      </c>
      <c r="AC23" s="58">
        <v>0</v>
      </c>
    </row>
    <row r="24" spans="1:29" x14ac:dyDescent="0.25">
      <c r="A24" s="64" t="s">
        <v>186</v>
      </c>
      <c r="B24" s="58">
        <v>842</v>
      </c>
      <c r="C24" s="58">
        <v>856</v>
      </c>
      <c r="D24" s="58">
        <v>852</v>
      </c>
      <c r="E24" s="58">
        <v>4</v>
      </c>
      <c r="F24" s="58">
        <v>576</v>
      </c>
      <c r="G24" s="58" t="s">
        <v>153</v>
      </c>
      <c r="H24" s="58">
        <v>581</v>
      </c>
      <c r="I24" s="58" t="s">
        <v>153</v>
      </c>
      <c r="J24" s="58">
        <v>264</v>
      </c>
      <c r="K24" s="58" t="s">
        <v>153</v>
      </c>
      <c r="L24" s="58">
        <v>269</v>
      </c>
      <c r="M24" s="58" t="s">
        <v>153</v>
      </c>
      <c r="N24" s="58">
        <v>216</v>
      </c>
      <c r="O24" s="58" t="s">
        <v>153</v>
      </c>
      <c r="P24" s="58">
        <v>224</v>
      </c>
      <c r="Q24" s="58" t="s">
        <v>153</v>
      </c>
      <c r="R24" s="58">
        <v>561</v>
      </c>
      <c r="S24" s="58" t="s">
        <v>153</v>
      </c>
      <c r="T24" s="58">
        <v>564</v>
      </c>
      <c r="U24" s="58" t="s">
        <v>153</v>
      </c>
      <c r="V24" s="58">
        <v>65</v>
      </c>
      <c r="W24" s="58" t="s">
        <v>153</v>
      </c>
      <c r="X24" s="58">
        <v>64</v>
      </c>
      <c r="Y24" s="58" t="s">
        <v>153</v>
      </c>
      <c r="Z24" s="58">
        <v>10</v>
      </c>
      <c r="AA24" s="58">
        <v>10</v>
      </c>
      <c r="AB24" s="58">
        <v>10</v>
      </c>
      <c r="AC24" s="58">
        <v>0</v>
      </c>
    </row>
    <row r="25" spans="1:29" x14ac:dyDescent="0.25">
      <c r="A25" s="64" t="s">
        <v>187</v>
      </c>
      <c r="B25" s="58">
        <v>655</v>
      </c>
      <c r="C25" s="58">
        <v>671</v>
      </c>
      <c r="D25" s="58">
        <v>671</v>
      </c>
      <c r="E25" s="58">
        <v>0</v>
      </c>
      <c r="F25" s="58">
        <v>380</v>
      </c>
      <c r="G25" s="58">
        <v>389</v>
      </c>
      <c r="H25" s="58">
        <v>389</v>
      </c>
      <c r="I25" s="58">
        <v>0</v>
      </c>
      <c r="J25" s="58">
        <v>275</v>
      </c>
      <c r="K25" s="58">
        <v>282</v>
      </c>
      <c r="L25" s="58">
        <v>282</v>
      </c>
      <c r="M25" s="58">
        <v>0</v>
      </c>
      <c r="N25" s="58">
        <v>131</v>
      </c>
      <c r="O25" s="58">
        <v>135</v>
      </c>
      <c r="P25" s="58">
        <v>135</v>
      </c>
      <c r="Q25" s="58">
        <v>0</v>
      </c>
      <c r="R25" s="58">
        <v>450</v>
      </c>
      <c r="S25" s="58">
        <v>459</v>
      </c>
      <c r="T25" s="58">
        <v>459</v>
      </c>
      <c r="U25" s="58">
        <v>0</v>
      </c>
      <c r="V25" s="58">
        <v>74</v>
      </c>
      <c r="W25" s="58">
        <v>77</v>
      </c>
      <c r="X25" s="58">
        <v>77</v>
      </c>
      <c r="Y25" s="58">
        <v>0</v>
      </c>
      <c r="Z25" s="58">
        <v>5</v>
      </c>
      <c r="AA25" s="58">
        <v>5</v>
      </c>
      <c r="AB25" s="58">
        <v>5</v>
      </c>
      <c r="AC25" s="58">
        <v>0</v>
      </c>
    </row>
    <row r="26" spans="1:29" x14ac:dyDescent="0.25">
      <c r="A26" s="64" t="s">
        <v>188</v>
      </c>
      <c r="B26" s="58">
        <v>681</v>
      </c>
      <c r="C26" s="58">
        <v>691</v>
      </c>
      <c r="D26" s="58">
        <v>685</v>
      </c>
      <c r="E26" s="58">
        <v>6</v>
      </c>
      <c r="F26" s="58">
        <v>417</v>
      </c>
      <c r="G26" s="58">
        <v>422</v>
      </c>
      <c r="H26" s="58">
        <v>419</v>
      </c>
      <c r="I26" s="58">
        <v>3</v>
      </c>
      <c r="J26" s="58">
        <v>264</v>
      </c>
      <c r="K26" s="58">
        <v>269</v>
      </c>
      <c r="L26" s="58">
        <v>266</v>
      </c>
      <c r="M26" s="58">
        <v>3</v>
      </c>
      <c r="N26" s="58">
        <v>130</v>
      </c>
      <c r="O26" s="58">
        <v>137</v>
      </c>
      <c r="P26" s="58">
        <v>134</v>
      </c>
      <c r="Q26" s="58">
        <v>3</v>
      </c>
      <c r="R26" s="58">
        <v>473</v>
      </c>
      <c r="S26" s="58">
        <v>477</v>
      </c>
      <c r="T26" s="58">
        <v>474</v>
      </c>
      <c r="U26" s="58">
        <v>3</v>
      </c>
      <c r="V26" s="58">
        <v>78</v>
      </c>
      <c r="W26" s="58">
        <v>77</v>
      </c>
      <c r="X26" s="58">
        <v>77</v>
      </c>
      <c r="Y26" s="58">
        <v>0</v>
      </c>
      <c r="Z26" s="58">
        <v>5</v>
      </c>
      <c r="AA26" s="58">
        <v>5</v>
      </c>
      <c r="AB26" s="58">
        <v>5</v>
      </c>
      <c r="AC26" s="58">
        <v>0</v>
      </c>
    </row>
    <row r="27" spans="1:29" x14ac:dyDescent="0.25">
      <c r="A27" s="64" t="s">
        <v>189</v>
      </c>
      <c r="B27" s="58">
        <v>674</v>
      </c>
      <c r="C27" s="58">
        <v>683</v>
      </c>
      <c r="D27" s="58">
        <v>678</v>
      </c>
      <c r="E27" s="58">
        <v>5</v>
      </c>
      <c r="F27" s="58">
        <v>418</v>
      </c>
      <c r="G27" s="58" t="s">
        <v>153</v>
      </c>
      <c r="H27" s="58">
        <v>418</v>
      </c>
      <c r="I27" s="58" t="s">
        <v>153</v>
      </c>
      <c r="J27" s="58">
        <v>254</v>
      </c>
      <c r="K27" s="58" t="s">
        <v>153</v>
      </c>
      <c r="L27" s="58">
        <v>258</v>
      </c>
      <c r="M27" s="58" t="s">
        <v>153</v>
      </c>
      <c r="N27" s="58">
        <v>176</v>
      </c>
      <c r="O27" s="58" t="s">
        <v>153</v>
      </c>
      <c r="P27" s="58">
        <v>179</v>
      </c>
      <c r="Q27" s="58" t="s">
        <v>153</v>
      </c>
      <c r="R27" s="58">
        <v>428</v>
      </c>
      <c r="S27" s="58" t="s">
        <v>153</v>
      </c>
      <c r="T27" s="58">
        <v>429</v>
      </c>
      <c r="U27" s="58" t="s">
        <v>153</v>
      </c>
      <c r="V27" s="58">
        <v>70</v>
      </c>
      <c r="W27" s="58">
        <v>70</v>
      </c>
      <c r="X27" s="58">
        <v>70</v>
      </c>
      <c r="Y27" s="58">
        <v>0</v>
      </c>
      <c r="Z27" s="58">
        <v>4</v>
      </c>
      <c r="AA27" s="58">
        <v>4</v>
      </c>
      <c r="AB27" s="58">
        <v>4</v>
      </c>
      <c r="AC27" s="58">
        <v>0</v>
      </c>
    </row>
    <row r="28" spans="1:29" x14ac:dyDescent="0.25">
      <c r="A28" s="64" t="s">
        <v>190</v>
      </c>
      <c r="B28" s="58">
        <v>1106</v>
      </c>
      <c r="C28" s="58">
        <v>1125</v>
      </c>
      <c r="D28" s="58">
        <v>1119</v>
      </c>
      <c r="E28" s="58">
        <v>6</v>
      </c>
      <c r="F28" s="58">
        <v>558</v>
      </c>
      <c r="G28" s="58">
        <v>577</v>
      </c>
      <c r="H28" s="58">
        <v>574</v>
      </c>
      <c r="I28" s="58">
        <v>3</v>
      </c>
      <c r="J28" s="58">
        <v>547</v>
      </c>
      <c r="K28" s="58">
        <v>547</v>
      </c>
      <c r="L28" s="58">
        <v>544</v>
      </c>
      <c r="M28" s="58">
        <v>3</v>
      </c>
      <c r="N28" s="58">
        <v>465</v>
      </c>
      <c r="O28" s="58" t="s">
        <v>153</v>
      </c>
      <c r="P28" s="58">
        <v>479</v>
      </c>
      <c r="Q28" s="58" t="s">
        <v>153</v>
      </c>
      <c r="R28" s="58">
        <v>533</v>
      </c>
      <c r="S28" s="58">
        <v>536</v>
      </c>
      <c r="T28" s="58">
        <v>533</v>
      </c>
      <c r="U28" s="58">
        <v>3</v>
      </c>
      <c r="V28" s="58">
        <v>108</v>
      </c>
      <c r="W28" s="58" t="s">
        <v>153</v>
      </c>
      <c r="X28" s="58">
        <v>107</v>
      </c>
      <c r="Y28" s="58" t="s">
        <v>153</v>
      </c>
      <c r="Z28" s="58">
        <v>6</v>
      </c>
      <c r="AA28" s="58">
        <v>5</v>
      </c>
      <c r="AB28" s="58">
        <v>5</v>
      </c>
      <c r="AC28" s="58">
        <v>0</v>
      </c>
    </row>
    <row r="29" spans="1:29" x14ac:dyDescent="0.25">
      <c r="A29" s="64" t="s">
        <v>191</v>
      </c>
      <c r="B29" s="58">
        <v>745</v>
      </c>
      <c r="C29" s="58">
        <v>769</v>
      </c>
      <c r="D29" s="58">
        <v>763</v>
      </c>
      <c r="E29" s="58">
        <v>6</v>
      </c>
      <c r="F29" s="58">
        <v>428</v>
      </c>
      <c r="G29" s="58" t="s">
        <v>153</v>
      </c>
      <c r="H29" s="58">
        <v>444</v>
      </c>
      <c r="I29" s="58" t="s">
        <v>153</v>
      </c>
      <c r="J29" s="58">
        <v>317</v>
      </c>
      <c r="K29" s="58" t="s">
        <v>153</v>
      </c>
      <c r="L29" s="58">
        <v>319</v>
      </c>
      <c r="M29" s="58" t="s">
        <v>153</v>
      </c>
      <c r="N29" s="58">
        <v>296</v>
      </c>
      <c r="O29" s="58">
        <v>305</v>
      </c>
      <c r="P29" s="58">
        <v>305</v>
      </c>
      <c r="Q29" s="58">
        <v>0</v>
      </c>
      <c r="R29" s="58">
        <v>393</v>
      </c>
      <c r="S29" s="58">
        <v>407</v>
      </c>
      <c r="T29" s="58">
        <v>401</v>
      </c>
      <c r="U29" s="58">
        <v>6</v>
      </c>
      <c r="V29" s="58">
        <v>56</v>
      </c>
      <c r="W29" s="58">
        <v>57</v>
      </c>
      <c r="X29" s="58">
        <v>57</v>
      </c>
      <c r="Y29" s="58">
        <v>0</v>
      </c>
      <c r="Z29" s="58">
        <v>3</v>
      </c>
      <c r="AA29" s="58">
        <v>3</v>
      </c>
      <c r="AB29" s="58">
        <v>3</v>
      </c>
      <c r="AC29" s="58">
        <v>0</v>
      </c>
    </row>
    <row r="30" spans="1:29" x14ac:dyDescent="0.25">
      <c r="A30" s="64" t="s">
        <v>192</v>
      </c>
      <c r="B30" s="58">
        <v>1046</v>
      </c>
      <c r="C30" s="58" t="s">
        <v>153</v>
      </c>
      <c r="D30" s="58">
        <v>1048</v>
      </c>
      <c r="E30" s="58" t="s">
        <v>153</v>
      </c>
      <c r="F30" s="58">
        <v>603</v>
      </c>
      <c r="G30" s="58" t="s">
        <v>153</v>
      </c>
      <c r="H30" s="58">
        <v>603</v>
      </c>
      <c r="I30" s="58" t="s">
        <v>153</v>
      </c>
      <c r="J30" s="58">
        <v>443</v>
      </c>
      <c r="K30" s="58" t="s">
        <v>153</v>
      </c>
      <c r="L30" s="58">
        <v>445</v>
      </c>
      <c r="M30" s="58" t="s">
        <v>153</v>
      </c>
      <c r="N30" s="58">
        <v>524</v>
      </c>
      <c r="O30" s="58">
        <v>525</v>
      </c>
      <c r="P30" s="58">
        <v>525</v>
      </c>
      <c r="Q30" s="58">
        <v>0</v>
      </c>
      <c r="R30" s="58">
        <v>462</v>
      </c>
      <c r="S30" s="58" t="s">
        <v>153</v>
      </c>
      <c r="T30" s="58">
        <v>462</v>
      </c>
      <c r="U30" s="58" t="s">
        <v>153</v>
      </c>
      <c r="V30" s="58">
        <v>60</v>
      </c>
      <c r="W30" s="58">
        <v>61</v>
      </c>
      <c r="X30" s="58">
        <v>61</v>
      </c>
      <c r="Y30" s="58">
        <v>0</v>
      </c>
      <c r="Z30" s="58">
        <v>11</v>
      </c>
      <c r="AA30" s="58">
        <v>11</v>
      </c>
      <c r="AB30" s="58">
        <v>11</v>
      </c>
      <c r="AC30" s="58">
        <v>0</v>
      </c>
    </row>
    <row r="31" spans="1:29" x14ac:dyDescent="0.25">
      <c r="A31" s="64" t="s">
        <v>193</v>
      </c>
      <c r="B31" s="58">
        <v>752</v>
      </c>
      <c r="C31" s="58">
        <v>762</v>
      </c>
      <c r="D31" s="58">
        <v>759</v>
      </c>
      <c r="E31" s="58">
        <v>3</v>
      </c>
      <c r="F31" s="58">
        <v>418</v>
      </c>
      <c r="G31" s="58" t="s">
        <v>153</v>
      </c>
      <c r="H31" s="58">
        <v>423</v>
      </c>
      <c r="I31" s="58" t="s">
        <v>153</v>
      </c>
      <c r="J31" s="58">
        <v>334</v>
      </c>
      <c r="K31" s="58" t="s">
        <v>153</v>
      </c>
      <c r="L31" s="58">
        <v>336</v>
      </c>
      <c r="M31" s="58" t="s">
        <v>153</v>
      </c>
      <c r="N31" s="58">
        <v>189</v>
      </c>
      <c r="O31" s="58">
        <v>199</v>
      </c>
      <c r="P31" s="58">
        <v>199</v>
      </c>
      <c r="Q31" s="58">
        <v>0</v>
      </c>
      <c r="R31" s="58">
        <v>477</v>
      </c>
      <c r="S31" s="58">
        <v>475</v>
      </c>
      <c r="T31" s="58">
        <v>472</v>
      </c>
      <c r="U31" s="58">
        <v>3</v>
      </c>
      <c r="V31" s="58">
        <v>86</v>
      </c>
      <c r="W31" s="58">
        <v>88</v>
      </c>
      <c r="X31" s="58">
        <v>88</v>
      </c>
      <c r="Y31" s="58">
        <v>0</v>
      </c>
      <c r="Z31" s="58">
        <v>7</v>
      </c>
      <c r="AA31" s="58">
        <v>7</v>
      </c>
      <c r="AB31" s="58">
        <v>7</v>
      </c>
      <c r="AC31" s="58">
        <v>0</v>
      </c>
    </row>
    <row r="32" spans="1:29" x14ac:dyDescent="0.25">
      <c r="A32" s="64" t="s">
        <v>194</v>
      </c>
      <c r="B32" s="58">
        <v>969</v>
      </c>
      <c r="C32" s="58">
        <v>1003</v>
      </c>
      <c r="D32" s="58">
        <v>1003</v>
      </c>
      <c r="E32" s="58">
        <v>0</v>
      </c>
      <c r="F32" s="58">
        <v>518</v>
      </c>
      <c r="G32" s="58">
        <v>549</v>
      </c>
      <c r="H32" s="58">
        <v>549</v>
      </c>
      <c r="I32" s="58">
        <v>0</v>
      </c>
      <c r="J32" s="58">
        <v>451</v>
      </c>
      <c r="K32" s="58">
        <v>454</v>
      </c>
      <c r="L32" s="58">
        <v>454</v>
      </c>
      <c r="M32" s="58">
        <v>0</v>
      </c>
      <c r="N32" s="58">
        <v>203</v>
      </c>
      <c r="O32" s="58">
        <v>221</v>
      </c>
      <c r="P32" s="58">
        <v>221</v>
      </c>
      <c r="Q32" s="58">
        <v>0</v>
      </c>
      <c r="R32" s="58">
        <v>651</v>
      </c>
      <c r="S32" s="58">
        <v>671</v>
      </c>
      <c r="T32" s="58">
        <v>671</v>
      </c>
      <c r="U32" s="58">
        <v>0</v>
      </c>
      <c r="V32" s="58">
        <v>115</v>
      </c>
      <c r="W32" s="58">
        <v>111</v>
      </c>
      <c r="X32" s="58">
        <v>111</v>
      </c>
      <c r="Y32" s="58">
        <v>0</v>
      </c>
      <c r="Z32" s="58">
        <v>8</v>
      </c>
      <c r="AA32" s="58">
        <v>7</v>
      </c>
      <c r="AB32" s="58">
        <v>7</v>
      </c>
      <c r="AC32" s="58">
        <v>0</v>
      </c>
    </row>
    <row r="33" spans="1:29" x14ac:dyDescent="0.25">
      <c r="A33" s="64" t="s">
        <v>195</v>
      </c>
      <c r="B33" s="58">
        <v>993</v>
      </c>
      <c r="C33" s="58" t="s">
        <v>153</v>
      </c>
      <c r="D33" s="58">
        <v>999</v>
      </c>
      <c r="E33" s="58" t="s">
        <v>153</v>
      </c>
      <c r="F33" s="58">
        <v>665</v>
      </c>
      <c r="G33" s="58">
        <v>672</v>
      </c>
      <c r="H33" s="58">
        <v>672</v>
      </c>
      <c r="I33" s="58">
        <v>0</v>
      </c>
      <c r="J33" s="58">
        <v>328</v>
      </c>
      <c r="K33" s="58" t="s">
        <v>153</v>
      </c>
      <c r="L33" s="58">
        <v>327</v>
      </c>
      <c r="M33" s="58" t="s">
        <v>153</v>
      </c>
      <c r="N33" s="58">
        <v>183</v>
      </c>
      <c r="O33" s="58" t="s">
        <v>153</v>
      </c>
      <c r="P33" s="58">
        <v>187</v>
      </c>
      <c r="Q33" s="58" t="s">
        <v>153</v>
      </c>
      <c r="R33" s="58">
        <v>671</v>
      </c>
      <c r="S33" s="58" t="s">
        <v>153</v>
      </c>
      <c r="T33" s="58">
        <v>673</v>
      </c>
      <c r="U33" s="58" t="s">
        <v>153</v>
      </c>
      <c r="V33" s="58">
        <v>139</v>
      </c>
      <c r="W33" s="58">
        <v>139</v>
      </c>
      <c r="X33" s="58">
        <v>139</v>
      </c>
      <c r="Y33" s="58">
        <v>0</v>
      </c>
      <c r="Z33" s="58">
        <v>9</v>
      </c>
      <c r="AA33" s="58">
        <v>10</v>
      </c>
      <c r="AB33" s="58">
        <v>10</v>
      </c>
      <c r="AC33" s="58">
        <v>0</v>
      </c>
    </row>
    <row r="34" spans="1:29" x14ac:dyDescent="0.25">
      <c r="A34" s="64" t="s">
        <v>196</v>
      </c>
      <c r="B34" s="58">
        <v>2009</v>
      </c>
      <c r="C34" s="58" t="s">
        <v>153</v>
      </c>
      <c r="D34" s="58">
        <v>2008</v>
      </c>
      <c r="E34" s="58" t="s">
        <v>153</v>
      </c>
      <c r="F34" s="58">
        <v>1409</v>
      </c>
      <c r="G34" s="58" t="s">
        <v>153</v>
      </c>
      <c r="H34" s="58">
        <v>1412</v>
      </c>
      <c r="I34" s="58" t="s">
        <v>153</v>
      </c>
      <c r="J34" s="58">
        <v>600</v>
      </c>
      <c r="K34" s="58" t="s">
        <v>153</v>
      </c>
      <c r="L34" s="58">
        <v>596</v>
      </c>
      <c r="M34" s="58" t="s">
        <v>153</v>
      </c>
      <c r="N34" s="58">
        <v>306</v>
      </c>
      <c r="O34" s="58" t="s">
        <v>153</v>
      </c>
      <c r="P34" s="58">
        <v>314</v>
      </c>
      <c r="Q34" s="58" t="s">
        <v>153</v>
      </c>
      <c r="R34" s="58">
        <v>1512</v>
      </c>
      <c r="S34" s="58" t="s">
        <v>153</v>
      </c>
      <c r="T34" s="58">
        <v>1507</v>
      </c>
      <c r="U34" s="58" t="s">
        <v>153</v>
      </c>
      <c r="V34" s="58">
        <v>191</v>
      </c>
      <c r="W34" s="58">
        <v>187</v>
      </c>
      <c r="X34" s="58">
        <v>187</v>
      </c>
      <c r="Y34" s="58">
        <v>0</v>
      </c>
      <c r="Z34" s="58">
        <v>11</v>
      </c>
      <c r="AA34" s="58">
        <v>11</v>
      </c>
      <c r="AB34" s="58">
        <v>11</v>
      </c>
      <c r="AC34" s="58">
        <v>0</v>
      </c>
    </row>
    <row r="35" spans="1:29" x14ac:dyDescent="0.25">
      <c r="A35" s="64" t="s">
        <v>197</v>
      </c>
      <c r="B35" s="58">
        <v>833</v>
      </c>
      <c r="C35" s="58">
        <v>852</v>
      </c>
      <c r="D35" s="58">
        <v>847</v>
      </c>
      <c r="E35" s="58">
        <v>5</v>
      </c>
      <c r="F35" s="58">
        <v>569</v>
      </c>
      <c r="G35" s="58" t="s">
        <v>153</v>
      </c>
      <c r="H35" s="58">
        <v>578</v>
      </c>
      <c r="I35" s="58" t="s">
        <v>153</v>
      </c>
      <c r="J35" s="58">
        <v>264</v>
      </c>
      <c r="K35" s="58" t="s">
        <v>153</v>
      </c>
      <c r="L35" s="58">
        <v>269</v>
      </c>
      <c r="M35" s="58" t="s">
        <v>153</v>
      </c>
      <c r="N35" s="58">
        <v>227</v>
      </c>
      <c r="O35" s="58" t="s">
        <v>153</v>
      </c>
      <c r="P35" s="58">
        <v>239</v>
      </c>
      <c r="Q35" s="58" t="s">
        <v>153</v>
      </c>
      <c r="R35" s="58">
        <v>528</v>
      </c>
      <c r="S35" s="58" t="s">
        <v>153</v>
      </c>
      <c r="T35" s="58">
        <v>528</v>
      </c>
      <c r="U35" s="58" t="s">
        <v>153</v>
      </c>
      <c r="V35" s="58">
        <v>78</v>
      </c>
      <c r="W35" s="58">
        <v>80</v>
      </c>
      <c r="X35" s="58">
        <v>80</v>
      </c>
      <c r="Y35" s="58">
        <v>0</v>
      </c>
      <c r="Z35" s="58">
        <v>6</v>
      </c>
      <c r="AA35" s="58">
        <v>7</v>
      </c>
      <c r="AB35" s="58">
        <v>7</v>
      </c>
      <c r="AC35" s="58">
        <v>0</v>
      </c>
    </row>
    <row r="36" spans="1:29" x14ac:dyDescent="0.25">
      <c r="A36" s="64" t="s">
        <v>198</v>
      </c>
      <c r="B36" s="58">
        <v>698</v>
      </c>
      <c r="C36" s="58">
        <v>739</v>
      </c>
      <c r="D36" s="58">
        <v>735</v>
      </c>
      <c r="E36" s="58">
        <v>4</v>
      </c>
      <c r="F36" s="58">
        <v>492</v>
      </c>
      <c r="G36" s="58" t="s">
        <v>153</v>
      </c>
      <c r="H36" s="58">
        <v>517</v>
      </c>
      <c r="I36" s="58" t="s">
        <v>153</v>
      </c>
      <c r="J36" s="58">
        <v>206</v>
      </c>
      <c r="K36" s="58" t="s">
        <v>153</v>
      </c>
      <c r="L36" s="58">
        <v>218</v>
      </c>
      <c r="M36" s="58" t="s">
        <v>153</v>
      </c>
      <c r="N36" s="58">
        <v>200</v>
      </c>
      <c r="O36" s="58" t="s">
        <v>153</v>
      </c>
      <c r="P36" s="58">
        <v>224</v>
      </c>
      <c r="Q36" s="58" t="s">
        <v>153</v>
      </c>
      <c r="R36" s="58">
        <v>442</v>
      </c>
      <c r="S36" s="58" t="s">
        <v>153</v>
      </c>
      <c r="T36" s="58">
        <v>455</v>
      </c>
      <c r="U36" s="58" t="s">
        <v>153</v>
      </c>
      <c r="V36" s="58">
        <v>56</v>
      </c>
      <c r="W36" s="58" t="s">
        <v>153</v>
      </c>
      <c r="X36" s="58">
        <v>56</v>
      </c>
      <c r="Y36" s="58" t="s">
        <v>153</v>
      </c>
      <c r="Z36" s="58">
        <v>4</v>
      </c>
      <c r="AA36" s="58" t="s">
        <v>153</v>
      </c>
      <c r="AB36" s="58" t="s">
        <v>153</v>
      </c>
      <c r="AC36" s="58">
        <v>0</v>
      </c>
    </row>
    <row r="37" spans="1:29" x14ac:dyDescent="0.25">
      <c r="A37" s="64" t="s">
        <v>199</v>
      </c>
      <c r="B37" s="58">
        <v>698</v>
      </c>
      <c r="C37" s="58">
        <v>767</v>
      </c>
      <c r="D37" s="58">
        <v>764</v>
      </c>
      <c r="E37" s="58">
        <v>3</v>
      </c>
      <c r="F37" s="58">
        <v>443</v>
      </c>
      <c r="G37" s="58">
        <v>490</v>
      </c>
      <c r="H37" s="58">
        <v>490</v>
      </c>
      <c r="I37" s="58">
        <v>0</v>
      </c>
      <c r="J37" s="58">
        <v>255</v>
      </c>
      <c r="K37" s="58">
        <v>277</v>
      </c>
      <c r="L37" s="58">
        <v>274</v>
      </c>
      <c r="M37" s="58">
        <v>3</v>
      </c>
      <c r="N37" s="58">
        <v>151</v>
      </c>
      <c r="O37" s="58">
        <v>186</v>
      </c>
      <c r="P37" s="58">
        <v>186</v>
      </c>
      <c r="Q37" s="58">
        <v>0</v>
      </c>
      <c r="R37" s="58">
        <v>471</v>
      </c>
      <c r="S37" s="58">
        <v>499</v>
      </c>
      <c r="T37" s="58">
        <v>496</v>
      </c>
      <c r="U37" s="58">
        <v>3</v>
      </c>
      <c r="V37" s="58">
        <v>76</v>
      </c>
      <c r="W37" s="58">
        <v>82</v>
      </c>
      <c r="X37" s="58">
        <v>82</v>
      </c>
      <c r="Y37" s="58">
        <v>0</v>
      </c>
      <c r="Z37" s="58" t="s">
        <v>153</v>
      </c>
      <c r="AA37" s="58" t="s">
        <v>153</v>
      </c>
      <c r="AB37" s="58" t="s">
        <v>153</v>
      </c>
      <c r="AC37" s="58">
        <v>0</v>
      </c>
    </row>
    <row r="38" spans="1:29" x14ac:dyDescent="0.25">
      <c r="A38" s="64" t="s">
        <v>200</v>
      </c>
      <c r="B38" s="58">
        <v>592</v>
      </c>
      <c r="C38" s="58">
        <v>615</v>
      </c>
      <c r="D38" s="58">
        <v>610</v>
      </c>
      <c r="E38" s="58">
        <v>5</v>
      </c>
      <c r="F38" s="58">
        <v>348</v>
      </c>
      <c r="G38" s="58" t="s">
        <v>153</v>
      </c>
      <c r="H38" s="58">
        <v>369</v>
      </c>
      <c r="I38" s="58" t="s">
        <v>153</v>
      </c>
      <c r="J38" s="58">
        <v>244</v>
      </c>
      <c r="K38" s="58" t="s">
        <v>153</v>
      </c>
      <c r="L38" s="58">
        <v>241</v>
      </c>
      <c r="M38" s="58" t="s">
        <v>153</v>
      </c>
      <c r="N38" s="58">
        <v>114</v>
      </c>
      <c r="O38" s="58">
        <v>138</v>
      </c>
      <c r="P38" s="58">
        <v>138</v>
      </c>
      <c r="Q38" s="58">
        <v>0</v>
      </c>
      <c r="R38" s="58">
        <v>410</v>
      </c>
      <c r="S38" s="58">
        <v>409</v>
      </c>
      <c r="T38" s="58">
        <v>404</v>
      </c>
      <c r="U38" s="58">
        <v>5</v>
      </c>
      <c r="V38" s="58">
        <v>68</v>
      </c>
      <c r="W38" s="58">
        <v>68</v>
      </c>
      <c r="X38" s="58">
        <v>68</v>
      </c>
      <c r="Y38" s="58">
        <v>0</v>
      </c>
      <c r="Z38" s="58">
        <v>6</v>
      </c>
      <c r="AA38" s="58">
        <v>6</v>
      </c>
      <c r="AB38" s="58">
        <v>6</v>
      </c>
      <c r="AC38" s="58">
        <v>0</v>
      </c>
    </row>
    <row r="39" spans="1:29" x14ac:dyDescent="0.25">
      <c r="A39" s="64" t="s">
        <v>201</v>
      </c>
      <c r="B39" s="58">
        <v>541</v>
      </c>
      <c r="C39" s="58" t="s">
        <v>153</v>
      </c>
      <c r="D39" s="58">
        <v>572</v>
      </c>
      <c r="E39" s="58" t="s">
        <v>153</v>
      </c>
      <c r="F39" s="58">
        <v>339</v>
      </c>
      <c r="G39" s="58" t="s">
        <v>153</v>
      </c>
      <c r="H39" s="58">
        <v>369</v>
      </c>
      <c r="I39" s="58" t="s">
        <v>153</v>
      </c>
      <c r="J39" s="58">
        <v>202</v>
      </c>
      <c r="K39" s="58" t="s">
        <v>153</v>
      </c>
      <c r="L39" s="58">
        <v>203</v>
      </c>
      <c r="M39" s="58" t="s">
        <v>153</v>
      </c>
      <c r="N39" s="58">
        <v>116</v>
      </c>
      <c r="O39" s="58">
        <v>129</v>
      </c>
      <c r="P39" s="58">
        <v>129</v>
      </c>
      <c r="Q39" s="58">
        <v>0</v>
      </c>
      <c r="R39" s="58">
        <v>350</v>
      </c>
      <c r="S39" s="58" t="s">
        <v>153</v>
      </c>
      <c r="T39" s="58">
        <v>365</v>
      </c>
      <c r="U39" s="58" t="s">
        <v>153</v>
      </c>
      <c r="V39" s="58">
        <v>75</v>
      </c>
      <c r="W39" s="58">
        <v>78</v>
      </c>
      <c r="X39" s="58">
        <v>78</v>
      </c>
      <c r="Y39" s="58">
        <v>0</v>
      </c>
      <c r="Z39" s="58">
        <v>4</v>
      </c>
      <c r="AA39" s="58">
        <v>5</v>
      </c>
      <c r="AB39" s="58">
        <v>5</v>
      </c>
      <c r="AC39" s="58">
        <v>0</v>
      </c>
    </row>
    <row r="40" spans="1:29" x14ac:dyDescent="0.25">
      <c r="A40" s="64" t="s">
        <v>202</v>
      </c>
      <c r="B40" s="58">
        <v>1009</v>
      </c>
      <c r="C40" s="58">
        <v>1041</v>
      </c>
      <c r="D40" s="58">
        <v>1036</v>
      </c>
      <c r="E40" s="58">
        <v>5</v>
      </c>
      <c r="F40" s="58">
        <v>572</v>
      </c>
      <c r="G40" s="58">
        <v>590</v>
      </c>
      <c r="H40" s="58">
        <v>585</v>
      </c>
      <c r="I40" s="58">
        <v>5</v>
      </c>
      <c r="J40" s="58">
        <v>437</v>
      </c>
      <c r="K40" s="58">
        <v>451</v>
      </c>
      <c r="L40" s="58">
        <v>451</v>
      </c>
      <c r="M40" s="58">
        <v>0</v>
      </c>
      <c r="N40" s="58">
        <v>362</v>
      </c>
      <c r="O40" s="58">
        <v>381</v>
      </c>
      <c r="P40" s="58">
        <v>381</v>
      </c>
      <c r="Q40" s="58">
        <v>0</v>
      </c>
      <c r="R40" s="58">
        <v>553</v>
      </c>
      <c r="S40" s="58" t="s">
        <v>153</v>
      </c>
      <c r="T40" s="58">
        <v>562</v>
      </c>
      <c r="U40" s="58" t="s">
        <v>153</v>
      </c>
      <c r="V40" s="58">
        <v>94</v>
      </c>
      <c r="W40" s="58" t="s">
        <v>153</v>
      </c>
      <c r="X40" s="58">
        <v>93</v>
      </c>
      <c r="Y40" s="58" t="s">
        <v>153</v>
      </c>
      <c r="Z40" s="58" t="s">
        <v>153</v>
      </c>
      <c r="AA40" s="58">
        <v>3</v>
      </c>
      <c r="AB40" s="58">
        <v>3</v>
      </c>
      <c r="AC40" s="58">
        <v>0</v>
      </c>
    </row>
    <row r="41" spans="1:29" x14ac:dyDescent="0.25">
      <c r="A41" s="64" t="s">
        <v>203</v>
      </c>
      <c r="B41" s="58">
        <v>788</v>
      </c>
      <c r="C41" s="58">
        <v>815</v>
      </c>
      <c r="D41" s="58">
        <v>815</v>
      </c>
      <c r="E41" s="58">
        <v>0</v>
      </c>
      <c r="F41" s="58">
        <v>461</v>
      </c>
      <c r="G41" s="58">
        <v>483</v>
      </c>
      <c r="H41" s="58">
        <v>483</v>
      </c>
      <c r="I41" s="58">
        <v>0</v>
      </c>
      <c r="J41" s="58">
        <v>327</v>
      </c>
      <c r="K41" s="58">
        <v>332</v>
      </c>
      <c r="L41" s="58">
        <v>332</v>
      </c>
      <c r="M41" s="58">
        <v>0</v>
      </c>
      <c r="N41" s="58">
        <v>281</v>
      </c>
      <c r="O41" s="58">
        <v>298</v>
      </c>
      <c r="P41" s="58">
        <v>298</v>
      </c>
      <c r="Q41" s="58">
        <v>0</v>
      </c>
      <c r="R41" s="58">
        <v>437</v>
      </c>
      <c r="S41" s="58">
        <v>447</v>
      </c>
      <c r="T41" s="58">
        <v>447</v>
      </c>
      <c r="U41" s="58">
        <v>0</v>
      </c>
      <c r="V41" s="58">
        <v>70</v>
      </c>
      <c r="W41" s="58">
        <v>70</v>
      </c>
      <c r="X41" s="58">
        <v>70</v>
      </c>
      <c r="Y41" s="58">
        <v>0</v>
      </c>
      <c r="Z41" s="58">
        <v>4</v>
      </c>
      <c r="AA41" s="58">
        <v>4</v>
      </c>
      <c r="AB41" s="58">
        <v>4</v>
      </c>
      <c r="AC41" s="58">
        <v>0</v>
      </c>
    </row>
    <row r="42" spans="1:29" x14ac:dyDescent="0.25">
      <c r="A42" s="64" t="s">
        <v>204</v>
      </c>
      <c r="B42" s="58">
        <v>908</v>
      </c>
      <c r="C42" s="58">
        <v>939</v>
      </c>
      <c r="D42" s="58">
        <v>936</v>
      </c>
      <c r="E42" s="58">
        <v>3</v>
      </c>
      <c r="F42" s="58">
        <v>532</v>
      </c>
      <c r="G42" s="58" t="s">
        <v>153</v>
      </c>
      <c r="H42" s="58">
        <v>553</v>
      </c>
      <c r="I42" s="58" t="s">
        <v>153</v>
      </c>
      <c r="J42" s="58">
        <v>375</v>
      </c>
      <c r="K42" s="58" t="s">
        <v>153</v>
      </c>
      <c r="L42" s="58">
        <v>382</v>
      </c>
      <c r="M42" s="58" t="s">
        <v>153</v>
      </c>
      <c r="N42" s="58">
        <v>421</v>
      </c>
      <c r="O42" s="58">
        <v>442</v>
      </c>
      <c r="P42" s="58">
        <v>442</v>
      </c>
      <c r="Q42" s="58">
        <v>0</v>
      </c>
      <c r="R42" s="58">
        <v>413</v>
      </c>
      <c r="S42" s="58">
        <v>423</v>
      </c>
      <c r="T42" s="58">
        <v>420</v>
      </c>
      <c r="U42" s="58">
        <v>3</v>
      </c>
      <c r="V42" s="58">
        <v>74</v>
      </c>
      <c r="W42" s="58">
        <v>74</v>
      </c>
      <c r="X42" s="58">
        <v>74</v>
      </c>
      <c r="Y42" s="58">
        <v>0</v>
      </c>
      <c r="Z42" s="58">
        <v>4</v>
      </c>
      <c r="AA42" s="58">
        <v>4</v>
      </c>
      <c r="AB42" s="58">
        <v>4</v>
      </c>
      <c r="AC42" s="58">
        <v>0</v>
      </c>
    </row>
    <row r="43" spans="1:29" x14ac:dyDescent="0.25">
      <c r="A43" s="64" t="s">
        <v>205</v>
      </c>
      <c r="B43" s="58">
        <v>769</v>
      </c>
      <c r="C43" s="58">
        <v>806</v>
      </c>
      <c r="D43" s="58">
        <v>799</v>
      </c>
      <c r="E43" s="58">
        <v>7</v>
      </c>
      <c r="F43" s="58">
        <v>427</v>
      </c>
      <c r="G43" s="58" t="s">
        <v>153</v>
      </c>
      <c r="H43" s="58">
        <v>455</v>
      </c>
      <c r="I43" s="58" t="s">
        <v>153</v>
      </c>
      <c r="J43" s="58">
        <v>342</v>
      </c>
      <c r="K43" s="58" t="s">
        <v>153</v>
      </c>
      <c r="L43" s="58">
        <v>344</v>
      </c>
      <c r="M43" s="58" t="s">
        <v>153</v>
      </c>
      <c r="N43" s="58">
        <v>196</v>
      </c>
      <c r="O43" s="58" t="s">
        <v>153</v>
      </c>
      <c r="P43" s="58">
        <v>230</v>
      </c>
      <c r="Q43" s="58" t="s">
        <v>153</v>
      </c>
      <c r="R43" s="58">
        <v>504</v>
      </c>
      <c r="S43" s="58" t="s">
        <v>153</v>
      </c>
      <c r="T43" s="58">
        <v>500</v>
      </c>
      <c r="U43" s="58" t="s">
        <v>153</v>
      </c>
      <c r="V43" s="58">
        <v>69</v>
      </c>
      <c r="W43" s="58">
        <v>69</v>
      </c>
      <c r="X43" s="58">
        <v>69</v>
      </c>
      <c r="Y43" s="58">
        <v>0</v>
      </c>
      <c r="Z43" s="58">
        <v>15</v>
      </c>
      <c r="AA43" s="58">
        <v>16</v>
      </c>
      <c r="AB43" s="58">
        <v>16</v>
      </c>
      <c r="AC43" s="58">
        <v>0</v>
      </c>
    </row>
    <row r="44" spans="1:29" x14ac:dyDescent="0.25">
      <c r="A44" s="64" t="s">
        <v>206</v>
      </c>
      <c r="B44" s="58">
        <v>956</v>
      </c>
      <c r="C44" s="58">
        <v>975</v>
      </c>
      <c r="D44" s="58">
        <v>971</v>
      </c>
      <c r="E44" s="58">
        <v>4</v>
      </c>
      <c r="F44" s="58">
        <v>503</v>
      </c>
      <c r="G44" s="58" t="s">
        <v>153</v>
      </c>
      <c r="H44" s="58">
        <v>519</v>
      </c>
      <c r="I44" s="58" t="s">
        <v>153</v>
      </c>
      <c r="J44" s="58">
        <v>453</v>
      </c>
      <c r="K44" s="58" t="s">
        <v>153</v>
      </c>
      <c r="L44" s="58">
        <v>452</v>
      </c>
      <c r="M44" s="58" t="s">
        <v>153</v>
      </c>
      <c r="N44" s="58">
        <v>190</v>
      </c>
      <c r="O44" s="58" t="s">
        <v>153</v>
      </c>
      <c r="P44" s="58">
        <v>214</v>
      </c>
      <c r="Q44" s="58" t="s">
        <v>153</v>
      </c>
      <c r="R44" s="58">
        <v>668</v>
      </c>
      <c r="S44" s="58" t="s">
        <v>153</v>
      </c>
      <c r="T44" s="58">
        <v>660</v>
      </c>
      <c r="U44" s="58" t="s">
        <v>153</v>
      </c>
      <c r="V44" s="58">
        <v>98</v>
      </c>
      <c r="W44" s="58">
        <v>97</v>
      </c>
      <c r="X44" s="58">
        <v>97</v>
      </c>
      <c r="Y44" s="58">
        <v>0</v>
      </c>
      <c r="Z44" s="58">
        <v>14</v>
      </c>
      <c r="AA44" s="58">
        <v>15</v>
      </c>
      <c r="AB44" s="58">
        <v>15</v>
      </c>
      <c r="AC44" s="58">
        <v>0</v>
      </c>
    </row>
    <row r="45" spans="1:29" x14ac:dyDescent="0.25">
      <c r="A45" s="64" t="s">
        <v>207</v>
      </c>
      <c r="B45" s="58">
        <v>1097</v>
      </c>
      <c r="C45" s="58">
        <v>1121</v>
      </c>
      <c r="D45" s="58">
        <v>1115</v>
      </c>
      <c r="E45" s="58">
        <v>6</v>
      </c>
      <c r="F45" s="58">
        <v>710</v>
      </c>
      <c r="G45" s="58">
        <v>731</v>
      </c>
      <c r="H45" s="58">
        <v>728</v>
      </c>
      <c r="I45" s="58">
        <v>3</v>
      </c>
      <c r="J45" s="58">
        <v>387</v>
      </c>
      <c r="K45" s="58">
        <v>390</v>
      </c>
      <c r="L45" s="58">
        <v>387</v>
      </c>
      <c r="M45" s="58">
        <v>3</v>
      </c>
      <c r="N45" s="58">
        <v>184</v>
      </c>
      <c r="O45" s="58" t="s">
        <v>153</v>
      </c>
      <c r="P45" s="58">
        <v>201</v>
      </c>
      <c r="Q45" s="58" t="s">
        <v>153</v>
      </c>
      <c r="R45" s="58">
        <v>750</v>
      </c>
      <c r="S45" s="58" t="s">
        <v>153</v>
      </c>
      <c r="T45" s="58">
        <v>749</v>
      </c>
      <c r="U45" s="58" t="s">
        <v>153</v>
      </c>
      <c r="V45" s="58">
        <v>163</v>
      </c>
      <c r="W45" s="58">
        <v>165</v>
      </c>
      <c r="X45" s="58">
        <v>165</v>
      </c>
      <c r="Y45" s="58">
        <v>0</v>
      </c>
      <c r="Z45" s="58">
        <v>7</v>
      </c>
      <c r="AA45" s="58">
        <v>7</v>
      </c>
      <c r="AB45" s="58">
        <v>7</v>
      </c>
      <c r="AC45" s="58">
        <v>0</v>
      </c>
    </row>
    <row r="46" spans="1:29" x14ac:dyDescent="0.25">
      <c r="A46" s="64" t="s">
        <v>208</v>
      </c>
      <c r="B46" s="58">
        <v>1924</v>
      </c>
      <c r="C46" s="58">
        <v>1985</v>
      </c>
      <c r="D46" s="58">
        <v>1980</v>
      </c>
      <c r="E46" s="58">
        <v>5</v>
      </c>
      <c r="F46" s="58">
        <v>1358</v>
      </c>
      <c r="G46" s="58" t="s">
        <v>153</v>
      </c>
      <c r="H46" s="58">
        <v>1399</v>
      </c>
      <c r="I46" s="58" t="s">
        <v>153</v>
      </c>
      <c r="J46" s="58">
        <v>565</v>
      </c>
      <c r="K46" s="58" t="s">
        <v>153</v>
      </c>
      <c r="L46" s="58">
        <v>580</v>
      </c>
      <c r="M46" s="58" t="s">
        <v>153</v>
      </c>
      <c r="N46" s="58">
        <v>304</v>
      </c>
      <c r="O46" s="58" t="s">
        <v>153</v>
      </c>
      <c r="P46" s="58">
        <v>336</v>
      </c>
      <c r="Q46" s="58" t="s">
        <v>153</v>
      </c>
      <c r="R46" s="58">
        <v>1369</v>
      </c>
      <c r="S46" s="58" t="s">
        <v>153</v>
      </c>
      <c r="T46" s="58">
        <v>1392</v>
      </c>
      <c r="U46" s="58" t="s">
        <v>153</v>
      </c>
      <c r="V46" s="58">
        <v>251</v>
      </c>
      <c r="W46" s="58">
        <v>252</v>
      </c>
      <c r="X46" s="58">
        <v>252</v>
      </c>
      <c r="Y46" s="58">
        <v>0</v>
      </c>
      <c r="Z46" s="58">
        <v>17</v>
      </c>
      <c r="AA46" s="58">
        <v>17</v>
      </c>
      <c r="AB46" s="58">
        <v>17</v>
      </c>
      <c r="AC46" s="58">
        <v>0</v>
      </c>
    </row>
    <row r="47" spans="1:29" x14ac:dyDescent="0.25">
      <c r="A47" s="64" t="s">
        <v>209</v>
      </c>
      <c r="B47" s="58">
        <v>853</v>
      </c>
      <c r="C47" s="58" t="s">
        <v>153</v>
      </c>
      <c r="D47" s="58">
        <v>890</v>
      </c>
      <c r="E47" s="58" t="s">
        <v>153</v>
      </c>
      <c r="F47" s="58">
        <v>559</v>
      </c>
      <c r="G47" s="58">
        <v>582</v>
      </c>
      <c r="H47" s="58">
        <v>582</v>
      </c>
      <c r="I47" s="58">
        <v>0</v>
      </c>
      <c r="J47" s="58">
        <v>294</v>
      </c>
      <c r="K47" s="58" t="s">
        <v>153</v>
      </c>
      <c r="L47" s="58">
        <v>308</v>
      </c>
      <c r="M47" s="58" t="s">
        <v>153</v>
      </c>
      <c r="N47" s="58">
        <v>213</v>
      </c>
      <c r="O47" s="58">
        <v>238</v>
      </c>
      <c r="P47" s="58">
        <v>238</v>
      </c>
      <c r="Q47" s="58">
        <v>0</v>
      </c>
      <c r="R47" s="58">
        <v>553</v>
      </c>
      <c r="S47" s="58" t="s">
        <v>153</v>
      </c>
      <c r="T47" s="58">
        <v>569</v>
      </c>
      <c r="U47" s="58" t="s">
        <v>153</v>
      </c>
      <c r="V47" s="58">
        <v>87</v>
      </c>
      <c r="W47" s="58">
        <v>83</v>
      </c>
      <c r="X47" s="58">
        <v>83</v>
      </c>
      <c r="Y47" s="58">
        <v>0</v>
      </c>
      <c r="Z47" s="58">
        <v>4</v>
      </c>
      <c r="AA47" s="58">
        <v>4</v>
      </c>
      <c r="AB47" s="58">
        <v>4</v>
      </c>
      <c r="AC47" s="58">
        <v>0</v>
      </c>
    </row>
    <row r="48" spans="1:29" x14ac:dyDescent="0.25">
      <c r="A48" s="64" t="s">
        <v>210</v>
      </c>
      <c r="B48" s="58">
        <v>730</v>
      </c>
      <c r="C48" s="58" t="s">
        <v>153</v>
      </c>
      <c r="D48" s="58">
        <v>746</v>
      </c>
      <c r="E48" s="58" t="s">
        <v>153</v>
      </c>
      <c r="F48" s="58">
        <v>478</v>
      </c>
      <c r="G48" s="58">
        <v>494</v>
      </c>
      <c r="H48" s="58">
        <v>491</v>
      </c>
      <c r="I48" s="58">
        <v>3</v>
      </c>
      <c r="J48" s="58">
        <v>252</v>
      </c>
      <c r="K48" s="58" t="s">
        <v>153</v>
      </c>
      <c r="L48" s="58">
        <v>255</v>
      </c>
      <c r="M48" s="58" t="s">
        <v>153</v>
      </c>
      <c r="N48" s="58">
        <v>195</v>
      </c>
      <c r="O48" s="58" t="s">
        <v>153</v>
      </c>
      <c r="P48" s="58">
        <v>204</v>
      </c>
      <c r="Q48" s="58" t="s">
        <v>153</v>
      </c>
      <c r="R48" s="58">
        <v>453</v>
      </c>
      <c r="S48" s="58" t="s">
        <v>153</v>
      </c>
      <c r="T48" s="58">
        <v>460</v>
      </c>
      <c r="U48" s="58" t="s">
        <v>153</v>
      </c>
      <c r="V48" s="58">
        <v>82</v>
      </c>
      <c r="W48" s="58">
        <v>82</v>
      </c>
      <c r="X48" s="58">
        <v>82</v>
      </c>
      <c r="Y48" s="58">
        <v>0</v>
      </c>
      <c r="Z48" s="58">
        <v>5</v>
      </c>
      <c r="AA48" s="58">
        <v>6</v>
      </c>
      <c r="AB48" s="58">
        <v>6</v>
      </c>
      <c r="AC48" s="58">
        <v>0</v>
      </c>
    </row>
    <row r="49" spans="1:29" x14ac:dyDescent="0.25">
      <c r="A49" s="64" t="s">
        <v>211</v>
      </c>
      <c r="B49" s="58">
        <v>760</v>
      </c>
      <c r="C49" s="58">
        <v>808</v>
      </c>
      <c r="D49" s="58">
        <v>803</v>
      </c>
      <c r="E49" s="58">
        <v>5</v>
      </c>
      <c r="F49" s="58">
        <v>475</v>
      </c>
      <c r="G49" s="58" t="s">
        <v>153</v>
      </c>
      <c r="H49" s="58">
        <v>510</v>
      </c>
      <c r="I49" s="58" t="s">
        <v>153</v>
      </c>
      <c r="J49" s="58">
        <v>285</v>
      </c>
      <c r="K49" s="58" t="s">
        <v>153</v>
      </c>
      <c r="L49" s="58">
        <v>293</v>
      </c>
      <c r="M49" s="58" t="s">
        <v>153</v>
      </c>
      <c r="N49" s="58">
        <v>139</v>
      </c>
      <c r="O49" s="58" t="s">
        <v>153</v>
      </c>
      <c r="P49" s="58">
        <v>167</v>
      </c>
      <c r="Q49" s="58" t="s">
        <v>153</v>
      </c>
      <c r="R49" s="58">
        <v>517</v>
      </c>
      <c r="S49" s="58" t="s">
        <v>153</v>
      </c>
      <c r="T49" s="58">
        <v>531</v>
      </c>
      <c r="U49" s="58" t="s">
        <v>153</v>
      </c>
      <c r="V49" s="58">
        <v>104</v>
      </c>
      <c r="W49" s="58">
        <v>105</v>
      </c>
      <c r="X49" s="58">
        <v>105</v>
      </c>
      <c r="Y49" s="58">
        <v>0</v>
      </c>
      <c r="Z49" s="58">
        <v>8</v>
      </c>
      <c r="AA49" s="58">
        <v>6</v>
      </c>
      <c r="AB49" s="58">
        <v>6</v>
      </c>
      <c r="AC49" s="58">
        <v>0</v>
      </c>
    </row>
    <row r="50" spans="1:29" x14ac:dyDescent="0.25">
      <c r="A50" s="64" t="s">
        <v>212</v>
      </c>
      <c r="B50" s="58">
        <v>670</v>
      </c>
      <c r="C50" s="58">
        <v>707</v>
      </c>
      <c r="D50" s="58">
        <v>703</v>
      </c>
      <c r="E50" s="58">
        <v>4</v>
      </c>
      <c r="F50" s="58">
        <v>426</v>
      </c>
      <c r="G50" s="58" t="s">
        <v>153</v>
      </c>
      <c r="H50" s="58">
        <v>459</v>
      </c>
      <c r="I50" s="58" t="s">
        <v>153</v>
      </c>
      <c r="J50" s="58">
        <v>244</v>
      </c>
      <c r="K50" s="58" t="s">
        <v>153</v>
      </c>
      <c r="L50" s="58">
        <v>244</v>
      </c>
      <c r="M50" s="58" t="s">
        <v>153</v>
      </c>
      <c r="N50" s="58">
        <v>158</v>
      </c>
      <c r="O50" s="58" t="s">
        <v>153</v>
      </c>
      <c r="P50" s="58">
        <v>178</v>
      </c>
      <c r="Q50" s="58" t="s">
        <v>153</v>
      </c>
      <c r="R50" s="58">
        <v>428</v>
      </c>
      <c r="S50" s="58" t="s">
        <v>153</v>
      </c>
      <c r="T50" s="58">
        <v>438</v>
      </c>
      <c r="U50" s="58" t="s">
        <v>153</v>
      </c>
      <c r="V50" s="58">
        <v>84</v>
      </c>
      <c r="W50" s="58">
        <v>87</v>
      </c>
      <c r="X50" s="58">
        <v>87</v>
      </c>
      <c r="Y50" s="58">
        <v>0</v>
      </c>
      <c r="Z50" s="58">
        <v>5</v>
      </c>
      <c r="AA50" s="58">
        <v>7</v>
      </c>
      <c r="AB50" s="58">
        <v>7</v>
      </c>
      <c r="AC50" s="58">
        <v>0</v>
      </c>
    </row>
    <row r="51" spans="1:29" x14ac:dyDescent="0.25">
      <c r="A51" s="64" t="s">
        <v>213</v>
      </c>
      <c r="B51" s="58">
        <v>573</v>
      </c>
      <c r="C51" s="58">
        <v>609</v>
      </c>
      <c r="D51" s="58">
        <v>604</v>
      </c>
      <c r="E51" s="58">
        <v>5</v>
      </c>
      <c r="F51" s="58">
        <v>361</v>
      </c>
      <c r="G51" s="58" t="s">
        <v>153</v>
      </c>
      <c r="H51" s="58">
        <v>384</v>
      </c>
      <c r="I51" s="58" t="s">
        <v>153</v>
      </c>
      <c r="J51" s="58">
        <v>212</v>
      </c>
      <c r="K51" s="58" t="s">
        <v>153</v>
      </c>
      <c r="L51" s="58">
        <v>220</v>
      </c>
      <c r="M51" s="58" t="s">
        <v>153</v>
      </c>
      <c r="N51" s="58">
        <v>118</v>
      </c>
      <c r="O51" s="58" t="s">
        <v>153</v>
      </c>
      <c r="P51" s="58">
        <v>147</v>
      </c>
      <c r="Q51" s="58" t="s">
        <v>153</v>
      </c>
      <c r="R51" s="58">
        <v>379</v>
      </c>
      <c r="S51" s="58" t="s">
        <v>153</v>
      </c>
      <c r="T51" s="58">
        <v>382</v>
      </c>
      <c r="U51" s="58" t="s">
        <v>153</v>
      </c>
      <c r="V51" s="58">
        <v>76</v>
      </c>
      <c r="W51" s="58">
        <v>75</v>
      </c>
      <c r="X51" s="58">
        <v>75</v>
      </c>
      <c r="Y51" s="58">
        <v>0</v>
      </c>
      <c r="Z51" s="58">
        <v>7</v>
      </c>
      <c r="AA51" s="58">
        <v>7</v>
      </c>
      <c r="AB51" s="58">
        <v>7</v>
      </c>
      <c r="AC51" s="58">
        <v>0</v>
      </c>
    </row>
    <row r="52" spans="1:29" x14ac:dyDescent="0.25">
      <c r="A52" s="64" t="s">
        <v>214</v>
      </c>
      <c r="B52" s="58">
        <v>923</v>
      </c>
      <c r="C52" s="58">
        <v>946</v>
      </c>
      <c r="D52" s="58">
        <v>941</v>
      </c>
      <c r="E52" s="58">
        <v>5</v>
      </c>
      <c r="F52" s="58">
        <v>542</v>
      </c>
      <c r="G52" s="58" t="s">
        <v>153</v>
      </c>
      <c r="H52" s="58">
        <v>561</v>
      </c>
      <c r="I52" s="58" t="s">
        <v>153</v>
      </c>
      <c r="J52" s="58">
        <v>381</v>
      </c>
      <c r="K52" s="58" t="s">
        <v>153</v>
      </c>
      <c r="L52" s="58">
        <v>380</v>
      </c>
      <c r="M52" s="58" t="s">
        <v>153</v>
      </c>
      <c r="N52" s="58">
        <v>356</v>
      </c>
      <c r="O52" s="58" t="s">
        <v>153</v>
      </c>
      <c r="P52" s="58">
        <v>364</v>
      </c>
      <c r="Q52" s="58" t="s">
        <v>153</v>
      </c>
      <c r="R52" s="58">
        <v>472</v>
      </c>
      <c r="S52" s="58" t="s">
        <v>153</v>
      </c>
      <c r="T52" s="58">
        <v>482</v>
      </c>
      <c r="U52" s="58" t="s">
        <v>153</v>
      </c>
      <c r="V52" s="58">
        <v>95</v>
      </c>
      <c r="W52" s="58">
        <v>95</v>
      </c>
      <c r="X52" s="58">
        <v>95</v>
      </c>
      <c r="Y52" s="58">
        <v>0</v>
      </c>
      <c r="Z52" s="58">
        <v>5</v>
      </c>
      <c r="AA52" s="58">
        <v>6</v>
      </c>
      <c r="AB52" s="58">
        <v>6</v>
      </c>
      <c r="AC52" s="58">
        <v>0</v>
      </c>
    </row>
    <row r="53" spans="1:29" x14ac:dyDescent="0.25">
      <c r="A53" s="64" t="s">
        <v>215</v>
      </c>
      <c r="B53" s="58">
        <v>912</v>
      </c>
      <c r="C53" s="58">
        <v>948</v>
      </c>
      <c r="D53" s="58">
        <v>941</v>
      </c>
      <c r="E53" s="58">
        <v>7</v>
      </c>
      <c r="F53" s="58">
        <v>516</v>
      </c>
      <c r="G53" s="58">
        <v>541</v>
      </c>
      <c r="H53" s="58">
        <v>537</v>
      </c>
      <c r="I53" s="58">
        <v>4</v>
      </c>
      <c r="J53" s="58">
        <v>396</v>
      </c>
      <c r="K53" s="58">
        <v>407</v>
      </c>
      <c r="L53" s="58">
        <v>404</v>
      </c>
      <c r="M53" s="58">
        <v>3</v>
      </c>
      <c r="N53" s="58">
        <v>277</v>
      </c>
      <c r="O53" s="58" t="s">
        <v>153</v>
      </c>
      <c r="P53" s="58">
        <v>303</v>
      </c>
      <c r="Q53" s="58" t="s">
        <v>153</v>
      </c>
      <c r="R53" s="58">
        <v>519</v>
      </c>
      <c r="S53" s="58" t="s">
        <v>153</v>
      </c>
      <c r="T53" s="58">
        <v>524</v>
      </c>
      <c r="U53" s="58" t="s">
        <v>153</v>
      </c>
      <c r="V53" s="58">
        <v>116</v>
      </c>
      <c r="W53" s="58">
        <v>114</v>
      </c>
      <c r="X53" s="58">
        <v>114</v>
      </c>
      <c r="Y53" s="58">
        <v>0</v>
      </c>
      <c r="Z53" s="58">
        <v>5</v>
      </c>
      <c r="AA53" s="58">
        <v>6</v>
      </c>
      <c r="AB53" s="58">
        <v>6</v>
      </c>
      <c r="AC53" s="58">
        <v>0</v>
      </c>
    </row>
    <row r="54" spans="1:29" x14ac:dyDescent="0.25">
      <c r="A54" s="64" t="s">
        <v>216</v>
      </c>
      <c r="B54" s="58">
        <v>895</v>
      </c>
      <c r="C54" s="58">
        <v>916</v>
      </c>
      <c r="D54" s="58">
        <v>907</v>
      </c>
      <c r="E54" s="58">
        <v>9</v>
      </c>
      <c r="F54" s="58">
        <v>506</v>
      </c>
      <c r="G54" s="58">
        <v>524</v>
      </c>
      <c r="H54" s="58">
        <v>520</v>
      </c>
      <c r="I54" s="58">
        <v>4</v>
      </c>
      <c r="J54" s="58">
        <v>389</v>
      </c>
      <c r="K54" s="58">
        <v>392</v>
      </c>
      <c r="L54" s="58">
        <v>387</v>
      </c>
      <c r="M54" s="58">
        <v>5</v>
      </c>
      <c r="N54" s="58">
        <v>372</v>
      </c>
      <c r="O54" s="58">
        <v>378</v>
      </c>
      <c r="P54" s="58">
        <v>375</v>
      </c>
      <c r="Q54" s="58">
        <v>3</v>
      </c>
      <c r="R54" s="58">
        <v>424</v>
      </c>
      <c r="S54" s="58">
        <v>437</v>
      </c>
      <c r="T54" s="58">
        <v>431</v>
      </c>
      <c r="U54" s="58">
        <v>6</v>
      </c>
      <c r="V54" s="58">
        <v>99</v>
      </c>
      <c r="W54" s="58">
        <v>101</v>
      </c>
      <c r="X54" s="58">
        <v>101</v>
      </c>
      <c r="Y54" s="58">
        <v>0</v>
      </c>
      <c r="Z54" s="58">
        <v>9</v>
      </c>
      <c r="AA54" s="58">
        <v>9</v>
      </c>
      <c r="AB54" s="58">
        <v>9</v>
      </c>
      <c r="AC54" s="58">
        <v>0</v>
      </c>
    </row>
    <row r="55" spans="1:29" x14ac:dyDescent="0.25">
      <c r="A55" s="64" t="s">
        <v>217</v>
      </c>
      <c r="B55" s="58">
        <v>809</v>
      </c>
      <c r="C55" s="58">
        <v>843</v>
      </c>
      <c r="D55" s="58">
        <v>831</v>
      </c>
      <c r="E55" s="58">
        <v>12</v>
      </c>
      <c r="F55" s="58">
        <v>484</v>
      </c>
      <c r="G55" s="58" t="s">
        <v>153</v>
      </c>
      <c r="H55" s="58">
        <v>501</v>
      </c>
      <c r="I55" s="58" t="s">
        <v>153</v>
      </c>
      <c r="J55" s="58">
        <v>324</v>
      </c>
      <c r="K55" s="58" t="s">
        <v>153</v>
      </c>
      <c r="L55" s="58">
        <v>329</v>
      </c>
      <c r="M55" s="58" t="s">
        <v>153</v>
      </c>
      <c r="N55" s="58">
        <v>206</v>
      </c>
      <c r="O55" s="58">
        <v>223</v>
      </c>
      <c r="P55" s="58">
        <v>219</v>
      </c>
      <c r="Q55" s="58">
        <v>4</v>
      </c>
      <c r="R55" s="58">
        <v>489</v>
      </c>
      <c r="S55" s="58">
        <v>506</v>
      </c>
      <c r="T55" s="58">
        <v>498</v>
      </c>
      <c r="U55" s="58">
        <v>8</v>
      </c>
      <c r="V55" s="58">
        <v>114</v>
      </c>
      <c r="W55" s="58">
        <v>114</v>
      </c>
      <c r="X55" s="58">
        <v>114</v>
      </c>
      <c r="Y55" s="58">
        <v>0</v>
      </c>
      <c r="Z55" s="58">
        <v>14</v>
      </c>
      <c r="AA55" s="58">
        <v>14</v>
      </c>
      <c r="AB55" s="58">
        <v>14</v>
      </c>
      <c r="AC55" s="58">
        <v>0</v>
      </c>
    </row>
    <row r="56" spans="1:29" x14ac:dyDescent="0.25">
      <c r="A56" s="64" t="s">
        <v>218</v>
      </c>
      <c r="B56" s="58">
        <v>1149</v>
      </c>
      <c r="C56" s="58">
        <v>1186</v>
      </c>
      <c r="D56" s="58">
        <v>1181</v>
      </c>
      <c r="E56" s="58">
        <v>5</v>
      </c>
      <c r="F56" s="58">
        <v>633</v>
      </c>
      <c r="G56" s="58" t="s">
        <v>153</v>
      </c>
      <c r="H56" s="58">
        <v>666</v>
      </c>
      <c r="I56" s="58" t="s">
        <v>153</v>
      </c>
      <c r="J56" s="58">
        <v>516</v>
      </c>
      <c r="K56" s="58" t="s">
        <v>153</v>
      </c>
      <c r="L56" s="58">
        <v>515</v>
      </c>
      <c r="M56" s="58" t="s">
        <v>153</v>
      </c>
      <c r="N56" s="58">
        <v>222</v>
      </c>
      <c r="O56" s="58" t="s">
        <v>153</v>
      </c>
      <c r="P56" s="58">
        <v>243</v>
      </c>
      <c r="Q56" s="58" t="s">
        <v>153</v>
      </c>
      <c r="R56" s="58">
        <v>774</v>
      </c>
      <c r="S56" s="58" t="s">
        <v>153</v>
      </c>
      <c r="T56" s="58">
        <v>779</v>
      </c>
      <c r="U56" s="58" t="s">
        <v>153</v>
      </c>
      <c r="V56" s="58">
        <v>153</v>
      </c>
      <c r="W56" s="58">
        <v>159</v>
      </c>
      <c r="X56" s="58">
        <v>159</v>
      </c>
      <c r="Y56" s="58">
        <v>0</v>
      </c>
      <c r="Z56" s="58">
        <v>11</v>
      </c>
      <c r="AA56" s="58">
        <v>12</v>
      </c>
      <c r="AB56" s="58">
        <v>12</v>
      </c>
      <c r="AC56" s="58">
        <v>0</v>
      </c>
    </row>
    <row r="57" spans="1:29" x14ac:dyDescent="0.25">
      <c r="A57" s="64" t="s">
        <v>219</v>
      </c>
      <c r="B57" s="58">
        <v>1210</v>
      </c>
      <c r="C57" s="58">
        <v>1217</v>
      </c>
      <c r="D57" s="58">
        <v>1210</v>
      </c>
      <c r="E57" s="58">
        <v>7</v>
      </c>
      <c r="F57" s="58">
        <v>808</v>
      </c>
      <c r="G57" s="58">
        <v>813</v>
      </c>
      <c r="H57" s="58">
        <v>809</v>
      </c>
      <c r="I57" s="58">
        <v>4</v>
      </c>
      <c r="J57" s="58">
        <v>402</v>
      </c>
      <c r="K57" s="58">
        <v>404</v>
      </c>
      <c r="L57" s="58">
        <v>401</v>
      </c>
      <c r="M57" s="58">
        <v>3</v>
      </c>
      <c r="N57" s="58">
        <v>219</v>
      </c>
      <c r="O57" s="58" t="s">
        <v>153</v>
      </c>
      <c r="P57" s="58">
        <v>225</v>
      </c>
      <c r="Q57" s="58" t="s">
        <v>153</v>
      </c>
      <c r="R57" s="58">
        <v>820</v>
      </c>
      <c r="S57" s="58" t="s">
        <v>153</v>
      </c>
      <c r="T57" s="58">
        <v>813</v>
      </c>
      <c r="U57" s="58" t="s">
        <v>153</v>
      </c>
      <c r="V57" s="58">
        <v>171</v>
      </c>
      <c r="W57" s="58">
        <v>172</v>
      </c>
      <c r="X57" s="58">
        <v>172</v>
      </c>
      <c r="Y57" s="58">
        <v>0</v>
      </c>
      <c r="Z57" s="58">
        <v>5</v>
      </c>
      <c r="AA57" s="58">
        <v>6</v>
      </c>
      <c r="AB57" s="58">
        <v>6</v>
      </c>
      <c r="AC57" s="58">
        <v>0</v>
      </c>
    </row>
    <row r="58" spans="1:29" x14ac:dyDescent="0.25">
      <c r="A58" s="64" t="s">
        <v>220</v>
      </c>
      <c r="B58" s="58">
        <v>2085</v>
      </c>
      <c r="C58" s="58" t="s">
        <v>153</v>
      </c>
      <c r="D58" s="58">
        <v>2106</v>
      </c>
      <c r="E58" s="58" t="s">
        <v>153</v>
      </c>
      <c r="F58" s="58">
        <v>1541</v>
      </c>
      <c r="G58" s="58" t="s">
        <v>153</v>
      </c>
      <c r="H58" s="58">
        <v>1564</v>
      </c>
      <c r="I58" s="58" t="s">
        <v>153</v>
      </c>
      <c r="J58" s="58">
        <v>544</v>
      </c>
      <c r="K58" s="58">
        <v>542</v>
      </c>
      <c r="L58" s="58">
        <v>542</v>
      </c>
      <c r="M58" s="58">
        <v>0</v>
      </c>
      <c r="N58" s="58">
        <v>276</v>
      </c>
      <c r="O58" s="58" t="s">
        <v>153</v>
      </c>
      <c r="P58" s="58">
        <v>302</v>
      </c>
      <c r="Q58" s="58" t="s">
        <v>153</v>
      </c>
      <c r="R58" s="58">
        <v>1541</v>
      </c>
      <c r="S58" s="58" t="s">
        <v>153</v>
      </c>
      <c r="T58" s="58">
        <v>1533</v>
      </c>
      <c r="U58" s="58" t="s">
        <v>153</v>
      </c>
      <c r="V58" s="58">
        <v>268</v>
      </c>
      <c r="W58" s="58" t="s">
        <v>153</v>
      </c>
      <c r="X58" s="58">
        <v>271</v>
      </c>
      <c r="Y58" s="58" t="s">
        <v>153</v>
      </c>
      <c r="Z58" s="58">
        <v>10</v>
      </c>
      <c r="AA58" s="58">
        <v>10</v>
      </c>
      <c r="AB58" s="58">
        <v>10</v>
      </c>
      <c r="AC58" s="58">
        <v>0</v>
      </c>
    </row>
    <row r="59" spans="1:29" x14ac:dyDescent="0.25">
      <c r="A59" s="64" t="s">
        <v>221</v>
      </c>
      <c r="B59" s="58">
        <v>1085</v>
      </c>
      <c r="C59" s="58">
        <v>1119</v>
      </c>
      <c r="D59" s="58">
        <v>1114</v>
      </c>
      <c r="E59" s="58">
        <v>5</v>
      </c>
      <c r="F59" s="58">
        <v>763</v>
      </c>
      <c r="G59" s="58" t="s">
        <v>153</v>
      </c>
      <c r="H59" s="58">
        <v>783</v>
      </c>
      <c r="I59" s="58" t="s">
        <v>153</v>
      </c>
      <c r="J59" s="58">
        <v>322</v>
      </c>
      <c r="K59" s="58" t="s">
        <v>153</v>
      </c>
      <c r="L59" s="58">
        <v>331</v>
      </c>
      <c r="M59" s="58" t="s">
        <v>153</v>
      </c>
      <c r="N59" s="58">
        <v>252</v>
      </c>
      <c r="O59" s="58" t="s">
        <v>153</v>
      </c>
      <c r="P59" s="58">
        <v>264</v>
      </c>
      <c r="Q59" s="58" t="s">
        <v>153</v>
      </c>
      <c r="R59" s="58">
        <v>724</v>
      </c>
      <c r="S59" s="58" t="s">
        <v>153</v>
      </c>
      <c r="T59" s="58">
        <v>743</v>
      </c>
      <c r="U59" s="58" t="s">
        <v>153</v>
      </c>
      <c r="V59" s="58">
        <v>109</v>
      </c>
      <c r="W59" s="58">
        <v>107</v>
      </c>
      <c r="X59" s="58">
        <v>107</v>
      </c>
      <c r="Y59" s="58">
        <v>0</v>
      </c>
      <c r="Z59" s="58">
        <v>3</v>
      </c>
      <c r="AA59" s="58">
        <v>3</v>
      </c>
      <c r="AB59" s="58">
        <v>3</v>
      </c>
      <c r="AC59" s="58">
        <v>0</v>
      </c>
    </row>
    <row r="60" spans="1:29" x14ac:dyDescent="0.25">
      <c r="A60" s="64" t="s">
        <v>222</v>
      </c>
      <c r="B60" s="58">
        <v>934</v>
      </c>
      <c r="C60" s="58">
        <v>967</v>
      </c>
      <c r="D60" s="58">
        <v>963</v>
      </c>
      <c r="E60" s="58">
        <v>4</v>
      </c>
      <c r="F60" s="58">
        <v>668</v>
      </c>
      <c r="G60" s="58" t="s">
        <v>153</v>
      </c>
      <c r="H60" s="58">
        <v>690</v>
      </c>
      <c r="I60" s="58" t="s">
        <v>153</v>
      </c>
      <c r="J60" s="58">
        <v>266</v>
      </c>
      <c r="K60" s="58" t="s">
        <v>153</v>
      </c>
      <c r="L60" s="58">
        <v>273</v>
      </c>
      <c r="M60" s="58" t="s">
        <v>153</v>
      </c>
      <c r="N60" s="58">
        <v>229</v>
      </c>
      <c r="O60" s="58">
        <v>252</v>
      </c>
      <c r="P60" s="58">
        <v>252</v>
      </c>
      <c r="Q60" s="58">
        <v>0</v>
      </c>
      <c r="R60" s="58">
        <v>611</v>
      </c>
      <c r="S60" s="58">
        <v>622</v>
      </c>
      <c r="T60" s="58">
        <v>618</v>
      </c>
      <c r="U60" s="58">
        <v>4</v>
      </c>
      <c r="V60" s="58">
        <v>94</v>
      </c>
      <c r="W60" s="58">
        <v>93</v>
      </c>
      <c r="X60" s="58">
        <v>93</v>
      </c>
      <c r="Y60" s="58">
        <v>0</v>
      </c>
      <c r="Z60" s="58">
        <v>6</v>
      </c>
      <c r="AA60" s="58">
        <v>6</v>
      </c>
      <c r="AB60" s="58">
        <v>6</v>
      </c>
      <c r="AC60" s="58">
        <v>0</v>
      </c>
    </row>
    <row r="61" spans="1:29" x14ac:dyDescent="0.25">
      <c r="A61" s="64" t="s">
        <v>223</v>
      </c>
      <c r="B61" s="58">
        <v>810</v>
      </c>
      <c r="C61" s="58">
        <v>830</v>
      </c>
      <c r="D61" s="58">
        <v>824</v>
      </c>
      <c r="E61" s="58">
        <v>6</v>
      </c>
      <c r="F61" s="58">
        <v>557</v>
      </c>
      <c r="G61" s="58">
        <v>571</v>
      </c>
      <c r="H61" s="58">
        <v>568</v>
      </c>
      <c r="I61" s="58">
        <v>3</v>
      </c>
      <c r="J61" s="58">
        <v>253</v>
      </c>
      <c r="K61" s="58">
        <v>259</v>
      </c>
      <c r="L61" s="58">
        <v>256</v>
      </c>
      <c r="M61" s="58">
        <v>3</v>
      </c>
      <c r="N61" s="58">
        <v>137</v>
      </c>
      <c r="O61" s="58" t="s">
        <v>153</v>
      </c>
      <c r="P61" s="58">
        <v>153</v>
      </c>
      <c r="Q61" s="58" t="s">
        <v>153</v>
      </c>
      <c r="R61" s="58">
        <v>570</v>
      </c>
      <c r="S61" s="58" t="s">
        <v>153</v>
      </c>
      <c r="T61" s="58">
        <v>569</v>
      </c>
      <c r="U61" s="58" t="s">
        <v>153</v>
      </c>
      <c r="V61" s="58">
        <v>103</v>
      </c>
      <c r="W61" s="58">
        <v>102</v>
      </c>
      <c r="X61" s="58">
        <v>102</v>
      </c>
      <c r="Y61" s="58">
        <v>0</v>
      </c>
      <c r="Z61" s="58">
        <v>3</v>
      </c>
      <c r="AA61" s="58">
        <v>3</v>
      </c>
      <c r="AB61" s="58">
        <v>3</v>
      </c>
      <c r="AC61" s="58">
        <v>0</v>
      </c>
    </row>
    <row r="62" spans="1:29" x14ac:dyDescent="0.25">
      <c r="A62" s="64" t="s">
        <v>224</v>
      </c>
      <c r="B62" s="58">
        <v>692</v>
      </c>
      <c r="C62" s="58" t="s">
        <v>153</v>
      </c>
      <c r="D62" s="58">
        <v>725</v>
      </c>
      <c r="E62" s="58" t="s">
        <v>153</v>
      </c>
      <c r="F62" s="58">
        <v>451</v>
      </c>
      <c r="G62" s="58" t="s">
        <v>153</v>
      </c>
      <c r="H62" s="58">
        <v>483</v>
      </c>
      <c r="I62" s="58" t="s">
        <v>153</v>
      </c>
      <c r="J62" s="58">
        <v>241</v>
      </c>
      <c r="K62" s="58" t="s">
        <v>153</v>
      </c>
      <c r="L62" s="58">
        <v>242</v>
      </c>
      <c r="M62" s="58" t="s">
        <v>153</v>
      </c>
      <c r="N62" s="58">
        <v>149</v>
      </c>
      <c r="O62" s="58">
        <v>166</v>
      </c>
      <c r="P62" s="58">
        <v>166</v>
      </c>
      <c r="Q62" s="58">
        <v>0</v>
      </c>
      <c r="R62" s="58">
        <v>461</v>
      </c>
      <c r="S62" s="58" t="s">
        <v>153</v>
      </c>
      <c r="T62" s="58">
        <v>475</v>
      </c>
      <c r="U62" s="58" t="s">
        <v>153</v>
      </c>
      <c r="V62" s="58">
        <v>82</v>
      </c>
      <c r="W62" s="58">
        <v>84</v>
      </c>
      <c r="X62" s="58">
        <v>84</v>
      </c>
      <c r="Y62" s="58">
        <v>0</v>
      </c>
      <c r="Z62" s="58">
        <v>5</v>
      </c>
      <c r="AA62" s="58">
        <v>5</v>
      </c>
      <c r="AB62" s="58">
        <v>5</v>
      </c>
      <c r="AC62" s="58">
        <v>0</v>
      </c>
    </row>
    <row r="63" spans="1:29" x14ac:dyDescent="0.25">
      <c r="A63" s="64" t="s">
        <v>225</v>
      </c>
      <c r="B63" s="58">
        <v>723</v>
      </c>
      <c r="C63" s="58">
        <v>749</v>
      </c>
      <c r="D63" s="58">
        <v>744</v>
      </c>
      <c r="E63" s="58">
        <v>5</v>
      </c>
      <c r="F63" s="58">
        <v>506</v>
      </c>
      <c r="G63" s="58" t="s">
        <v>153</v>
      </c>
      <c r="H63" s="58">
        <v>530</v>
      </c>
      <c r="I63" s="58" t="s">
        <v>153</v>
      </c>
      <c r="J63" s="58">
        <v>217</v>
      </c>
      <c r="K63" s="58" t="s">
        <v>153</v>
      </c>
      <c r="L63" s="58">
        <v>214</v>
      </c>
      <c r="M63" s="58" t="s">
        <v>153</v>
      </c>
      <c r="N63" s="58">
        <v>133</v>
      </c>
      <c r="O63" s="58" t="s">
        <v>153</v>
      </c>
      <c r="P63" s="58">
        <v>140</v>
      </c>
      <c r="Q63" s="58" t="s">
        <v>153</v>
      </c>
      <c r="R63" s="58">
        <v>485</v>
      </c>
      <c r="S63" s="58" t="s">
        <v>153</v>
      </c>
      <c r="T63" s="58">
        <v>497</v>
      </c>
      <c r="U63" s="58" t="s">
        <v>153</v>
      </c>
      <c r="V63" s="58">
        <v>105</v>
      </c>
      <c r="W63" s="58">
        <v>107</v>
      </c>
      <c r="X63" s="58">
        <v>107</v>
      </c>
      <c r="Y63" s="58">
        <v>0</v>
      </c>
      <c r="Z63" s="58">
        <v>4</v>
      </c>
      <c r="AA63" s="58">
        <v>4</v>
      </c>
      <c r="AB63" s="58">
        <v>4</v>
      </c>
      <c r="AC63" s="58">
        <v>0</v>
      </c>
    </row>
    <row r="64" spans="1:29" x14ac:dyDescent="0.25">
      <c r="A64" s="64" t="s">
        <v>226</v>
      </c>
      <c r="B64" s="58">
        <v>912</v>
      </c>
      <c r="C64" s="58" t="s">
        <v>153</v>
      </c>
      <c r="D64" s="58">
        <v>945</v>
      </c>
      <c r="E64" s="58" t="s">
        <v>153</v>
      </c>
      <c r="F64" s="58">
        <v>561</v>
      </c>
      <c r="G64" s="58" t="s">
        <v>153</v>
      </c>
      <c r="H64" s="58">
        <v>593</v>
      </c>
      <c r="I64" s="58" t="s">
        <v>153</v>
      </c>
      <c r="J64" s="58">
        <v>351</v>
      </c>
      <c r="K64" s="58" t="s">
        <v>153</v>
      </c>
      <c r="L64" s="58">
        <v>352</v>
      </c>
      <c r="M64" s="58" t="s">
        <v>153</v>
      </c>
      <c r="N64" s="58">
        <v>292</v>
      </c>
      <c r="O64" s="58">
        <v>306</v>
      </c>
      <c r="P64" s="58">
        <v>306</v>
      </c>
      <c r="Q64" s="58">
        <v>0</v>
      </c>
      <c r="R64" s="58">
        <v>516</v>
      </c>
      <c r="S64" s="58" t="s">
        <v>153</v>
      </c>
      <c r="T64" s="58">
        <v>529</v>
      </c>
      <c r="U64" s="58" t="s">
        <v>153</v>
      </c>
      <c r="V64" s="58">
        <v>104</v>
      </c>
      <c r="W64" s="58">
        <v>110</v>
      </c>
      <c r="X64" s="58">
        <v>110</v>
      </c>
      <c r="Y64" s="58">
        <v>0</v>
      </c>
      <c r="Z64" s="58">
        <v>9</v>
      </c>
      <c r="AA64" s="58">
        <v>10</v>
      </c>
      <c r="AB64" s="58">
        <v>10</v>
      </c>
      <c r="AC64" s="58">
        <v>0</v>
      </c>
    </row>
    <row r="65" spans="1:29" x14ac:dyDescent="0.25">
      <c r="A65" s="64" t="s">
        <v>227</v>
      </c>
      <c r="B65" s="58">
        <v>954</v>
      </c>
      <c r="C65" s="58">
        <v>974</v>
      </c>
      <c r="D65" s="58">
        <v>971</v>
      </c>
      <c r="E65" s="58">
        <v>3</v>
      </c>
      <c r="F65" s="58">
        <v>588</v>
      </c>
      <c r="G65" s="58" t="s">
        <v>153</v>
      </c>
      <c r="H65" s="58">
        <v>596</v>
      </c>
      <c r="I65" s="58" t="s">
        <v>153</v>
      </c>
      <c r="J65" s="58">
        <v>366</v>
      </c>
      <c r="K65" s="58" t="s">
        <v>153</v>
      </c>
      <c r="L65" s="58">
        <v>375</v>
      </c>
      <c r="M65" s="58" t="s">
        <v>153</v>
      </c>
      <c r="N65" s="58">
        <v>322</v>
      </c>
      <c r="O65" s="58">
        <v>329</v>
      </c>
      <c r="P65" s="58">
        <v>329</v>
      </c>
      <c r="Q65" s="58">
        <v>0</v>
      </c>
      <c r="R65" s="58">
        <v>527</v>
      </c>
      <c r="S65" s="58">
        <v>541</v>
      </c>
      <c r="T65" s="58">
        <v>538</v>
      </c>
      <c r="U65" s="58">
        <v>3</v>
      </c>
      <c r="V65" s="58">
        <v>105</v>
      </c>
      <c r="W65" s="58">
        <v>104</v>
      </c>
      <c r="X65" s="58">
        <v>104</v>
      </c>
      <c r="Y65" s="58">
        <v>0</v>
      </c>
      <c r="Z65" s="58">
        <v>4</v>
      </c>
      <c r="AA65" s="58">
        <v>4</v>
      </c>
      <c r="AB65" s="58">
        <v>4</v>
      </c>
      <c r="AC65" s="58">
        <v>0</v>
      </c>
    </row>
    <row r="66" spans="1:29" x14ac:dyDescent="0.25">
      <c r="A66" s="64" t="s">
        <v>228</v>
      </c>
      <c r="B66" s="58">
        <v>917</v>
      </c>
      <c r="C66" s="58">
        <v>939</v>
      </c>
      <c r="D66" s="58">
        <v>932</v>
      </c>
      <c r="E66" s="58">
        <v>7</v>
      </c>
      <c r="F66" s="58">
        <v>590</v>
      </c>
      <c r="G66" s="58">
        <v>621</v>
      </c>
      <c r="H66" s="58">
        <v>617</v>
      </c>
      <c r="I66" s="58">
        <v>4</v>
      </c>
      <c r="J66" s="58">
        <v>327</v>
      </c>
      <c r="K66" s="58">
        <v>318</v>
      </c>
      <c r="L66" s="58">
        <v>315</v>
      </c>
      <c r="M66" s="58">
        <v>3</v>
      </c>
      <c r="N66" s="58">
        <v>321</v>
      </c>
      <c r="O66" s="58" t="s">
        <v>153</v>
      </c>
      <c r="P66" s="58">
        <v>339</v>
      </c>
      <c r="Q66" s="58" t="s">
        <v>153</v>
      </c>
      <c r="R66" s="58">
        <v>511</v>
      </c>
      <c r="S66" s="58" t="s">
        <v>153</v>
      </c>
      <c r="T66" s="58">
        <v>507</v>
      </c>
      <c r="U66" s="58" t="s">
        <v>153</v>
      </c>
      <c r="V66" s="58">
        <v>85</v>
      </c>
      <c r="W66" s="58">
        <v>86</v>
      </c>
      <c r="X66" s="58">
        <v>86</v>
      </c>
      <c r="Y66" s="58">
        <v>0</v>
      </c>
      <c r="Z66" s="58">
        <v>11</v>
      </c>
      <c r="AA66" s="58">
        <v>10</v>
      </c>
      <c r="AB66" s="58">
        <v>10</v>
      </c>
      <c r="AC66" s="58">
        <v>0</v>
      </c>
    </row>
    <row r="67" spans="1:29" x14ac:dyDescent="0.25">
      <c r="A67" s="64" t="s">
        <v>229</v>
      </c>
      <c r="B67" s="58">
        <v>801</v>
      </c>
      <c r="C67" s="58">
        <v>814</v>
      </c>
      <c r="D67" s="58">
        <v>809</v>
      </c>
      <c r="E67" s="58">
        <v>5</v>
      </c>
      <c r="F67" s="58">
        <v>493</v>
      </c>
      <c r="G67" s="58" t="s">
        <v>153</v>
      </c>
      <c r="H67" s="58">
        <v>501</v>
      </c>
      <c r="I67" s="58" t="s">
        <v>153</v>
      </c>
      <c r="J67" s="58">
        <v>308</v>
      </c>
      <c r="K67" s="58" t="s">
        <v>153</v>
      </c>
      <c r="L67" s="58">
        <v>308</v>
      </c>
      <c r="M67" s="58" t="s">
        <v>153</v>
      </c>
      <c r="N67" s="58">
        <v>185</v>
      </c>
      <c r="O67" s="58" t="s">
        <v>153</v>
      </c>
      <c r="P67" s="58">
        <v>185</v>
      </c>
      <c r="Q67" s="58" t="s">
        <v>153</v>
      </c>
      <c r="R67" s="58">
        <v>523</v>
      </c>
      <c r="S67" s="58" t="s">
        <v>153</v>
      </c>
      <c r="T67" s="58">
        <v>531</v>
      </c>
      <c r="U67" s="58" t="s">
        <v>153</v>
      </c>
      <c r="V67" s="58">
        <v>93</v>
      </c>
      <c r="W67" s="58">
        <v>93</v>
      </c>
      <c r="X67" s="58">
        <v>93</v>
      </c>
      <c r="Y67" s="58">
        <v>0</v>
      </c>
      <c r="Z67" s="58">
        <v>8</v>
      </c>
      <c r="AA67" s="58">
        <v>9</v>
      </c>
      <c r="AB67" s="58">
        <v>9</v>
      </c>
      <c r="AC67" s="58">
        <v>0</v>
      </c>
    </row>
    <row r="68" spans="1:29" x14ac:dyDescent="0.25">
      <c r="A68" s="64" t="s">
        <v>230</v>
      </c>
      <c r="B68" s="58">
        <v>1140</v>
      </c>
      <c r="C68" s="58">
        <v>1150</v>
      </c>
      <c r="D68" s="58">
        <v>1147</v>
      </c>
      <c r="E68" s="58">
        <v>3</v>
      </c>
      <c r="F68" s="58">
        <v>642</v>
      </c>
      <c r="G68" s="58" t="s">
        <v>153</v>
      </c>
      <c r="H68" s="58">
        <v>645</v>
      </c>
      <c r="I68" s="58" t="s">
        <v>153</v>
      </c>
      <c r="J68" s="58">
        <v>497</v>
      </c>
      <c r="K68" s="58" t="s">
        <v>153</v>
      </c>
      <c r="L68" s="58">
        <v>501</v>
      </c>
      <c r="M68" s="58" t="s">
        <v>153</v>
      </c>
      <c r="N68" s="58">
        <v>189</v>
      </c>
      <c r="O68" s="58" t="s">
        <v>153</v>
      </c>
      <c r="P68" s="58">
        <v>197</v>
      </c>
      <c r="Q68" s="58" t="s">
        <v>153</v>
      </c>
      <c r="R68" s="58">
        <v>793</v>
      </c>
      <c r="S68" s="58" t="s">
        <v>153</v>
      </c>
      <c r="T68" s="58">
        <v>791</v>
      </c>
      <c r="U68" s="58" t="s">
        <v>153</v>
      </c>
      <c r="V68" s="58">
        <v>158</v>
      </c>
      <c r="W68" s="58">
        <v>159</v>
      </c>
      <c r="X68" s="58">
        <v>159</v>
      </c>
      <c r="Y68" s="58">
        <v>0</v>
      </c>
      <c r="Z68" s="58">
        <v>8</v>
      </c>
      <c r="AA68" s="58">
        <v>8</v>
      </c>
      <c r="AB68" s="58">
        <v>8</v>
      </c>
      <c r="AC68" s="58">
        <v>0</v>
      </c>
    </row>
    <row r="69" spans="1:29" x14ac:dyDescent="0.25">
      <c r="A69" s="64" t="s">
        <v>231</v>
      </c>
      <c r="B69" s="58">
        <v>1163</v>
      </c>
      <c r="C69" s="58">
        <v>1189</v>
      </c>
      <c r="D69" s="58">
        <v>1184</v>
      </c>
      <c r="E69" s="58">
        <v>5</v>
      </c>
      <c r="F69" s="58">
        <v>802</v>
      </c>
      <c r="G69" s="58" t="s">
        <v>153</v>
      </c>
      <c r="H69" s="58">
        <v>815</v>
      </c>
      <c r="I69" s="58" t="s">
        <v>153</v>
      </c>
      <c r="J69" s="58">
        <v>361</v>
      </c>
      <c r="K69" s="58" t="s">
        <v>153</v>
      </c>
      <c r="L69" s="58">
        <v>369</v>
      </c>
      <c r="M69" s="58" t="s">
        <v>153</v>
      </c>
      <c r="N69" s="58">
        <v>196</v>
      </c>
      <c r="O69" s="58">
        <v>205</v>
      </c>
      <c r="P69" s="58">
        <v>205</v>
      </c>
      <c r="Q69" s="58">
        <v>0</v>
      </c>
      <c r="R69" s="58">
        <v>792</v>
      </c>
      <c r="S69" s="58">
        <v>808</v>
      </c>
      <c r="T69" s="58">
        <v>803</v>
      </c>
      <c r="U69" s="58">
        <v>5</v>
      </c>
      <c r="V69" s="58">
        <v>175</v>
      </c>
      <c r="W69" s="58">
        <v>176</v>
      </c>
      <c r="X69" s="58">
        <v>176</v>
      </c>
      <c r="Y69" s="58">
        <v>0</v>
      </c>
      <c r="Z69" s="58">
        <v>6</v>
      </c>
      <c r="AA69" s="58">
        <v>6</v>
      </c>
      <c r="AB69" s="58">
        <v>6</v>
      </c>
      <c r="AC69" s="58">
        <v>0</v>
      </c>
    </row>
    <row r="70" spans="1:29" x14ac:dyDescent="0.25">
      <c r="A70" s="64" t="s">
        <v>232</v>
      </c>
      <c r="B70" s="58">
        <v>2026</v>
      </c>
      <c r="C70" s="58">
        <v>2042</v>
      </c>
      <c r="D70" s="58">
        <v>2037</v>
      </c>
      <c r="E70" s="58">
        <v>5</v>
      </c>
      <c r="F70" s="58">
        <v>1464</v>
      </c>
      <c r="G70" s="58" t="s">
        <v>153</v>
      </c>
      <c r="H70" s="58">
        <v>1479</v>
      </c>
      <c r="I70" s="58" t="s">
        <v>153</v>
      </c>
      <c r="J70" s="58">
        <v>562</v>
      </c>
      <c r="K70" s="58" t="s">
        <v>153</v>
      </c>
      <c r="L70" s="58">
        <v>558</v>
      </c>
      <c r="M70" s="58" t="s">
        <v>153</v>
      </c>
      <c r="N70" s="58">
        <v>282</v>
      </c>
      <c r="O70" s="58" t="s">
        <v>153</v>
      </c>
      <c r="P70" s="58">
        <v>287</v>
      </c>
      <c r="Q70" s="58" t="s">
        <v>153</v>
      </c>
      <c r="R70" s="58">
        <v>1454</v>
      </c>
      <c r="S70" s="58" t="s">
        <v>153</v>
      </c>
      <c r="T70" s="58">
        <v>1458</v>
      </c>
      <c r="U70" s="58" t="s">
        <v>153</v>
      </c>
      <c r="V70" s="58">
        <v>290</v>
      </c>
      <c r="W70" s="58">
        <v>292</v>
      </c>
      <c r="X70" s="58">
        <v>292</v>
      </c>
      <c r="Y70" s="58">
        <v>0</v>
      </c>
      <c r="Z70" s="58">
        <v>11</v>
      </c>
      <c r="AA70" s="58">
        <v>11</v>
      </c>
      <c r="AB70" s="58">
        <v>11</v>
      </c>
      <c r="AC70" s="58">
        <v>0</v>
      </c>
    </row>
    <row r="71" spans="1:29" x14ac:dyDescent="0.25">
      <c r="A71" s="64" t="s">
        <v>233</v>
      </c>
      <c r="B71" s="58">
        <v>1149</v>
      </c>
      <c r="C71" s="58">
        <v>1177</v>
      </c>
      <c r="D71" s="58">
        <v>1174</v>
      </c>
      <c r="E71" s="58">
        <v>3</v>
      </c>
      <c r="F71" s="58">
        <v>845</v>
      </c>
      <c r="G71" s="58" t="s">
        <v>153</v>
      </c>
      <c r="H71" s="58">
        <v>861</v>
      </c>
      <c r="I71" s="58" t="s">
        <v>153</v>
      </c>
      <c r="J71" s="58">
        <v>304</v>
      </c>
      <c r="K71" s="58" t="s">
        <v>153</v>
      </c>
      <c r="L71" s="58">
        <v>313</v>
      </c>
      <c r="M71" s="58" t="s">
        <v>153</v>
      </c>
      <c r="N71" s="58">
        <v>232</v>
      </c>
      <c r="O71" s="58" t="s">
        <v>153</v>
      </c>
      <c r="P71" s="58">
        <v>243</v>
      </c>
      <c r="Q71" s="58" t="s">
        <v>153</v>
      </c>
      <c r="R71" s="58">
        <v>801</v>
      </c>
      <c r="S71" s="58" t="s">
        <v>153</v>
      </c>
      <c r="T71" s="58">
        <v>817</v>
      </c>
      <c r="U71" s="58" t="s">
        <v>153</v>
      </c>
      <c r="V71" s="58">
        <v>116</v>
      </c>
      <c r="W71" s="58">
        <v>114</v>
      </c>
      <c r="X71" s="58">
        <v>114</v>
      </c>
      <c r="Y71" s="58">
        <v>0</v>
      </c>
      <c r="Z71" s="58">
        <v>8</v>
      </c>
      <c r="AA71" s="58">
        <v>8</v>
      </c>
      <c r="AB71" s="58">
        <v>8</v>
      </c>
      <c r="AC71" s="58">
        <v>0</v>
      </c>
    </row>
    <row r="72" spans="1:29" x14ac:dyDescent="0.25">
      <c r="A72" s="64" t="s">
        <v>234</v>
      </c>
      <c r="B72" s="58">
        <v>793</v>
      </c>
      <c r="C72" s="58">
        <v>803</v>
      </c>
      <c r="D72" s="58">
        <v>803</v>
      </c>
      <c r="E72" s="58">
        <v>0</v>
      </c>
      <c r="F72" s="58">
        <v>551</v>
      </c>
      <c r="G72" s="58">
        <v>564</v>
      </c>
      <c r="H72" s="58">
        <v>564</v>
      </c>
      <c r="I72" s="58">
        <v>0</v>
      </c>
      <c r="J72" s="58">
        <v>242</v>
      </c>
      <c r="K72" s="58">
        <v>239</v>
      </c>
      <c r="L72" s="58">
        <v>239</v>
      </c>
      <c r="M72" s="58">
        <v>0</v>
      </c>
      <c r="N72" s="58">
        <v>196</v>
      </c>
      <c r="O72" s="58">
        <v>204</v>
      </c>
      <c r="P72" s="58">
        <v>204</v>
      </c>
      <c r="Q72" s="58">
        <v>0</v>
      </c>
      <c r="R72" s="58">
        <v>497</v>
      </c>
      <c r="S72" s="58">
        <v>498</v>
      </c>
      <c r="T72" s="58">
        <v>498</v>
      </c>
      <c r="U72" s="58">
        <v>0</v>
      </c>
      <c r="V72" s="58">
        <v>100</v>
      </c>
      <c r="W72" s="58">
        <v>101</v>
      </c>
      <c r="X72" s="58">
        <v>101</v>
      </c>
      <c r="Y72" s="58">
        <v>0</v>
      </c>
      <c r="Z72" s="58">
        <v>5</v>
      </c>
      <c r="AA72" s="58">
        <v>5</v>
      </c>
      <c r="AB72" s="58">
        <v>5</v>
      </c>
      <c r="AC72" s="58">
        <v>0</v>
      </c>
    </row>
    <row r="73" spans="1:29" x14ac:dyDescent="0.25">
      <c r="A73" s="64" t="s">
        <v>235</v>
      </c>
      <c r="B73" s="58">
        <v>671</v>
      </c>
      <c r="C73" s="58" t="s">
        <v>153</v>
      </c>
      <c r="D73" s="58">
        <v>706</v>
      </c>
      <c r="E73" s="58" t="s">
        <v>153</v>
      </c>
      <c r="F73" s="58">
        <v>438</v>
      </c>
      <c r="G73" s="58" t="s">
        <v>153</v>
      </c>
      <c r="H73" s="58">
        <v>465</v>
      </c>
      <c r="I73" s="58" t="s">
        <v>153</v>
      </c>
      <c r="J73" s="58">
        <v>232</v>
      </c>
      <c r="K73" s="58">
        <v>240</v>
      </c>
      <c r="L73" s="58">
        <v>240</v>
      </c>
      <c r="M73" s="58">
        <v>0</v>
      </c>
      <c r="N73" s="58">
        <v>124</v>
      </c>
      <c r="O73" s="58">
        <v>140</v>
      </c>
      <c r="P73" s="58">
        <v>140</v>
      </c>
      <c r="Q73" s="58">
        <v>0</v>
      </c>
      <c r="R73" s="58">
        <v>427</v>
      </c>
      <c r="S73" s="58" t="s">
        <v>153</v>
      </c>
      <c r="T73" s="58">
        <v>445</v>
      </c>
      <c r="U73" s="58" t="s">
        <v>153</v>
      </c>
      <c r="V73" s="58">
        <v>120</v>
      </c>
      <c r="W73" s="58">
        <v>121</v>
      </c>
      <c r="X73" s="58">
        <v>121</v>
      </c>
      <c r="Y73" s="58">
        <v>0</v>
      </c>
      <c r="Z73" s="58">
        <v>5</v>
      </c>
      <c r="AA73" s="58">
        <v>6</v>
      </c>
      <c r="AB73" s="58">
        <v>6</v>
      </c>
      <c r="AC73" s="58">
        <v>0</v>
      </c>
    </row>
    <row r="74" spans="1:29" x14ac:dyDescent="0.25">
      <c r="A74" s="64" t="s">
        <v>236</v>
      </c>
      <c r="B74" s="58">
        <v>636</v>
      </c>
      <c r="C74" s="58">
        <v>681</v>
      </c>
      <c r="D74" s="58">
        <v>678</v>
      </c>
      <c r="E74" s="58">
        <v>3</v>
      </c>
      <c r="F74" s="58">
        <v>378</v>
      </c>
      <c r="G74" s="58">
        <v>426</v>
      </c>
      <c r="H74" s="58">
        <v>423</v>
      </c>
      <c r="I74" s="58">
        <v>3</v>
      </c>
      <c r="J74" s="58">
        <v>258</v>
      </c>
      <c r="K74" s="58">
        <v>255</v>
      </c>
      <c r="L74" s="58">
        <v>255</v>
      </c>
      <c r="M74" s="58">
        <v>0</v>
      </c>
      <c r="N74" s="58">
        <v>106</v>
      </c>
      <c r="O74" s="58" t="s">
        <v>153</v>
      </c>
      <c r="P74" s="58">
        <v>128</v>
      </c>
      <c r="Q74" s="58" t="s">
        <v>153</v>
      </c>
      <c r="R74" s="58">
        <v>428</v>
      </c>
      <c r="S74" s="58" t="s">
        <v>153</v>
      </c>
      <c r="T74" s="58">
        <v>445</v>
      </c>
      <c r="U74" s="58" t="s">
        <v>153</v>
      </c>
      <c r="V74" s="58">
        <v>102</v>
      </c>
      <c r="W74" s="58">
        <v>105</v>
      </c>
      <c r="X74" s="58">
        <v>105</v>
      </c>
      <c r="Y74" s="58">
        <v>0</v>
      </c>
      <c r="Z74" s="58">
        <v>0</v>
      </c>
      <c r="AA74" s="58">
        <v>0</v>
      </c>
      <c r="AB74" s="58">
        <v>0</v>
      </c>
      <c r="AC74" s="58">
        <v>0</v>
      </c>
    </row>
    <row r="75" spans="1:29" x14ac:dyDescent="0.25">
      <c r="A75" s="64" t="s">
        <v>237</v>
      </c>
      <c r="B75" s="58">
        <v>620</v>
      </c>
      <c r="C75" s="58" t="s">
        <v>153</v>
      </c>
      <c r="D75" s="58">
        <v>663</v>
      </c>
      <c r="E75" s="58" t="s">
        <v>153</v>
      </c>
      <c r="F75" s="58">
        <v>384</v>
      </c>
      <c r="G75" s="58" t="s">
        <v>153</v>
      </c>
      <c r="H75" s="58">
        <v>414</v>
      </c>
      <c r="I75" s="58" t="s">
        <v>153</v>
      </c>
      <c r="J75" s="58">
        <v>236</v>
      </c>
      <c r="K75" s="58">
        <v>249</v>
      </c>
      <c r="L75" s="58">
        <v>249</v>
      </c>
      <c r="M75" s="58">
        <v>0</v>
      </c>
      <c r="N75" s="58">
        <v>112</v>
      </c>
      <c r="O75" s="58">
        <v>132</v>
      </c>
      <c r="P75" s="58">
        <v>132</v>
      </c>
      <c r="Q75" s="58">
        <v>0</v>
      </c>
      <c r="R75" s="58">
        <v>408</v>
      </c>
      <c r="S75" s="58" t="s">
        <v>153</v>
      </c>
      <c r="T75" s="58">
        <v>429</v>
      </c>
      <c r="U75" s="58" t="s">
        <v>153</v>
      </c>
      <c r="V75" s="58">
        <v>100</v>
      </c>
      <c r="W75" s="58">
        <v>102</v>
      </c>
      <c r="X75" s="58">
        <v>102</v>
      </c>
      <c r="Y75" s="58">
        <v>0</v>
      </c>
      <c r="Z75" s="58">
        <v>7</v>
      </c>
      <c r="AA75" s="58">
        <v>7</v>
      </c>
      <c r="AB75" s="58">
        <v>7</v>
      </c>
      <c r="AC75" s="58">
        <v>0</v>
      </c>
    </row>
    <row r="76" spans="1:29" x14ac:dyDescent="0.25">
      <c r="A76" s="64" t="s">
        <v>238</v>
      </c>
      <c r="B76" s="58">
        <v>866</v>
      </c>
      <c r="C76" s="58">
        <v>881</v>
      </c>
      <c r="D76" s="58">
        <v>878</v>
      </c>
      <c r="E76" s="58">
        <v>3</v>
      </c>
      <c r="F76" s="58">
        <v>489</v>
      </c>
      <c r="G76" s="58" t="s">
        <v>153</v>
      </c>
      <c r="H76" s="58">
        <v>501</v>
      </c>
      <c r="I76" s="58" t="s">
        <v>153</v>
      </c>
      <c r="J76" s="58">
        <v>377</v>
      </c>
      <c r="K76" s="58" t="s">
        <v>153</v>
      </c>
      <c r="L76" s="58">
        <v>377</v>
      </c>
      <c r="M76" s="58" t="s">
        <v>153</v>
      </c>
      <c r="N76" s="58">
        <v>268</v>
      </c>
      <c r="O76" s="58">
        <v>278</v>
      </c>
      <c r="P76" s="58">
        <v>278</v>
      </c>
      <c r="Q76" s="58">
        <v>0</v>
      </c>
      <c r="R76" s="58">
        <v>479</v>
      </c>
      <c r="S76" s="58">
        <v>481</v>
      </c>
      <c r="T76" s="58">
        <v>478</v>
      </c>
      <c r="U76" s="58">
        <v>3</v>
      </c>
      <c r="V76" s="58">
        <v>119</v>
      </c>
      <c r="W76" s="58">
        <v>122</v>
      </c>
      <c r="X76" s="58">
        <v>122</v>
      </c>
      <c r="Y76" s="58">
        <v>0</v>
      </c>
      <c r="Z76" s="58">
        <v>7</v>
      </c>
      <c r="AA76" s="58">
        <v>6</v>
      </c>
      <c r="AB76" s="58">
        <v>6</v>
      </c>
      <c r="AC76" s="58">
        <v>0</v>
      </c>
    </row>
    <row r="77" spans="1:29" x14ac:dyDescent="0.25">
      <c r="A77" s="64" t="s">
        <v>239</v>
      </c>
      <c r="B77" s="58">
        <v>955</v>
      </c>
      <c r="C77" s="58">
        <v>973</v>
      </c>
      <c r="D77" s="58">
        <v>973</v>
      </c>
      <c r="E77" s="58">
        <v>0</v>
      </c>
      <c r="F77" s="58">
        <v>605</v>
      </c>
      <c r="G77" s="58">
        <v>614</v>
      </c>
      <c r="H77" s="58">
        <v>614</v>
      </c>
      <c r="I77" s="58">
        <v>0</v>
      </c>
      <c r="J77" s="58">
        <v>350</v>
      </c>
      <c r="K77" s="58">
        <v>359</v>
      </c>
      <c r="L77" s="58">
        <v>359</v>
      </c>
      <c r="M77" s="58">
        <v>0</v>
      </c>
      <c r="N77" s="58">
        <v>269</v>
      </c>
      <c r="O77" s="58">
        <v>277</v>
      </c>
      <c r="P77" s="58">
        <v>277</v>
      </c>
      <c r="Q77" s="58">
        <v>0</v>
      </c>
      <c r="R77" s="58">
        <v>551</v>
      </c>
      <c r="S77" s="58">
        <v>560</v>
      </c>
      <c r="T77" s="58">
        <v>560</v>
      </c>
      <c r="U77" s="58">
        <v>0</v>
      </c>
      <c r="V77" s="58">
        <v>135</v>
      </c>
      <c r="W77" s="58">
        <v>136</v>
      </c>
      <c r="X77" s="58">
        <v>136</v>
      </c>
      <c r="Y77" s="58">
        <v>0</v>
      </c>
      <c r="Z77" s="58">
        <v>5</v>
      </c>
      <c r="AA77" s="58">
        <v>6</v>
      </c>
      <c r="AB77" s="58">
        <v>6</v>
      </c>
      <c r="AC77" s="58">
        <v>0</v>
      </c>
    </row>
    <row r="78" spans="1:29" x14ac:dyDescent="0.25">
      <c r="A78" s="64" t="s">
        <v>240</v>
      </c>
      <c r="B78" s="58">
        <v>800</v>
      </c>
      <c r="C78" s="58">
        <v>821</v>
      </c>
      <c r="D78" s="58">
        <v>818</v>
      </c>
      <c r="E78" s="58">
        <v>3</v>
      </c>
      <c r="F78" s="58">
        <v>483</v>
      </c>
      <c r="G78" s="58" t="s">
        <v>153</v>
      </c>
      <c r="H78" s="58">
        <v>502</v>
      </c>
      <c r="I78" s="58" t="s">
        <v>153</v>
      </c>
      <c r="J78" s="58">
        <v>317</v>
      </c>
      <c r="K78" s="58" t="s">
        <v>153</v>
      </c>
      <c r="L78" s="58">
        <v>316</v>
      </c>
      <c r="M78" s="58" t="s">
        <v>153</v>
      </c>
      <c r="N78" s="58">
        <v>297</v>
      </c>
      <c r="O78" s="58" t="s">
        <v>153</v>
      </c>
      <c r="P78" s="58">
        <v>309</v>
      </c>
      <c r="Q78" s="58" t="s">
        <v>153</v>
      </c>
      <c r="R78" s="58">
        <v>394</v>
      </c>
      <c r="S78" s="58" t="s">
        <v>153</v>
      </c>
      <c r="T78" s="58">
        <v>399</v>
      </c>
      <c r="U78" s="58" t="s">
        <v>153</v>
      </c>
      <c r="V78" s="58">
        <v>109</v>
      </c>
      <c r="W78" s="58">
        <v>110</v>
      </c>
      <c r="X78" s="58">
        <v>110</v>
      </c>
      <c r="Y78" s="58">
        <v>0</v>
      </c>
      <c r="Z78" s="58">
        <v>10</v>
      </c>
      <c r="AA78" s="58">
        <v>9</v>
      </c>
      <c r="AB78" s="58">
        <v>9</v>
      </c>
      <c r="AC78" s="58">
        <v>0</v>
      </c>
    </row>
    <row r="79" spans="1:29" x14ac:dyDescent="0.25">
      <c r="A79" s="64" t="s">
        <v>241</v>
      </c>
      <c r="B79" s="58">
        <v>705</v>
      </c>
      <c r="C79" s="58" t="s">
        <v>153</v>
      </c>
      <c r="D79" s="58">
        <v>718</v>
      </c>
      <c r="E79" s="58" t="s">
        <v>153</v>
      </c>
      <c r="F79" s="58">
        <v>401</v>
      </c>
      <c r="G79" s="58">
        <v>407</v>
      </c>
      <c r="H79" s="58">
        <v>407</v>
      </c>
      <c r="I79" s="58">
        <v>0</v>
      </c>
      <c r="J79" s="58">
        <v>304</v>
      </c>
      <c r="K79" s="58" t="s">
        <v>153</v>
      </c>
      <c r="L79" s="58">
        <v>311</v>
      </c>
      <c r="M79" s="58" t="s">
        <v>153</v>
      </c>
      <c r="N79" s="58">
        <v>162</v>
      </c>
      <c r="O79" s="58">
        <v>173</v>
      </c>
      <c r="P79" s="58">
        <v>173</v>
      </c>
      <c r="Q79" s="58">
        <v>0</v>
      </c>
      <c r="R79" s="58">
        <v>460</v>
      </c>
      <c r="S79" s="58" t="s">
        <v>153</v>
      </c>
      <c r="T79" s="58">
        <v>462</v>
      </c>
      <c r="U79" s="58" t="s">
        <v>153</v>
      </c>
      <c r="V79" s="58">
        <v>83</v>
      </c>
      <c r="W79" s="58">
        <v>83</v>
      </c>
      <c r="X79" s="58">
        <v>83</v>
      </c>
      <c r="Y79" s="58">
        <v>0</v>
      </c>
      <c r="Z79" s="58">
        <v>13</v>
      </c>
      <c r="AA79" s="58">
        <v>13</v>
      </c>
      <c r="AB79" s="58">
        <v>13</v>
      </c>
      <c r="AC79" s="58">
        <v>0</v>
      </c>
    </row>
    <row r="80" spans="1:29" x14ac:dyDescent="0.25">
      <c r="A80" s="64" t="s">
        <v>242</v>
      </c>
      <c r="B80" s="58">
        <v>1015</v>
      </c>
      <c r="C80" s="58">
        <v>1026</v>
      </c>
      <c r="D80" s="58">
        <v>1022</v>
      </c>
      <c r="E80" s="58">
        <v>4</v>
      </c>
      <c r="F80" s="58">
        <v>520</v>
      </c>
      <c r="G80" s="58" t="s">
        <v>153</v>
      </c>
      <c r="H80" s="58">
        <v>530</v>
      </c>
      <c r="I80" s="58" t="s">
        <v>153</v>
      </c>
      <c r="J80" s="58">
        <v>495</v>
      </c>
      <c r="K80" s="58" t="s">
        <v>153</v>
      </c>
      <c r="L80" s="58">
        <v>492</v>
      </c>
      <c r="M80" s="58" t="s">
        <v>153</v>
      </c>
      <c r="N80" s="58">
        <v>153</v>
      </c>
      <c r="O80" s="58" t="s">
        <v>153</v>
      </c>
      <c r="P80" s="58">
        <v>162</v>
      </c>
      <c r="Q80" s="58" t="s">
        <v>153</v>
      </c>
      <c r="R80" s="58">
        <v>691</v>
      </c>
      <c r="S80" s="58" t="s">
        <v>153</v>
      </c>
      <c r="T80" s="58">
        <v>688</v>
      </c>
      <c r="U80" s="58" t="s">
        <v>153</v>
      </c>
      <c r="V80" s="58">
        <v>171</v>
      </c>
      <c r="W80" s="58">
        <v>172</v>
      </c>
      <c r="X80" s="58">
        <v>172</v>
      </c>
      <c r="Y80" s="58">
        <v>0</v>
      </c>
      <c r="Z80" s="58">
        <v>9</v>
      </c>
      <c r="AA80" s="58">
        <v>9</v>
      </c>
      <c r="AB80" s="58">
        <v>9</v>
      </c>
      <c r="AC80" s="58">
        <v>0</v>
      </c>
    </row>
    <row r="81" spans="1:29" x14ac:dyDescent="0.25">
      <c r="A81" s="64" t="s">
        <v>243</v>
      </c>
      <c r="B81" s="58">
        <v>1129</v>
      </c>
      <c r="C81" s="58">
        <v>1159</v>
      </c>
      <c r="D81" s="58">
        <v>1155</v>
      </c>
      <c r="E81" s="58">
        <v>4</v>
      </c>
      <c r="F81" s="58">
        <v>790</v>
      </c>
      <c r="G81" s="58" t="s">
        <v>153</v>
      </c>
      <c r="H81" s="58">
        <v>810</v>
      </c>
      <c r="I81" s="58" t="s">
        <v>153</v>
      </c>
      <c r="J81" s="58">
        <v>339</v>
      </c>
      <c r="K81" s="58" t="s">
        <v>153</v>
      </c>
      <c r="L81" s="58">
        <v>345</v>
      </c>
      <c r="M81" s="58" t="s">
        <v>153</v>
      </c>
      <c r="N81" s="58">
        <v>156</v>
      </c>
      <c r="O81" s="58" t="s">
        <v>153</v>
      </c>
      <c r="P81" s="58">
        <v>176</v>
      </c>
      <c r="Q81" s="58" t="s">
        <v>153</v>
      </c>
      <c r="R81" s="58">
        <v>767</v>
      </c>
      <c r="S81" s="58" t="s">
        <v>153</v>
      </c>
      <c r="T81" s="58">
        <v>774</v>
      </c>
      <c r="U81" s="58" t="s">
        <v>153</v>
      </c>
      <c r="V81" s="58">
        <v>206</v>
      </c>
      <c r="W81" s="58">
        <v>205</v>
      </c>
      <c r="X81" s="58">
        <v>205</v>
      </c>
      <c r="Y81" s="58">
        <v>0</v>
      </c>
      <c r="Z81" s="58">
        <v>5</v>
      </c>
      <c r="AA81" s="58">
        <v>4</v>
      </c>
      <c r="AB81" s="58">
        <v>4</v>
      </c>
      <c r="AC81" s="58">
        <v>0</v>
      </c>
    </row>
    <row r="82" spans="1:29" x14ac:dyDescent="0.25">
      <c r="A82" s="64" t="s">
        <v>244</v>
      </c>
      <c r="B82" s="58">
        <v>2061</v>
      </c>
      <c r="C82" s="58" t="s">
        <v>153</v>
      </c>
      <c r="D82" s="58">
        <v>2093</v>
      </c>
      <c r="E82" s="58" t="s">
        <v>153</v>
      </c>
      <c r="F82" s="58">
        <v>1539</v>
      </c>
      <c r="G82" s="58" t="s">
        <v>153</v>
      </c>
      <c r="H82" s="58">
        <v>1572</v>
      </c>
      <c r="I82" s="58" t="s">
        <v>153</v>
      </c>
      <c r="J82" s="58">
        <v>522</v>
      </c>
      <c r="K82" s="58">
        <v>521</v>
      </c>
      <c r="L82" s="58">
        <v>521</v>
      </c>
      <c r="M82" s="58">
        <v>0</v>
      </c>
      <c r="N82" s="58">
        <v>270</v>
      </c>
      <c r="O82" s="58" t="s">
        <v>153</v>
      </c>
      <c r="P82" s="58">
        <v>289</v>
      </c>
      <c r="Q82" s="58" t="s">
        <v>153</v>
      </c>
      <c r="R82" s="58">
        <v>1449</v>
      </c>
      <c r="S82" s="58" t="s">
        <v>153</v>
      </c>
      <c r="T82" s="58">
        <v>1467</v>
      </c>
      <c r="U82" s="58" t="s">
        <v>153</v>
      </c>
      <c r="V82" s="58">
        <v>342</v>
      </c>
      <c r="W82" s="58">
        <v>337</v>
      </c>
      <c r="X82" s="58">
        <v>337</v>
      </c>
      <c r="Y82" s="58">
        <v>0</v>
      </c>
      <c r="Z82" s="58">
        <v>13</v>
      </c>
      <c r="AA82" s="58">
        <v>16</v>
      </c>
      <c r="AB82" s="58">
        <v>16</v>
      </c>
      <c r="AC82" s="58">
        <v>0</v>
      </c>
    </row>
    <row r="83" spans="1:29" x14ac:dyDescent="0.25">
      <c r="A83" s="64" t="s">
        <v>245</v>
      </c>
      <c r="B83" s="58">
        <v>790</v>
      </c>
      <c r="C83" s="58" t="s">
        <v>153</v>
      </c>
      <c r="D83" s="58">
        <v>810</v>
      </c>
      <c r="E83" s="58" t="s">
        <v>153</v>
      </c>
      <c r="F83" s="58">
        <v>513</v>
      </c>
      <c r="G83" s="58" t="s">
        <v>153</v>
      </c>
      <c r="H83" s="58">
        <v>532</v>
      </c>
      <c r="I83" s="58" t="s">
        <v>153</v>
      </c>
      <c r="J83" s="58">
        <v>277</v>
      </c>
      <c r="K83" s="58" t="s">
        <v>153</v>
      </c>
      <c r="L83" s="58">
        <v>278</v>
      </c>
      <c r="M83" s="58" t="s">
        <v>153</v>
      </c>
      <c r="N83" s="58">
        <v>163</v>
      </c>
      <c r="O83" s="58">
        <v>178</v>
      </c>
      <c r="P83" s="58">
        <v>178</v>
      </c>
      <c r="Q83" s="58">
        <v>0</v>
      </c>
      <c r="R83" s="58">
        <v>501</v>
      </c>
      <c r="S83" s="58" t="s">
        <v>153</v>
      </c>
      <c r="T83" s="58">
        <v>506</v>
      </c>
      <c r="U83" s="58" t="s">
        <v>153</v>
      </c>
      <c r="V83" s="58">
        <v>126</v>
      </c>
      <c r="W83" s="58">
        <v>126</v>
      </c>
      <c r="X83" s="58">
        <v>126</v>
      </c>
      <c r="Y83" s="58">
        <v>0</v>
      </c>
      <c r="Z83" s="58">
        <v>9</v>
      </c>
      <c r="AA83" s="58">
        <v>7</v>
      </c>
      <c r="AB83" s="58">
        <v>7</v>
      </c>
      <c r="AC83" s="58">
        <v>0</v>
      </c>
    </row>
    <row r="84" spans="1:29" x14ac:dyDescent="0.25">
      <c r="A84" s="64" t="s">
        <v>246</v>
      </c>
      <c r="B84" s="58">
        <v>669</v>
      </c>
      <c r="C84" s="58">
        <v>698</v>
      </c>
      <c r="D84" s="58">
        <v>698</v>
      </c>
      <c r="E84" s="58">
        <v>0</v>
      </c>
      <c r="F84" s="58">
        <v>451</v>
      </c>
      <c r="G84" s="58">
        <v>478</v>
      </c>
      <c r="H84" s="58">
        <v>478</v>
      </c>
      <c r="I84" s="58">
        <v>0</v>
      </c>
      <c r="J84" s="58">
        <v>218</v>
      </c>
      <c r="K84" s="58">
        <v>220</v>
      </c>
      <c r="L84" s="58">
        <v>220</v>
      </c>
      <c r="M84" s="58">
        <v>0</v>
      </c>
      <c r="N84" s="58">
        <v>165</v>
      </c>
      <c r="O84" s="58">
        <v>187</v>
      </c>
      <c r="P84" s="58">
        <v>187</v>
      </c>
      <c r="Q84" s="58">
        <v>0</v>
      </c>
      <c r="R84" s="58">
        <v>402</v>
      </c>
      <c r="S84" s="58">
        <v>407</v>
      </c>
      <c r="T84" s="58">
        <v>407</v>
      </c>
      <c r="U84" s="58">
        <v>0</v>
      </c>
      <c r="V84" s="58">
        <v>102</v>
      </c>
      <c r="W84" s="58">
        <v>104</v>
      </c>
      <c r="X84" s="58">
        <v>104</v>
      </c>
      <c r="Y84" s="58">
        <v>0</v>
      </c>
      <c r="Z84" s="58">
        <v>8</v>
      </c>
      <c r="AA84" s="58">
        <v>8</v>
      </c>
      <c r="AB84" s="58">
        <v>8</v>
      </c>
      <c r="AC84" s="58">
        <v>0</v>
      </c>
    </row>
    <row r="85" spans="1:29" x14ac:dyDescent="0.25">
      <c r="A85" s="64" t="s">
        <v>247</v>
      </c>
      <c r="B85" s="58">
        <v>611</v>
      </c>
      <c r="C85" s="58" t="s">
        <v>153</v>
      </c>
      <c r="D85" s="58">
        <v>650</v>
      </c>
      <c r="E85" s="58" t="s">
        <v>153</v>
      </c>
      <c r="F85" s="58">
        <v>385</v>
      </c>
      <c r="G85" s="58" t="s">
        <v>153</v>
      </c>
      <c r="H85" s="58">
        <v>411</v>
      </c>
      <c r="I85" s="58" t="s">
        <v>153</v>
      </c>
      <c r="J85" s="58">
        <v>226</v>
      </c>
      <c r="K85" s="58" t="s">
        <v>153</v>
      </c>
      <c r="L85" s="58">
        <v>239</v>
      </c>
      <c r="M85" s="58" t="s">
        <v>153</v>
      </c>
      <c r="N85" s="58">
        <v>95</v>
      </c>
      <c r="O85" s="58">
        <v>118</v>
      </c>
      <c r="P85" s="58">
        <v>118</v>
      </c>
      <c r="Q85" s="58">
        <v>0</v>
      </c>
      <c r="R85" s="58">
        <v>414</v>
      </c>
      <c r="S85" s="58" t="s">
        <v>153</v>
      </c>
      <c r="T85" s="58">
        <v>427</v>
      </c>
      <c r="U85" s="58" t="s">
        <v>153</v>
      </c>
      <c r="V85" s="58">
        <v>102</v>
      </c>
      <c r="W85" s="58">
        <v>105</v>
      </c>
      <c r="X85" s="58">
        <v>105</v>
      </c>
      <c r="Y85" s="58">
        <v>0</v>
      </c>
      <c r="Z85" s="58">
        <v>8</v>
      </c>
      <c r="AA85" s="58">
        <v>7</v>
      </c>
      <c r="AB85" s="58">
        <v>7</v>
      </c>
      <c r="AC85" s="58">
        <v>0</v>
      </c>
    </row>
    <row r="86" spans="1:29" x14ac:dyDescent="0.25">
      <c r="A86" s="64" t="s">
        <v>248</v>
      </c>
      <c r="B86" s="58">
        <v>557</v>
      </c>
      <c r="C86" s="58">
        <v>591</v>
      </c>
      <c r="D86" s="58">
        <v>591</v>
      </c>
      <c r="E86" s="58">
        <v>0</v>
      </c>
      <c r="F86" s="58">
        <v>319</v>
      </c>
      <c r="G86" s="58">
        <v>337</v>
      </c>
      <c r="H86" s="58">
        <v>337</v>
      </c>
      <c r="I86" s="58">
        <v>0</v>
      </c>
      <c r="J86" s="58">
        <v>238</v>
      </c>
      <c r="K86" s="58">
        <v>254</v>
      </c>
      <c r="L86" s="58">
        <v>254</v>
      </c>
      <c r="M86" s="58">
        <v>0</v>
      </c>
      <c r="N86" s="58">
        <v>95</v>
      </c>
      <c r="O86" s="58">
        <v>113</v>
      </c>
      <c r="P86" s="58">
        <v>113</v>
      </c>
      <c r="Q86" s="58">
        <v>0</v>
      </c>
      <c r="R86" s="58">
        <v>364</v>
      </c>
      <c r="S86" s="58">
        <v>381</v>
      </c>
      <c r="T86" s="58">
        <v>381</v>
      </c>
      <c r="U86" s="58">
        <v>0</v>
      </c>
      <c r="V86" s="58">
        <v>98</v>
      </c>
      <c r="W86" s="58">
        <v>97</v>
      </c>
      <c r="X86" s="58">
        <v>97</v>
      </c>
      <c r="Y86" s="58">
        <v>0</v>
      </c>
      <c r="Z86" s="58">
        <v>6</v>
      </c>
      <c r="AA86" s="58">
        <v>7</v>
      </c>
      <c r="AB86" s="58">
        <v>7</v>
      </c>
      <c r="AC86" s="58">
        <v>0</v>
      </c>
    </row>
    <row r="87" spans="1:29" x14ac:dyDescent="0.25">
      <c r="A87" s="64" t="s">
        <v>249</v>
      </c>
      <c r="B87" s="58">
        <v>580</v>
      </c>
      <c r="C87" s="58" t="s">
        <v>153</v>
      </c>
      <c r="D87" s="58">
        <v>627</v>
      </c>
      <c r="E87" s="58" t="s">
        <v>153</v>
      </c>
      <c r="F87" s="58">
        <v>351</v>
      </c>
      <c r="G87" s="58" t="s">
        <v>153</v>
      </c>
      <c r="H87" s="58">
        <v>384</v>
      </c>
      <c r="I87" s="58" t="s">
        <v>153</v>
      </c>
      <c r="J87" s="58">
        <v>229</v>
      </c>
      <c r="K87" s="58" t="s">
        <v>153</v>
      </c>
      <c r="L87" s="58">
        <v>243</v>
      </c>
      <c r="M87" s="58" t="s">
        <v>153</v>
      </c>
      <c r="N87" s="58">
        <v>86</v>
      </c>
      <c r="O87" s="58" t="s">
        <v>153</v>
      </c>
      <c r="P87" s="58">
        <v>105</v>
      </c>
      <c r="Q87" s="58" t="s">
        <v>153</v>
      </c>
      <c r="R87" s="58">
        <v>381</v>
      </c>
      <c r="S87" s="58" t="s">
        <v>153</v>
      </c>
      <c r="T87" s="58">
        <v>405</v>
      </c>
      <c r="U87" s="58" t="s">
        <v>153</v>
      </c>
      <c r="V87" s="58">
        <v>113</v>
      </c>
      <c r="W87" s="58">
        <v>117</v>
      </c>
      <c r="X87" s="58">
        <v>117</v>
      </c>
      <c r="Y87" s="58">
        <v>0</v>
      </c>
      <c r="Z87" s="58">
        <v>4</v>
      </c>
      <c r="AA87" s="58">
        <v>5</v>
      </c>
      <c r="AB87" s="58">
        <v>5</v>
      </c>
      <c r="AC87" s="58">
        <v>0</v>
      </c>
    </row>
    <row r="88" spans="1:29" x14ac:dyDescent="0.25">
      <c r="A88" s="64" t="s">
        <v>250</v>
      </c>
      <c r="B88" s="58">
        <v>814</v>
      </c>
      <c r="C88" s="58">
        <v>835</v>
      </c>
      <c r="D88" s="58">
        <v>831</v>
      </c>
      <c r="E88" s="58">
        <v>4</v>
      </c>
      <c r="F88" s="58">
        <v>432</v>
      </c>
      <c r="G88" s="58" t="s">
        <v>153</v>
      </c>
      <c r="H88" s="58">
        <v>447</v>
      </c>
      <c r="I88" s="58" t="s">
        <v>153</v>
      </c>
      <c r="J88" s="58">
        <v>382</v>
      </c>
      <c r="K88" s="58" t="s">
        <v>153</v>
      </c>
      <c r="L88" s="58">
        <v>384</v>
      </c>
      <c r="M88" s="58" t="s">
        <v>153</v>
      </c>
      <c r="N88" s="58">
        <v>245</v>
      </c>
      <c r="O88" s="58" t="s">
        <v>153</v>
      </c>
      <c r="P88" s="58">
        <v>253</v>
      </c>
      <c r="Q88" s="58" t="s">
        <v>153</v>
      </c>
      <c r="R88" s="58">
        <v>446</v>
      </c>
      <c r="S88" s="58" t="s">
        <v>153</v>
      </c>
      <c r="T88" s="58">
        <v>452</v>
      </c>
      <c r="U88" s="58" t="s">
        <v>153</v>
      </c>
      <c r="V88" s="58">
        <v>123</v>
      </c>
      <c r="W88" s="58">
        <v>126</v>
      </c>
      <c r="X88" s="58">
        <v>126</v>
      </c>
      <c r="Y88" s="58">
        <v>0</v>
      </c>
      <c r="Z88" s="58">
        <v>8</v>
      </c>
      <c r="AA88" s="58">
        <v>7</v>
      </c>
      <c r="AB88" s="58">
        <v>7</v>
      </c>
      <c r="AC88" s="58">
        <v>0</v>
      </c>
    </row>
    <row r="89" spans="1:29" x14ac:dyDescent="0.25">
      <c r="A89" s="64" t="s">
        <v>251</v>
      </c>
      <c r="B89" s="58">
        <v>707</v>
      </c>
      <c r="C89" s="58">
        <v>723</v>
      </c>
      <c r="D89" s="58">
        <v>720</v>
      </c>
      <c r="E89" s="58">
        <v>3</v>
      </c>
      <c r="F89" s="58">
        <v>384</v>
      </c>
      <c r="G89" s="58" t="s">
        <v>153</v>
      </c>
      <c r="H89" s="58">
        <v>403</v>
      </c>
      <c r="I89" s="58" t="s">
        <v>153</v>
      </c>
      <c r="J89" s="58">
        <v>323</v>
      </c>
      <c r="K89" s="58" t="s">
        <v>153</v>
      </c>
      <c r="L89" s="58">
        <v>317</v>
      </c>
      <c r="M89" s="58" t="s">
        <v>153</v>
      </c>
      <c r="N89" s="58">
        <v>196</v>
      </c>
      <c r="O89" s="58">
        <v>210</v>
      </c>
      <c r="P89" s="58">
        <v>210</v>
      </c>
      <c r="Q89" s="58">
        <v>0</v>
      </c>
      <c r="R89" s="58">
        <v>395</v>
      </c>
      <c r="S89" s="58">
        <v>396</v>
      </c>
      <c r="T89" s="58">
        <v>393</v>
      </c>
      <c r="U89" s="58">
        <v>3</v>
      </c>
      <c r="V89" s="58">
        <v>116</v>
      </c>
      <c r="W89" s="58">
        <v>117</v>
      </c>
      <c r="X89" s="58">
        <v>117</v>
      </c>
      <c r="Y89" s="58">
        <v>0</v>
      </c>
      <c r="Z89" s="58">
        <v>3</v>
      </c>
      <c r="AA89" s="58">
        <v>3</v>
      </c>
      <c r="AB89" s="58">
        <v>3</v>
      </c>
      <c r="AC89" s="58">
        <v>0</v>
      </c>
    </row>
    <row r="90" spans="1:29" x14ac:dyDescent="0.25">
      <c r="A90" s="64" t="s">
        <v>252</v>
      </c>
      <c r="B90" s="58">
        <v>660</v>
      </c>
      <c r="C90" s="58">
        <v>696</v>
      </c>
      <c r="D90" s="58">
        <v>692</v>
      </c>
      <c r="E90" s="58">
        <v>4</v>
      </c>
      <c r="F90" s="58">
        <v>369</v>
      </c>
      <c r="G90" s="58" t="s">
        <v>153</v>
      </c>
      <c r="H90" s="58">
        <v>403</v>
      </c>
      <c r="I90" s="58" t="s">
        <v>153</v>
      </c>
      <c r="J90" s="58">
        <v>291</v>
      </c>
      <c r="K90" s="58" t="s">
        <v>153</v>
      </c>
      <c r="L90" s="58">
        <v>289</v>
      </c>
      <c r="M90" s="58" t="s">
        <v>153</v>
      </c>
      <c r="N90" s="58">
        <v>228</v>
      </c>
      <c r="O90" s="58" t="s">
        <v>153</v>
      </c>
      <c r="P90" s="58">
        <v>242</v>
      </c>
      <c r="Q90" s="58" t="s">
        <v>153</v>
      </c>
      <c r="R90" s="58">
        <v>341</v>
      </c>
      <c r="S90" s="58" t="s">
        <v>153</v>
      </c>
      <c r="T90" s="58">
        <v>359</v>
      </c>
      <c r="U90" s="58" t="s">
        <v>153</v>
      </c>
      <c r="V90" s="58">
        <v>91</v>
      </c>
      <c r="W90" s="58">
        <v>91</v>
      </c>
      <c r="X90" s="58">
        <v>91</v>
      </c>
      <c r="Y90" s="58">
        <v>0</v>
      </c>
      <c r="Z90" s="58">
        <v>4</v>
      </c>
      <c r="AA90" s="58">
        <v>4</v>
      </c>
      <c r="AB90" s="58">
        <v>4</v>
      </c>
      <c r="AC90" s="58">
        <v>0</v>
      </c>
    </row>
    <row r="91" spans="1:29" x14ac:dyDescent="0.25">
      <c r="A91" s="64" t="s">
        <v>253</v>
      </c>
      <c r="B91" s="58">
        <v>668</v>
      </c>
      <c r="C91" s="58" t="s">
        <v>153</v>
      </c>
      <c r="D91" s="58">
        <v>666</v>
      </c>
      <c r="E91" s="58" t="s">
        <v>153</v>
      </c>
      <c r="F91" s="58">
        <v>382</v>
      </c>
      <c r="G91" s="58">
        <v>380</v>
      </c>
      <c r="H91" s="58">
        <v>380</v>
      </c>
      <c r="I91" s="58">
        <v>0</v>
      </c>
      <c r="J91" s="58">
        <v>286</v>
      </c>
      <c r="K91" s="58" t="s">
        <v>153</v>
      </c>
      <c r="L91" s="58">
        <v>286</v>
      </c>
      <c r="M91" s="58" t="s">
        <v>153</v>
      </c>
      <c r="N91" s="58">
        <v>133</v>
      </c>
      <c r="O91" s="58">
        <v>146</v>
      </c>
      <c r="P91" s="58">
        <v>146</v>
      </c>
      <c r="Q91" s="58">
        <v>0</v>
      </c>
      <c r="R91" s="58">
        <v>427</v>
      </c>
      <c r="S91" s="58" t="s">
        <v>153</v>
      </c>
      <c r="T91" s="58">
        <v>414</v>
      </c>
      <c r="U91" s="58" t="s">
        <v>153</v>
      </c>
      <c r="V91" s="58">
        <v>108</v>
      </c>
      <c r="W91" s="58">
        <v>106</v>
      </c>
      <c r="X91" s="58">
        <v>106</v>
      </c>
      <c r="Y91" s="58">
        <v>0</v>
      </c>
      <c r="Z91" s="58">
        <v>8</v>
      </c>
      <c r="AA91" s="58">
        <v>8</v>
      </c>
      <c r="AB91" s="58">
        <v>8</v>
      </c>
      <c r="AC91" s="58">
        <v>0</v>
      </c>
    </row>
    <row r="92" spans="1:29" x14ac:dyDescent="0.25">
      <c r="A92" s="64" t="s">
        <v>254</v>
      </c>
      <c r="B92" s="58">
        <v>1054</v>
      </c>
      <c r="C92" s="58" t="s">
        <v>153</v>
      </c>
      <c r="D92" s="58">
        <v>1067</v>
      </c>
      <c r="E92" s="58" t="s">
        <v>153</v>
      </c>
      <c r="F92" s="58">
        <v>526</v>
      </c>
      <c r="G92" s="58" t="s">
        <v>153</v>
      </c>
      <c r="H92" s="58">
        <v>532</v>
      </c>
      <c r="I92" s="58" t="s">
        <v>153</v>
      </c>
      <c r="J92" s="58">
        <v>528</v>
      </c>
      <c r="K92" s="58" t="s">
        <v>153</v>
      </c>
      <c r="L92" s="58">
        <v>535</v>
      </c>
      <c r="M92" s="58" t="s">
        <v>153</v>
      </c>
      <c r="N92" s="58">
        <v>158</v>
      </c>
      <c r="O92" s="58">
        <v>173</v>
      </c>
      <c r="P92" s="58">
        <v>173</v>
      </c>
      <c r="Q92" s="58">
        <v>0</v>
      </c>
      <c r="R92" s="58">
        <v>709</v>
      </c>
      <c r="S92" s="58" t="s">
        <v>153</v>
      </c>
      <c r="T92" s="58">
        <v>703</v>
      </c>
      <c r="U92" s="58" t="s">
        <v>153</v>
      </c>
      <c r="V92" s="58">
        <v>187</v>
      </c>
      <c r="W92" s="58">
        <v>191</v>
      </c>
      <c r="X92" s="58">
        <v>191</v>
      </c>
      <c r="Y92" s="58">
        <v>0</v>
      </c>
      <c r="Z92" s="58">
        <v>11</v>
      </c>
      <c r="AA92" s="58">
        <v>11</v>
      </c>
      <c r="AB92" s="58">
        <v>11</v>
      </c>
      <c r="AC92" s="58">
        <v>0</v>
      </c>
    </row>
    <row r="93" spans="1:29" x14ac:dyDescent="0.25">
      <c r="A93" s="64" t="s">
        <v>255</v>
      </c>
      <c r="B93" s="58">
        <v>1030</v>
      </c>
      <c r="C93" s="58" t="s">
        <v>153</v>
      </c>
      <c r="D93" s="58">
        <v>1065</v>
      </c>
      <c r="E93" s="58" t="s">
        <v>153</v>
      </c>
      <c r="F93" s="58">
        <v>669</v>
      </c>
      <c r="G93" s="58">
        <v>694</v>
      </c>
      <c r="H93" s="58">
        <v>694</v>
      </c>
      <c r="I93" s="58">
        <v>0</v>
      </c>
      <c r="J93" s="58">
        <v>361</v>
      </c>
      <c r="K93" s="58" t="s">
        <v>153</v>
      </c>
      <c r="L93" s="58">
        <v>371</v>
      </c>
      <c r="M93" s="58" t="s">
        <v>153</v>
      </c>
      <c r="N93" s="58">
        <v>132</v>
      </c>
      <c r="O93" s="58" t="s">
        <v>153</v>
      </c>
      <c r="P93" s="58">
        <v>151</v>
      </c>
      <c r="Q93" s="58" t="s">
        <v>153</v>
      </c>
      <c r="R93" s="58">
        <v>678</v>
      </c>
      <c r="S93" s="58" t="s">
        <v>153</v>
      </c>
      <c r="T93" s="58">
        <v>693</v>
      </c>
      <c r="U93" s="58" t="s">
        <v>153</v>
      </c>
      <c r="V93" s="58">
        <v>220</v>
      </c>
      <c r="W93" s="58">
        <v>221</v>
      </c>
      <c r="X93" s="58">
        <v>221</v>
      </c>
      <c r="Y93" s="58">
        <v>0</v>
      </c>
      <c r="Z93" s="58">
        <v>6</v>
      </c>
      <c r="AA93" s="58" t="s">
        <v>153</v>
      </c>
      <c r="AB93" s="58">
        <v>6</v>
      </c>
      <c r="AC93" s="58" t="s">
        <v>153</v>
      </c>
    </row>
    <row r="94" spans="1:29" x14ac:dyDescent="0.25">
      <c r="A94" s="64" t="s">
        <v>256</v>
      </c>
      <c r="B94" s="58">
        <v>1710</v>
      </c>
      <c r="C94" s="58">
        <v>1729</v>
      </c>
      <c r="D94" s="58">
        <v>1729</v>
      </c>
      <c r="E94" s="58">
        <v>0</v>
      </c>
      <c r="F94" s="58">
        <v>1207</v>
      </c>
      <c r="G94" s="58">
        <v>1225</v>
      </c>
      <c r="H94" s="58">
        <v>1225</v>
      </c>
      <c r="I94" s="58">
        <v>0</v>
      </c>
      <c r="J94" s="58">
        <v>503</v>
      </c>
      <c r="K94" s="58">
        <v>504</v>
      </c>
      <c r="L94" s="58">
        <v>504</v>
      </c>
      <c r="M94" s="58">
        <v>0</v>
      </c>
      <c r="N94" s="58">
        <v>209</v>
      </c>
      <c r="O94" s="58">
        <v>211</v>
      </c>
      <c r="P94" s="58">
        <v>211</v>
      </c>
      <c r="Q94" s="58">
        <v>0</v>
      </c>
      <c r="R94" s="58">
        <v>1170</v>
      </c>
      <c r="S94" s="58">
        <v>1187</v>
      </c>
      <c r="T94" s="58">
        <v>1187</v>
      </c>
      <c r="U94" s="58">
        <v>0</v>
      </c>
      <c r="V94" s="58">
        <v>331</v>
      </c>
      <c r="W94" s="58">
        <v>331</v>
      </c>
      <c r="X94" s="58">
        <v>331</v>
      </c>
      <c r="Y94" s="58">
        <v>0</v>
      </c>
      <c r="Z94" s="58">
        <v>5</v>
      </c>
      <c r="AA94" s="58">
        <v>6</v>
      </c>
      <c r="AB94" s="58">
        <v>6</v>
      </c>
      <c r="AC94" s="58">
        <v>0</v>
      </c>
    </row>
    <row r="95" spans="1:29" x14ac:dyDescent="0.25">
      <c r="A95" s="64" t="s">
        <v>257</v>
      </c>
      <c r="B95" s="58">
        <v>903</v>
      </c>
      <c r="C95" s="58">
        <v>918</v>
      </c>
      <c r="D95" s="58">
        <v>915</v>
      </c>
      <c r="E95" s="58">
        <v>3</v>
      </c>
      <c r="F95" s="58">
        <v>640</v>
      </c>
      <c r="G95" s="58" t="s">
        <v>153</v>
      </c>
      <c r="H95" s="58">
        <v>651</v>
      </c>
      <c r="I95" s="58" t="s">
        <v>153</v>
      </c>
      <c r="J95" s="58">
        <v>261</v>
      </c>
      <c r="K95" s="58" t="s">
        <v>153</v>
      </c>
      <c r="L95" s="58">
        <v>262</v>
      </c>
      <c r="M95" s="58" t="s">
        <v>153</v>
      </c>
      <c r="N95" s="58">
        <v>152</v>
      </c>
      <c r="O95" s="58" t="s">
        <v>153</v>
      </c>
      <c r="P95" s="58">
        <v>159</v>
      </c>
      <c r="Q95" s="58" t="s">
        <v>153</v>
      </c>
      <c r="R95" s="58">
        <v>589</v>
      </c>
      <c r="S95" s="58" t="s">
        <v>153</v>
      </c>
      <c r="T95" s="58">
        <v>595</v>
      </c>
      <c r="U95" s="58" t="s">
        <v>153</v>
      </c>
      <c r="V95" s="58">
        <v>162</v>
      </c>
      <c r="W95" s="58">
        <v>161</v>
      </c>
      <c r="X95" s="58">
        <v>161</v>
      </c>
      <c r="Y95" s="58">
        <v>0</v>
      </c>
      <c r="Z95" s="58">
        <v>7</v>
      </c>
      <c r="AA95" s="58">
        <v>8</v>
      </c>
      <c r="AB95" s="58">
        <v>8</v>
      </c>
      <c r="AC95" s="58">
        <v>0</v>
      </c>
    </row>
    <row r="96" spans="1:29" x14ac:dyDescent="0.25">
      <c r="A96" s="64" t="s">
        <v>258</v>
      </c>
      <c r="B96" s="58">
        <v>622</v>
      </c>
      <c r="C96" s="58" t="s">
        <v>153</v>
      </c>
      <c r="D96" s="58">
        <v>656</v>
      </c>
      <c r="E96" s="58" t="s">
        <v>153</v>
      </c>
      <c r="F96" s="58">
        <v>385</v>
      </c>
      <c r="G96" s="58" t="s">
        <v>153</v>
      </c>
      <c r="H96" s="58">
        <v>413</v>
      </c>
      <c r="I96" s="58" t="s">
        <v>153</v>
      </c>
      <c r="J96" s="58">
        <v>236</v>
      </c>
      <c r="K96" s="58">
        <v>242</v>
      </c>
      <c r="L96" s="58">
        <v>242</v>
      </c>
      <c r="M96" s="58">
        <v>0</v>
      </c>
      <c r="N96" s="58">
        <v>129</v>
      </c>
      <c r="O96" s="58">
        <v>150</v>
      </c>
      <c r="P96" s="58">
        <v>150</v>
      </c>
      <c r="Q96" s="58">
        <v>0</v>
      </c>
      <c r="R96" s="58">
        <v>386</v>
      </c>
      <c r="S96" s="58" t="s">
        <v>153</v>
      </c>
      <c r="T96" s="58">
        <v>396</v>
      </c>
      <c r="U96" s="58" t="s">
        <v>153</v>
      </c>
      <c r="V96" s="58">
        <v>107</v>
      </c>
      <c r="W96" s="58">
        <v>110</v>
      </c>
      <c r="X96" s="58">
        <v>110</v>
      </c>
      <c r="Y96" s="58">
        <v>0</v>
      </c>
      <c r="Z96" s="58" t="s">
        <v>153</v>
      </c>
      <c r="AA96" s="58" t="s">
        <v>153</v>
      </c>
      <c r="AB96" s="58" t="s">
        <v>153</v>
      </c>
      <c r="AC96" s="58">
        <v>0</v>
      </c>
    </row>
    <row r="97" spans="1:29" x14ac:dyDescent="0.25">
      <c r="A97" s="64" t="s">
        <v>259</v>
      </c>
      <c r="B97" s="58">
        <v>594</v>
      </c>
      <c r="C97" s="58" t="s">
        <v>153</v>
      </c>
      <c r="D97" s="58">
        <v>603</v>
      </c>
      <c r="E97" s="58" t="s">
        <v>153</v>
      </c>
      <c r="F97" s="58">
        <v>342</v>
      </c>
      <c r="G97" s="58">
        <v>356</v>
      </c>
      <c r="H97" s="58">
        <v>356</v>
      </c>
      <c r="I97" s="58">
        <v>0</v>
      </c>
      <c r="J97" s="58">
        <v>251</v>
      </c>
      <c r="K97" s="58" t="s">
        <v>153</v>
      </c>
      <c r="L97" s="58">
        <v>246</v>
      </c>
      <c r="M97" s="58" t="s">
        <v>153</v>
      </c>
      <c r="N97" s="58">
        <v>79</v>
      </c>
      <c r="O97" s="58">
        <v>86</v>
      </c>
      <c r="P97" s="58">
        <v>86</v>
      </c>
      <c r="Q97" s="58">
        <v>0</v>
      </c>
      <c r="R97" s="58">
        <v>398</v>
      </c>
      <c r="S97" s="58" t="s">
        <v>153</v>
      </c>
      <c r="T97" s="58">
        <v>402</v>
      </c>
      <c r="U97" s="58" t="s">
        <v>153</v>
      </c>
      <c r="V97" s="58">
        <v>117</v>
      </c>
      <c r="W97" s="58">
        <v>115</v>
      </c>
      <c r="X97" s="58">
        <v>115</v>
      </c>
      <c r="Y97" s="58">
        <v>0</v>
      </c>
      <c r="Z97" s="58" t="s">
        <v>153</v>
      </c>
      <c r="AA97" s="58" t="s">
        <v>153</v>
      </c>
      <c r="AB97" s="58" t="s">
        <v>153</v>
      </c>
      <c r="AC97" s="58">
        <v>0</v>
      </c>
    </row>
    <row r="98" spans="1:29" x14ac:dyDescent="0.25">
      <c r="A98" s="64" t="s">
        <v>260</v>
      </c>
      <c r="B98" s="58">
        <v>563</v>
      </c>
      <c r="C98" s="58" t="s">
        <v>153</v>
      </c>
      <c r="D98" s="58">
        <v>593</v>
      </c>
      <c r="E98" s="58" t="s">
        <v>153</v>
      </c>
      <c r="F98" s="58">
        <v>331</v>
      </c>
      <c r="G98" s="58" t="s">
        <v>153</v>
      </c>
      <c r="H98" s="58">
        <v>347</v>
      </c>
      <c r="I98" s="58" t="s">
        <v>153</v>
      </c>
      <c r="J98" s="58">
        <v>232</v>
      </c>
      <c r="K98" s="58">
        <v>246</v>
      </c>
      <c r="L98" s="58">
        <v>246</v>
      </c>
      <c r="M98" s="58">
        <v>0</v>
      </c>
      <c r="N98" s="58">
        <v>84</v>
      </c>
      <c r="O98" s="58">
        <v>102</v>
      </c>
      <c r="P98" s="58">
        <v>102</v>
      </c>
      <c r="Q98" s="58">
        <v>0</v>
      </c>
      <c r="R98" s="58">
        <v>378</v>
      </c>
      <c r="S98" s="58" t="s">
        <v>153</v>
      </c>
      <c r="T98" s="58">
        <v>389</v>
      </c>
      <c r="U98" s="58" t="s">
        <v>153</v>
      </c>
      <c r="V98" s="58">
        <v>101</v>
      </c>
      <c r="W98" s="58">
        <v>102</v>
      </c>
      <c r="X98" s="58">
        <v>102</v>
      </c>
      <c r="Y98" s="58">
        <v>0</v>
      </c>
      <c r="Z98" s="58">
        <v>3</v>
      </c>
      <c r="AA98" s="58">
        <v>5</v>
      </c>
      <c r="AB98" s="58">
        <v>5</v>
      </c>
      <c r="AC98" s="58">
        <v>0</v>
      </c>
    </row>
    <row r="99" spans="1:29" x14ac:dyDescent="0.25">
      <c r="A99" s="64" t="s">
        <v>261</v>
      </c>
      <c r="B99" s="58">
        <v>476</v>
      </c>
      <c r="C99" s="58" t="s">
        <v>153</v>
      </c>
      <c r="D99" s="58">
        <v>499</v>
      </c>
      <c r="E99" s="58" t="s">
        <v>153</v>
      </c>
      <c r="F99" s="58">
        <v>297</v>
      </c>
      <c r="G99" s="58">
        <v>310</v>
      </c>
      <c r="H99" s="58">
        <v>310</v>
      </c>
      <c r="I99" s="58">
        <v>0</v>
      </c>
      <c r="J99" s="58">
        <v>179</v>
      </c>
      <c r="K99" s="58" t="s">
        <v>153</v>
      </c>
      <c r="L99" s="58">
        <v>189</v>
      </c>
      <c r="M99" s="58" t="s">
        <v>153</v>
      </c>
      <c r="N99" s="58">
        <v>75</v>
      </c>
      <c r="O99" s="58">
        <v>78</v>
      </c>
      <c r="P99" s="58">
        <v>78</v>
      </c>
      <c r="Q99" s="58">
        <v>0</v>
      </c>
      <c r="R99" s="58">
        <v>321</v>
      </c>
      <c r="S99" s="58" t="s">
        <v>153</v>
      </c>
      <c r="T99" s="58">
        <v>337</v>
      </c>
      <c r="U99" s="58" t="s">
        <v>153</v>
      </c>
      <c r="V99" s="58">
        <v>80</v>
      </c>
      <c r="W99" s="58">
        <v>84</v>
      </c>
      <c r="X99" s="58">
        <v>84</v>
      </c>
      <c r="Y99" s="58">
        <v>0</v>
      </c>
      <c r="Z99" s="58">
        <v>8</v>
      </c>
      <c r="AA99" s="58">
        <v>9</v>
      </c>
      <c r="AB99" s="58">
        <v>9</v>
      </c>
      <c r="AC99" s="58">
        <v>0</v>
      </c>
    </row>
    <row r="100" spans="1:29" x14ac:dyDescent="0.25">
      <c r="A100" s="64" t="s">
        <v>262</v>
      </c>
      <c r="B100" s="58">
        <v>702</v>
      </c>
      <c r="C100" s="58">
        <v>741</v>
      </c>
      <c r="D100" s="58">
        <v>736</v>
      </c>
      <c r="E100" s="58">
        <v>5</v>
      </c>
      <c r="F100" s="58">
        <v>362</v>
      </c>
      <c r="G100" s="58" t="s">
        <v>153</v>
      </c>
      <c r="H100" s="58">
        <v>380</v>
      </c>
      <c r="I100" s="58" t="s">
        <v>153</v>
      </c>
      <c r="J100" s="58">
        <v>340</v>
      </c>
      <c r="K100" s="58" t="s">
        <v>153</v>
      </c>
      <c r="L100" s="58">
        <v>356</v>
      </c>
      <c r="M100" s="58" t="s">
        <v>153</v>
      </c>
      <c r="N100" s="58">
        <v>154</v>
      </c>
      <c r="O100" s="58" t="s">
        <v>153</v>
      </c>
      <c r="P100" s="58">
        <v>167</v>
      </c>
      <c r="Q100" s="58" t="s">
        <v>153</v>
      </c>
      <c r="R100" s="58">
        <v>428</v>
      </c>
      <c r="S100" s="58" t="s">
        <v>153</v>
      </c>
      <c r="T100" s="58">
        <v>450</v>
      </c>
      <c r="U100" s="58" t="s">
        <v>153</v>
      </c>
      <c r="V100" s="58">
        <v>120</v>
      </c>
      <c r="W100" s="58" t="s">
        <v>153</v>
      </c>
      <c r="X100" s="58">
        <v>119</v>
      </c>
      <c r="Y100" s="58" t="s">
        <v>153</v>
      </c>
      <c r="Z100" s="58">
        <v>6</v>
      </c>
      <c r="AA100" s="58" t="s">
        <v>153</v>
      </c>
      <c r="AB100" s="58">
        <v>5</v>
      </c>
      <c r="AC100" s="58" t="s">
        <v>153</v>
      </c>
    </row>
    <row r="101" spans="1:29" x14ac:dyDescent="0.25">
      <c r="A101" s="64" t="s">
        <v>263</v>
      </c>
      <c r="B101" s="58">
        <v>621</v>
      </c>
      <c r="C101" s="58">
        <v>636</v>
      </c>
      <c r="D101" s="58">
        <v>636</v>
      </c>
      <c r="E101" s="58">
        <v>0</v>
      </c>
      <c r="F101" s="58">
        <v>378</v>
      </c>
      <c r="G101" s="58">
        <v>386</v>
      </c>
      <c r="H101" s="58">
        <v>386</v>
      </c>
      <c r="I101" s="58">
        <v>0</v>
      </c>
      <c r="J101" s="58">
        <v>243</v>
      </c>
      <c r="K101" s="58">
        <v>250</v>
      </c>
      <c r="L101" s="58">
        <v>250</v>
      </c>
      <c r="M101" s="58">
        <v>0</v>
      </c>
      <c r="N101" s="58">
        <v>148</v>
      </c>
      <c r="O101" s="58">
        <v>162</v>
      </c>
      <c r="P101" s="58">
        <v>162</v>
      </c>
      <c r="Q101" s="58">
        <v>0</v>
      </c>
      <c r="R101" s="58">
        <v>374</v>
      </c>
      <c r="S101" s="58">
        <v>373</v>
      </c>
      <c r="T101" s="58">
        <v>373</v>
      </c>
      <c r="U101" s="58">
        <v>0</v>
      </c>
      <c r="V101" s="58">
        <v>99</v>
      </c>
      <c r="W101" s="58">
        <v>101</v>
      </c>
      <c r="X101" s="58">
        <v>101</v>
      </c>
      <c r="Y101" s="58">
        <v>0</v>
      </c>
      <c r="Z101" s="58">
        <v>5</v>
      </c>
      <c r="AA101" s="58">
        <v>5</v>
      </c>
      <c r="AB101" s="58">
        <v>5</v>
      </c>
      <c r="AC101" s="58">
        <v>0</v>
      </c>
    </row>
    <row r="102" spans="1:29" x14ac:dyDescent="0.25">
      <c r="A102" s="64" t="s">
        <v>264</v>
      </c>
      <c r="B102" s="58">
        <v>777</v>
      </c>
      <c r="C102" s="58">
        <v>799</v>
      </c>
      <c r="D102" s="58">
        <v>799</v>
      </c>
      <c r="E102" s="58">
        <v>0</v>
      </c>
      <c r="F102" s="58">
        <v>468</v>
      </c>
      <c r="G102" s="58">
        <v>485</v>
      </c>
      <c r="H102" s="58">
        <v>485</v>
      </c>
      <c r="I102" s="58">
        <v>0</v>
      </c>
      <c r="J102" s="58">
        <v>309</v>
      </c>
      <c r="K102" s="58">
        <v>314</v>
      </c>
      <c r="L102" s="58">
        <v>314</v>
      </c>
      <c r="M102" s="58">
        <v>0</v>
      </c>
      <c r="N102" s="58">
        <v>202</v>
      </c>
      <c r="O102" s="58">
        <v>213</v>
      </c>
      <c r="P102" s="58">
        <v>213</v>
      </c>
      <c r="Q102" s="58">
        <v>0</v>
      </c>
      <c r="R102" s="58">
        <v>443</v>
      </c>
      <c r="S102" s="58">
        <v>453</v>
      </c>
      <c r="T102" s="58">
        <v>453</v>
      </c>
      <c r="U102" s="58">
        <v>0</v>
      </c>
      <c r="V102" s="58">
        <v>132</v>
      </c>
      <c r="W102" s="58">
        <v>133</v>
      </c>
      <c r="X102" s="58">
        <v>133</v>
      </c>
      <c r="Y102" s="58">
        <v>0</v>
      </c>
      <c r="Z102" s="58">
        <v>7</v>
      </c>
      <c r="AA102" s="58">
        <v>6</v>
      </c>
      <c r="AB102" s="58">
        <v>6</v>
      </c>
      <c r="AC102" s="58">
        <v>0</v>
      </c>
    </row>
    <row r="103" spans="1:29" x14ac:dyDescent="0.25">
      <c r="A103" s="64" t="s">
        <v>265</v>
      </c>
      <c r="B103" s="58">
        <v>677</v>
      </c>
      <c r="C103" s="58" t="s">
        <v>153</v>
      </c>
      <c r="D103" s="58">
        <v>706</v>
      </c>
      <c r="E103" s="58" t="s">
        <v>153</v>
      </c>
      <c r="F103" s="58">
        <v>387</v>
      </c>
      <c r="G103" s="58" t="s">
        <v>153</v>
      </c>
      <c r="H103" s="58">
        <v>409</v>
      </c>
      <c r="I103" s="58" t="s">
        <v>153</v>
      </c>
      <c r="J103" s="58">
        <v>290</v>
      </c>
      <c r="K103" s="58" t="s">
        <v>153</v>
      </c>
      <c r="L103" s="58">
        <v>297</v>
      </c>
      <c r="M103" s="58" t="s">
        <v>153</v>
      </c>
      <c r="N103" s="58">
        <v>93</v>
      </c>
      <c r="O103" s="58">
        <v>110</v>
      </c>
      <c r="P103" s="58">
        <v>110</v>
      </c>
      <c r="Q103" s="58">
        <v>0</v>
      </c>
      <c r="R103" s="58">
        <v>449</v>
      </c>
      <c r="S103" s="58" t="s">
        <v>153</v>
      </c>
      <c r="T103" s="58">
        <v>461</v>
      </c>
      <c r="U103" s="58" t="s">
        <v>153</v>
      </c>
      <c r="V103" s="58">
        <v>135</v>
      </c>
      <c r="W103" s="58">
        <v>135</v>
      </c>
      <c r="X103" s="58">
        <v>135</v>
      </c>
      <c r="Y103" s="58">
        <v>0</v>
      </c>
      <c r="Z103" s="58">
        <v>7</v>
      </c>
      <c r="AA103" s="58">
        <v>7</v>
      </c>
      <c r="AB103" s="58">
        <v>7</v>
      </c>
      <c r="AC103" s="58">
        <v>0</v>
      </c>
    </row>
    <row r="104" spans="1:29" x14ac:dyDescent="0.25">
      <c r="A104" s="64" t="s">
        <v>266</v>
      </c>
      <c r="B104" s="58">
        <v>952</v>
      </c>
      <c r="C104" s="58">
        <v>972</v>
      </c>
      <c r="D104" s="58">
        <v>969</v>
      </c>
      <c r="E104" s="58">
        <v>3</v>
      </c>
      <c r="F104" s="58">
        <v>507</v>
      </c>
      <c r="G104" s="58">
        <v>524</v>
      </c>
      <c r="H104" s="58">
        <v>524</v>
      </c>
      <c r="I104" s="58">
        <v>0</v>
      </c>
      <c r="J104" s="58">
        <v>445</v>
      </c>
      <c r="K104" s="58">
        <v>448</v>
      </c>
      <c r="L104" s="58">
        <v>445</v>
      </c>
      <c r="M104" s="58">
        <v>3</v>
      </c>
      <c r="N104" s="58">
        <v>95</v>
      </c>
      <c r="O104" s="58">
        <v>117</v>
      </c>
      <c r="P104" s="58">
        <v>117</v>
      </c>
      <c r="Q104" s="58">
        <v>0</v>
      </c>
      <c r="R104" s="58">
        <v>656</v>
      </c>
      <c r="S104" s="58">
        <v>650</v>
      </c>
      <c r="T104" s="58">
        <v>647</v>
      </c>
      <c r="U104" s="58">
        <v>3</v>
      </c>
      <c r="V104" s="58">
        <v>201</v>
      </c>
      <c r="W104" s="58">
        <v>205</v>
      </c>
      <c r="X104" s="58">
        <v>205</v>
      </c>
      <c r="Y104" s="58">
        <v>0</v>
      </c>
      <c r="Z104" s="58">
        <v>10</v>
      </c>
      <c r="AA104" s="58">
        <v>13</v>
      </c>
      <c r="AB104" s="58">
        <v>13</v>
      </c>
      <c r="AC104" s="58">
        <v>0</v>
      </c>
    </row>
    <row r="105" spans="1:29" x14ac:dyDescent="0.25">
      <c r="A105" s="64" t="s">
        <v>267</v>
      </c>
      <c r="B105" s="58">
        <v>1062</v>
      </c>
      <c r="C105" s="58" t="s">
        <v>153</v>
      </c>
      <c r="D105" s="58">
        <v>1082</v>
      </c>
      <c r="E105" s="58" t="s">
        <v>153</v>
      </c>
      <c r="F105" s="58">
        <v>737</v>
      </c>
      <c r="G105" s="58">
        <v>750</v>
      </c>
      <c r="H105" s="58">
        <v>750</v>
      </c>
      <c r="I105" s="58">
        <v>0</v>
      </c>
      <c r="J105" s="58">
        <v>325</v>
      </c>
      <c r="K105" s="58" t="s">
        <v>153</v>
      </c>
      <c r="L105" s="58">
        <v>332</v>
      </c>
      <c r="M105" s="58" t="s">
        <v>153</v>
      </c>
      <c r="N105" s="58">
        <v>104</v>
      </c>
      <c r="O105" s="58">
        <v>111</v>
      </c>
      <c r="P105" s="58">
        <v>111</v>
      </c>
      <c r="Q105" s="58">
        <v>0</v>
      </c>
      <c r="R105" s="58">
        <v>737</v>
      </c>
      <c r="S105" s="58" t="s">
        <v>153</v>
      </c>
      <c r="T105" s="58">
        <v>751</v>
      </c>
      <c r="U105" s="58" t="s">
        <v>153</v>
      </c>
      <c r="V105" s="58">
        <v>221</v>
      </c>
      <c r="W105" s="58">
        <v>220</v>
      </c>
      <c r="X105" s="58">
        <v>220</v>
      </c>
      <c r="Y105" s="58">
        <v>0</v>
      </c>
      <c r="Z105" s="58">
        <v>11</v>
      </c>
      <c r="AA105" s="58">
        <v>11</v>
      </c>
      <c r="AB105" s="58">
        <v>11</v>
      </c>
      <c r="AC105" s="58">
        <v>0</v>
      </c>
    </row>
    <row r="106" spans="1:29" x14ac:dyDescent="0.25">
      <c r="A106" s="64" t="s">
        <v>268</v>
      </c>
      <c r="B106" s="58">
        <v>1738</v>
      </c>
      <c r="C106" s="58" t="s">
        <v>153</v>
      </c>
      <c r="D106" s="58">
        <v>1761</v>
      </c>
      <c r="E106" s="58" t="s">
        <v>153</v>
      </c>
      <c r="F106" s="58">
        <v>1232</v>
      </c>
      <c r="G106" s="58">
        <v>1256</v>
      </c>
      <c r="H106" s="58">
        <v>1256</v>
      </c>
      <c r="I106" s="58">
        <v>0</v>
      </c>
      <c r="J106" s="58">
        <v>506</v>
      </c>
      <c r="K106" s="58" t="s">
        <v>153</v>
      </c>
      <c r="L106" s="58">
        <v>505</v>
      </c>
      <c r="M106" s="58" t="s">
        <v>153</v>
      </c>
      <c r="N106" s="58">
        <v>165</v>
      </c>
      <c r="O106" s="58">
        <v>175</v>
      </c>
      <c r="P106" s="58">
        <v>175</v>
      </c>
      <c r="Q106" s="58">
        <v>0</v>
      </c>
      <c r="R106" s="58">
        <v>1220</v>
      </c>
      <c r="S106" s="58" t="s">
        <v>153</v>
      </c>
      <c r="T106" s="58">
        <v>1239</v>
      </c>
      <c r="U106" s="58" t="s">
        <v>153</v>
      </c>
      <c r="V106" s="58">
        <v>353</v>
      </c>
      <c r="W106" s="58">
        <v>347</v>
      </c>
      <c r="X106" s="58">
        <v>347</v>
      </c>
      <c r="Y106" s="58">
        <v>0</v>
      </c>
      <c r="Z106" s="58">
        <v>19</v>
      </c>
      <c r="AA106" s="58">
        <v>18</v>
      </c>
      <c r="AB106" s="58">
        <v>18</v>
      </c>
      <c r="AC106" s="58">
        <v>0</v>
      </c>
    </row>
    <row r="107" spans="1:29" x14ac:dyDescent="0.25">
      <c r="A107" s="64" t="s">
        <v>269</v>
      </c>
      <c r="B107" s="58">
        <v>878</v>
      </c>
      <c r="C107" s="58" t="s">
        <v>153</v>
      </c>
      <c r="D107" s="58">
        <v>885</v>
      </c>
      <c r="E107" s="58" t="s">
        <v>153</v>
      </c>
      <c r="F107" s="58">
        <v>624</v>
      </c>
      <c r="G107" s="58" t="s">
        <v>153</v>
      </c>
      <c r="H107" s="58">
        <v>638</v>
      </c>
      <c r="I107" s="58" t="s">
        <v>153</v>
      </c>
      <c r="J107" s="58">
        <v>254</v>
      </c>
      <c r="K107" s="58" t="s">
        <v>153</v>
      </c>
      <c r="L107" s="58">
        <v>247</v>
      </c>
      <c r="M107" s="58" t="s">
        <v>153</v>
      </c>
      <c r="N107" s="58">
        <v>122</v>
      </c>
      <c r="O107" s="58" t="s">
        <v>153</v>
      </c>
      <c r="P107" s="58">
        <v>137</v>
      </c>
      <c r="Q107" s="58" t="s">
        <v>153</v>
      </c>
      <c r="R107" s="58">
        <v>598</v>
      </c>
      <c r="S107" s="58" t="s">
        <v>153</v>
      </c>
      <c r="T107" s="58">
        <v>595</v>
      </c>
      <c r="U107" s="58" t="s">
        <v>153</v>
      </c>
      <c r="V107" s="58">
        <v>158</v>
      </c>
      <c r="W107" s="58">
        <v>153</v>
      </c>
      <c r="X107" s="58">
        <v>153</v>
      </c>
      <c r="Y107" s="58">
        <v>0</v>
      </c>
      <c r="Z107" s="58">
        <v>9</v>
      </c>
      <c r="AA107" s="58">
        <v>6</v>
      </c>
      <c r="AB107" s="58">
        <v>6</v>
      </c>
      <c r="AC107" s="58">
        <v>0</v>
      </c>
    </row>
    <row r="108" spans="1:29" x14ac:dyDescent="0.25">
      <c r="A108" s="64" t="s">
        <v>270</v>
      </c>
      <c r="B108" s="58">
        <v>640</v>
      </c>
      <c r="C108" s="58">
        <v>675</v>
      </c>
      <c r="D108" s="58">
        <v>672</v>
      </c>
      <c r="E108" s="58">
        <v>3</v>
      </c>
      <c r="F108" s="58">
        <v>384</v>
      </c>
      <c r="G108" s="58" t="s">
        <v>153</v>
      </c>
      <c r="H108" s="58">
        <v>410</v>
      </c>
      <c r="I108" s="58" t="s">
        <v>153</v>
      </c>
      <c r="J108" s="58">
        <v>256</v>
      </c>
      <c r="K108" s="58" t="s">
        <v>153</v>
      </c>
      <c r="L108" s="58">
        <v>262</v>
      </c>
      <c r="M108" s="58" t="s">
        <v>153</v>
      </c>
      <c r="N108" s="58">
        <v>95</v>
      </c>
      <c r="O108" s="58" t="s">
        <v>153</v>
      </c>
      <c r="P108" s="58">
        <v>109</v>
      </c>
      <c r="Q108" s="58" t="s">
        <v>153</v>
      </c>
      <c r="R108" s="58">
        <v>422</v>
      </c>
      <c r="S108" s="58" t="s">
        <v>153</v>
      </c>
      <c r="T108" s="58">
        <v>442</v>
      </c>
      <c r="U108" s="58" t="s">
        <v>153</v>
      </c>
      <c r="V108" s="58">
        <v>123</v>
      </c>
      <c r="W108" s="58">
        <v>121</v>
      </c>
      <c r="X108" s="58">
        <v>121</v>
      </c>
      <c r="Y108" s="58">
        <v>0</v>
      </c>
      <c r="Z108" s="58" t="s">
        <v>153</v>
      </c>
      <c r="AA108" s="58" t="s">
        <v>153</v>
      </c>
      <c r="AB108" s="58" t="s">
        <v>153</v>
      </c>
      <c r="AC108" s="58">
        <v>0</v>
      </c>
    </row>
    <row r="109" spans="1:29" x14ac:dyDescent="0.25">
      <c r="A109" s="64" t="s">
        <v>271</v>
      </c>
      <c r="B109" s="58">
        <v>573</v>
      </c>
      <c r="C109" s="58">
        <v>603</v>
      </c>
      <c r="D109" s="58">
        <v>598</v>
      </c>
      <c r="E109" s="58">
        <v>5</v>
      </c>
      <c r="F109" s="58">
        <v>355</v>
      </c>
      <c r="G109" s="58">
        <v>377</v>
      </c>
      <c r="H109" s="58">
        <v>372</v>
      </c>
      <c r="I109" s="58">
        <v>5</v>
      </c>
      <c r="J109" s="58">
        <v>218</v>
      </c>
      <c r="K109" s="58">
        <v>226</v>
      </c>
      <c r="L109" s="58">
        <v>226</v>
      </c>
      <c r="M109" s="58">
        <v>0</v>
      </c>
      <c r="N109" s="58">
        <v>63</v>
      </c>
      <c r="O109" s="58">
        <v>79</v>
      </c>
      <c r="P109" s="58">
        <v>79</v>
      </c>
      <c r="Q109" s="58">
        <v>0</v>
      </c>
      <c r="R109" s="58">
        <v>391</v>
      </c>
      <c r="S109" s="58" t="s">
        <v>153</v>
      </c>
      <c r="T109" s="58">
        <v>398</v>
      </c>
      <c r="U109" s="58" t="s">
        <v>153</v>
      </c>
      <c r="V109" s="58">
        <v>119</v>
      </c>
      <c r="W109" s="58" t="s">
        <v>153</v>
      </c>
      <c r="X109" s="58">
        <v>121</v>
      </c>
      <c r="Y109" s="58" t="s">
        <v>153</v>
      </c>
      <c r="Z109" s="58">
        <v>6</v>
      </c>
      <c r="AA109" s="58">
        <v>8</v>
      </c>
      <c r="AB109" s="58">
        <v>8</v>
      </c>
      <c r="AC109" s="58">
        <v>0</v>
      </c>
    </row>
    <row r="110" spans="1:29" x14ac:dyDescent="0.25">
      <c r="A110" s="64" t="s">
        <v>272</v>
      </c>
      <c r="B110" s="58">
        <v>552</v>
      </c>
      <c r="C110" s="58">
        <v>576</v>
      </c>
      <c r="D110" s="58">
        <v>572</v>
      </c>
      <c r="E110" s="58">
        <v>4</v>
      </c>
      <c r="F110" s="58">
        <v>329</v>
      </c>
      <c r="G110" s="58" t="s">
        <v>153</v>
      </c>
      <c r="H110" s="58">
        <v>352</v>
      </c>
      <c r="I110" s="58" t="s">
        <v>153</v>
      </c>
      <c r="J110" s="58">
        <v>223</v>
      </c>
      <c r="K110" s="58" t="s">
        <v>153</v>
      </c>
      <c r="L110" s="58">
        <v>220</v>
      </c>
      <c r="M110" s="58" t="s">
        <v>153</v>
      </c>
      <c r="N110" s="58">
        <v>71</v>
      </c>
      <c r="O110" s="58" t="s">
        <v>153</v>
      </c>
      <c r="P110" s="58">
        <v>81</v>
      </c>
      <c r="Q110" s="58" t="s">
        <v>153</v>
      </c>
      <c r="R110" s="58">
        <v>372</v>
      </c>
      <c r="S110" s="58" t="s">
        <v>153</v>
      </c>
      <c r="T110" s="58">
        <v>377</v>
      </c>
      <c r="U110" s="58" t="s">
        <v>153</v>
      </c>
      <c r="V110" s="58">
        <v>109</v>
      </c>
      <c r="W110" s="58">
        <v>114</v>
      </c>
      <c r="X110" s="58">
        <v>114</v>
      </c>
      <c r="Y110" s="58">
        <v>0</v>
      </c>
      <c r="Z110" s="58">
        <v>5</v>
      </c>
      <c r="AA110" s="58">
        <v>6</v>
      </c>
      <c r="AB110" s="58">
        <v>6</v>
      </c>
      <c r="AC110" s="58">
        <v>0</v>
      </c>
    </row>
    <row r="111" spans="1:29" x14ac:dyDescent="0.25">
      <c r="A111" s="64" t="s">
        <v>273</v>
      </c>
      <c r="B111" s="58">
        <v>509</v>
      </c>
      <c r="C111" s="58">
        <v>527</v>
      </c>
      <c r="D111" s="58">
        <v>522</v>
      </c>
      <c r="E111" s="58">
        <v>5</v>
      </c>
      <c r="F111" s="58">
        <v>298</v>
      </c>
      <c r="G111" s="58" t="s">
        <v>153</v>
      </c>
      <c r="H111" s="58">
        <v>318</v>
      </c>
      <c r="I111" s="58" t="s">
        <v>153</v>
      </c>
      <c r="J111" s="58">
        <v>210</v>
      </c>
      <c r="K111" s="58" t="s">
        <v>153</v>
      </c>
      <c r="L111" s="58">
        <v>203</v>
      </c>
      <c r="M111" s="58" t="s">
        <v>153</v>
      </c>
      <c r="N111" s="58">
        <v>58</v>
      </c>
      <c r="O111" s="58">
        <v>72</v>
      </c>
      <c r="P111" s="58">
        <v>72</v>
      </c>
      <c r="Q111" s="58">
        <v>0</v>
      </c>
      <c r="R111" s="58">
        <v>358</v>
      </c>
      <c r="S111" s="58" t="s">
        <v>153</v>
      </c>
      <c r="T111" s="58">
        <v>356</v>
      </c>
      <c r="U111" s="58" t="s">
        <v>153</v>
      </c>
      <c r="V111" s="58">
        <v>93</v>
      </c>
      <c r="W111" s="58" t="s">
        <v>153</v>
      </c>
      <c r="X111" s="58">
        <v>94</v>
      </c>
      <c r="Y111" s="58" t="s">
        <v>153</v>
      </c>
      <c r="Z111" s="58">
        <v>4</v>
      </c>
      <c r="AA111" s="58">
        <v>3</v>
      </c>
      <c r="AB111" s="58">
        <v>3</v>
      </c>
      <c r="AC111" s="58">
        <v>0</v>
      </c>
    </row>
    <row r="112" spans="1:29" x14ac:dyDescent="0.25">
      <c r="A112" s="64" t="s">
        <v>274</v>
      </c>
      <c r="B112" s="58">
        <v>627</v>
      </c>
      <c r="C112" s="58">
        <v>637</v>
      </c>
      <c r="D112" s="58">
        <v>629</v>
      </c>
      <c r="E112" s="58">
        <v>8</v>
      </c>
      <c r="F112" s="58">
        <v>332</v>
      </c>
      <c r="G112" s="58" t="s">
        <v>153</v>
      </c>
      <c r="H112" s="58">
        <v>336</v>
      </c>
      <c r="I112" s="58" t="s">
        <v>153</v>
      </c>
      <c r="J112" s="58">
        <v>295</v>
      </c>
      <c r="K112" s="58" t="s">
        <v>153</v>
      </c>
      <c r="L112" s="58">
        <v>293</v>
      </c>
      <c r="M112" s="58" t="s">
        <v>153</v>
      </c>
      <c r="N112" s="58">
        <v>107</v>
      </c>
      <c r="O112" s="58">
        <v>117</v>
      </c>
      <c r="P112" s="58">
        <v>117</v>
      </c>
      <c r="Q112" s="58">
        <v>0</v>
      </c>
      <c r="R112" s="58">
        <v>387</v>
      </c>
      <c r="S112" s="58">
        <v>390</v>
      </c>
      <c r="T112" s="58">
        <v>382</v>
      </c>
      <c r="U112" s="58">
        <v>8</v>
      </c>
      <c r="V112" s="58">
        <v>133</v>
      </c>
      <c r="W112" s="58">
        <v>130</v>
      </c>
      <c r="X112" s="58">
        <v>130</v>
      </c>
      <c r="Y112" s="58">
        <v>0</v>
      </c>
      <c r="Z112" s="58">
        <v>6</v>
      </c>
      <c r="AA112" s="58">
        <v>6</v>
      </c>
      <c r="AB112" s="58">
        <v>6</v>
      </c>
      <c r="AC112" s="58">
        <v>0</v>
      </c>
    </row>
    <row r="113" spans="1:29" x14ac:dyDescent="0.25">
      <c r="A113" s="64" t="s">
        <v>275</v>
      </c>
      <c r="B113" s="58">
        <v>638</v>
      </c>
      <c r="C113" s="58">
        <v>654</v>
      </c>
      <c r="D113" s="58">
        <v>645</v>
      </c>
      <c r="E113" s="58">
        <v>9</v>
      </c>
      <c r="F113" s="58">
        <v>380</v>
      </c>
      <c r="G113" s="58">
        <v>397</v>
      </c>
      <c r="H113" s="58">
        <v>393</v>
      </c>
      <c r="I113" s="58">
        <v>4</v>
      </c>
      <c r="J113" s="58">
        <v>258</v>
      </c>
      <c r="K113" s="58">
        <v>257</v>
      </c>
      <c r="L113" s="58">
        <v>252</v>
      </c>
      <c r="M113" s="58">
        <v>5</v>
      </c>
      <c r="N113" s="58">
        <v>139</v>
      </c>
      <c r="O113" s="58" t="s">
        <v>153</v>
      </c>
      <c r="P113" s="58">
        <v>147</v>
      </c>
      <c r="Q113" s="58" t="s">
        <v>153</v>
      </c>
      <c r="R113" s="58">
        <v>383</v>
      </c>
      <c r="S113" s="58">
        <v>382</v>
      </c>
      <c r="T113" s="58">
        <v>377</v>
      </c>
      <c r="U113" s="58">
        <v>5</v>
      </c>
      <c r="V113" s="58">
        <v>116</v>
      </c>
      <c r="W113" s="58" t="s">
        <v>153</v>
      </c>
      <c r="X113" s="58">
        <v>121</v>
      </c>
      <c r="Y113" s="58" t="s">
        <v>153</v>
      </c>
      <c r="Z113" s="58">
        <v>9</v>
      </c>
      <c r="AA113" s="58">
        <v>9</v>
      </c>
      <c r="AB113" s="58">
        <v>9</v>
      </c>
      <c r="AC113" s="58">
        <v>0</v>
      </c>
    </row>
    <row r="114" spans="1:29" x14ac:dyDescent="0.25">
      <c r="A114" s="64" t="s">
        <v>276</v>
      </c>
      <c r="B114" s="58">
        <v>554</v>
      </c>
      <c r="C114" s="58">
        <v>565</v>
      </c>
      <c r="D114" s="58">
        <v>553</v>
      </c>
      <c r="E114" s="58">
        <v>12</v>
      </c>
      <c r="F114" s="58">
        <v>303</v>
      </c>
      <c r="G114" s="58">
        <v>319</v>
      </c>
      <c r="H114" s="58">
        <v>312</v>
      </c>
      <c r="I114" s="58">
        <v>7</v>
      </c>
      <c r="J114" s="58">
        <v>251</v>
      </c>
      <c r="K114" s="58">
        <v>246</v>
      </c>
      <c r="L114" s="58">
        <v>241</v>
      </c>
      <c r="M114" s="58">
        <v>5</v>
      </c>
      <c r="N114" s="58">
        <v>123</v>
      </c>
      <c r="O114" s="58">
        <v>124</v>
      </c>
      <c r="P114" s="58">
        <v>119</v>
      </c>
      <c r="Q114" s="58">
        <v>5</v>
      </c>
      <c r="R114" s="58">
        <v>345</v>
      </c>
      <c r="S114" s="58">
        <v>356</v>
      </c>
      <c r="T114" s="58">
        <v>349</v>
      </c>
      <c r="U114" s="58">
        <v>7</v>
      </c>
      <c r="V114" s="58">
        <v>86</v>
      </c>
      <c r="W114" s="58">
        <v>85</v>
      </c>
      <c r="X114" s="58">
        <v>85</v>
      </c>
      <c r="Y114" s="58">
        <v>0</v>
      </c>
      <c r="Z114" s="58" t="s">
        <v>153</v>
      </c>
      <c r="AA114" s="58" t="s">
        <v>153</v>
      </c>
      <c r="AB114" s="58" t="s">
        <v>153</v>
      </c>
      <c r="AC114" s="58">
        <v>0</v>
      </c>
    </row>
    <row r="115" spans="1:29" x14ac:dyDescent="0.25">
      <c r="A115" s="64" t="s">
        <v>277</v>
      </c>
      <c r="B115" s="58">
        <v>664</v>
      </c>
      <c r="C115" s="58">
        <v>679</v>
      </c>
      <c r="D115" s="58">
        <v>672</v>
      </c>
      <c r="E115" s="58">
        <v>7</v>
      </c>
      <c r="F115" s="58">
        <v>369</v>
      </c>
      <c r="G115" s="58">
        <v>383</v>
      </c>
      <c r="H115" s="58">
        <v>379</v>
      </c>
      <c r="I115" s="58">
        <v>4</v>
      </c>
      <c r="J115" s="58">
        <v>295</v>
      </c>
      <c r="K115" s="58">
        <v>296</v>
      </c>
      <c r="L115" s="58">
        <v>293</v>
      </c>
      <c r="M115" s="58">
        <v>3</v>
      </c>
      <c r="N115" s="58">
        <v>79</v>
      </c>
      <c r="O115" s="58">
        <v>85</v>
      </c>
      <c r="P115" s="58">
        <v>85</v>
      </c>
      <c r="Q115" s="58">
        <v>0</v>
      </c>
      <c r="R115" s="58">
        <v>452</v>
      </c>
      <c r="S115" s="58">
        <v>462</v>
      </c>
      <c r="T115" s="58">
        <v>455</v>
      </c>
      <c r="U115" s="58">
        <v>7</v>
      </c>
      <c r="V115" s="58">
        <v>133</v>
      </c>
      <c r="W115" s="58">
        <v>132</v>
      </c>
      <c r="X115" s="58">
        <v>132</v>
      </c>
      <c r="Y115" s="58">
        <v>0</v>
      </c>
      <c r="Z115" s="58">
        <v>7</v>
      </c>
      <c r="AA115" s="58">
        <v>7</v>
      </c>
      <c r="AB115" s="58">
        <v>7</v>
      </c>
      <c r="AC115" s="58">
        <v>0</v>
      </c>
    </row>
    <row r="116" spans="1:29" x14ac:dyDescent="0.25">
      <c r="A116" s="64" t="s">
        <v>278</v>
      </c>
      <c r="B116" s="58">
        <v>879</v>
      </c>
      <c r="C116" s="58">
        <v>896</v>
      </c>
      <c r="D116" s="58">
        <v>893</v>
      </c>
      <c r="E116" s="58">
        <v>3</v>
      </c>
      <c r="F116" s="58">
        <v>462</v>
      </c>
      <c r="G116" s="58" t="s">
        <v>153</v>
      </c>
      <c r="H116" s="58">
        <v>478</v>
      </c>
      <c r="I116" s="58" t="s">
        <v>153</v>
      </c>
      <c r="J116" s="58">
        <v>417</v>
      </c>
      <c r="K116" s="58" t="s">
        <v>153</v>
      </c>
      <c r="L116" s="58">
        <v>415</v>
      </c>
      <c r="M116" s="58" t="s">
        <v>153</v>
      </c>
      <c r="N116" s="58">
        <v>89</v>
      </c>
      <c r="O116" s="58">
        <v>95</v>
      </c>
      <c r="P116" s="58">
        <v>95</v>
      </c>
      <c r="Q116" s="58">
        <v>0</v>
      </c>
      <c r="R116" s="58">
        <v>625</v>
      </c>
      <c r="S116" s="58">
        <v>637</v>
      </c>
      <c r="T116" s="58">
        <v>634</v>
      </c>
      <c r="U116" s="58">
        <v>3</v>
      </c>
      <c r="V116" s="58">
        <v>165</v>
      </c>
      <c r="W116" s="58">
        <v>164</v>
      </c>
      <c r="X116" s="58">
        <v>164</v>
      </c>
      <c r="Y116" s="58">
        <v>0</v>
      </c>
      <c r="Z116" s="58">
        <v>11</v>
      </c>
      <c r="AA116" s="58">
        <v>11</v>
      </c>
      <c r="AB116" s="58">
        <v>11</v>
      </c>
      <c r="AC116" s="58">
        <v>0</v>
      </c>
    </row>
    <row r="117" spans="1:29" x14ac:dyDescent="0.25">
      <c r="A117" s="64" t="s">
        <v>279</v>
      </c>
      <c r="B117" s="58">
        <v>907</v>
      </c>
      <c r="C117" s="58">
        <v>919</v>
      </c>
      <c r="D117" s="58">
        <v>914</v>
      </c>
      <c r="E117" s="58">
        <v>5</v>
      </c>
      <c r="F117" s="58">
        <v>571</v>
      </c>
      <c r="G117" s="58">
        <v>583</v>
      </c>
      <c r="H117" s="58">
        <v>583</v>
      </c>
      <c r="I117" s="58">
        <v>0</v>
      </c>
      <c r="J117" s="58">
        <v>336</v>
      </c>
      <c r="K117" s="58">
        <v>336</v>
      </c>
      <c r="L117" s="58">
        <v>331</v>
      </c>
      <c r="M117" s="58">
        <v>5</v>
      </c>
      <c r="N117" s="58">
        <v>85</v>
      </c>
      <c r="O117" s="58">
        <v>89</v>
      </c>
      <c r="P117" s="58">
        <v>89</v>
      </c>
      <c r="Q117" s="58">
        <v>0</v>
      </c>
      <c r="R117" s="58">
        <v>609</v>
      </c>
      <c r="S117" s="58">
        <v>615</v>
      </c>
      <c r="T117" s="58">
        <v>610</v>
      </c>
      <c r="U117" s="58">
        <v>5</v>
      </c>
      <c r="V117" s="58">
        <v>213</v>
      </c>
      <c r="W117" s="58">
        <v>215</v>
      </c>
      <c r="X117" s="58">
        <v>215</v>
      </c>
      <c r="Y117" s="58">
        <v>0</v>
      </c>
      <c r="Z117" s="58">
        <v>8</v>
      </c>
      <c r="AA117" s="58">
        <v>8</v>
      </c>
      <c r="AB117" s="58">
        <v>8</v>
      </c>
      <c r="AC117" s="58">
        <v>0</v>
      </c>
    </row>
    <row r="118" spans="1:29" x14ac:dyDescent="0.25">
      <c r="A118" s="64" t="s">
        <v>280</v>
      </c>
      <c r="B118" s="58">
        <v>1666</v>
      </c>
      <c r="C118" s="58">
        <v>1679</v>
      </c>
      <c r="D118" s="58">
        <v>1676</v>
      </c>
      <c r="E118" s="58">
        <v>3</v>
      </c>
      <c r="F118" s="58">
        <v>1134</v>
      </c>
      <c r="G118" s="58" t="s">
        <v>153</v>
      </c>
      <c r="H118" s="58">
        <v>1144</v>
      </c>
      <c r="I118" s="58" t="s">
        <v>153</v>
      </c>
      <c r="J118" s="58">
        <v>532</v>
      </c>
      <c r="K118" s="58" t="s">
        <v>153</v>
      </c>
      <c r="L118" s="58">
        <v>532</v>
      </c>
      <c r="M118" s="58" t="s">
        <v>153</v>
      </c>
      <c r="N118" s="58">
        <v>124</v>
      </c>
      <c r="O118" s="58">
        <v>136</v>
      </c>
      <c r="P118" s="58">
        <v>136</v>
      </c>
      <c r="Q118" s="58">
        <v>0</v>
      </c>
      <c r="R118" s="58">
        <v>1156</v>
      </c>
      <c r="S118" s="58">
        <v>1158</v>
      </c>
      <c r="T118" s="58">
        <v>1155</v>
      </c>
      <c r="U118" s="58">
        <v>3</v>
      </c>
      <c r="V118" s="58">
        <v>386</v>
      </c>
      <c r="W118" s="58">
        <v>385</v>
      </c>
      <c r="X118" s="58">
        <v>385</v>
      </c>
      <c r="Y118" s="58">
        <v>0</v>
      </c>
      <c r="Z118" s="58">
        <v>19</v>
      </c>
      <c r="AA118" s="58">
        <v>19</v>
      </c>
      <c r="AB118" s="58">
        <v>19</v>
      </c>
      <c r="AC118" s="58">
        <v>0</v>
      </c>
    </row>
    <row r="119" spans="1:29" x14ac:dyDescent="0.25">
      <c r="A119" s="64" t="s">
        <v>281</v>
      </c>
      <c r="B119" s="58">
        <v>727</v>
      </c>
      <c r="C119" s="58">
        <v>745</v>
      </c>
      <c r="D119" s="58">
        <v>742</v>
      </c>
      <c r="E119" s="58">
        <v>3</v>
      </c>
      <c r="F119" s="58">
        <v>494</v>
      </c>
      <c r="G119" s="58">
        <v>509</v>
      </c>
      <c r="H119" s="58">
        <v>506</v>
      </c>
      <c r="I119" s="58">
        <v>3</v>
      </c>
      <c r="J119" s="58">
        <v>233</v>
      </c>
      <c r="K119" s="58">
        <v>236</v>
      </c>
      <c r="L119" s="58">
        <v>236</v>
      </c>
      <c r="M119" s="58">
        <v>0</v>
      </c>
      <c r="N119" s="58">
        <v>93</v>
      </c>
      <c r="O119" s="58">
        <v>101</v>
      </c>
      <c r="P119" s="58">
        <v>101</v>
      </c>
      <c r="Q119" s="58">
        <v>0</v>
      </c>
      <c r="R119" s="58">
        <v>491</v>
      </c>
      <c r="S119" s="58">
        <v>499</v>
      </c>
      <c r="T119" s="58">
        <v>496</v>
      </c>
      <c r="U119" s="58">
        <v>3</v>
      </c>
      <c r="V119" s="58">
        <v>143</v>
      </c>
      <c r="W119" s="58">
        <v>145</v>
      </c>
      <c r="X119" s="58">
        <v>145</v>
      </c>
      <c r="Y119" s="58">
        <v>0</v>
      </c>
      <c r="Z119" s="58" t="s">
        <v>153</v>
      </c>
      <c r="AA119" s="58" t="s">
        <v>153</v>
      </c>
      <c r="AB119" s="58" t="s">
        <v>153</v>
      </c>
      <c r="AC119" s="58">
        <v>0</v>
      </c>
    </row>
    <row r="120" spans="1:29" x14ac:dyDescent="0.25">
      <c r="A120" s="64" t="s">
        <v>282</v>
      </c>
      <c r="B120" s="58">
        <v>536</v>
      </c>
      <c r="C120" s="58">
        <v>543</v>
      </c>
      <c r="D120" s="58">
        <v>534</v>
      </c>
      <c r="E120" s="58">
        <v>9</v>
      </c>
      <c r="F120" s="58">
        <v>310</v>
      </c>
      <c r="G120" s="58">
        <v>310</v>
      </c>
      <c r="H120" s="58">
        <v>306</v>
      </c>
      <c r="I120" s="58">
        <v>4</v>
      </c>
      <c r="J120" s="58">
        <v>226</v>
      </c>
      <c r="K120" s="58">
        <v>233</v>
      </c>
      <c r="L120" s="58">
        <v>228</v>
      </c>
      <c r="M120" s="58">
        <v>5</v>
      </c>
      <c r="N120" s="58">
        <v>57</v>
      </c>
      <c r="O120" s="58">
        <v>63</v>
      </c>
      <c r="P120" s="58">
        <v>63</v>
      </c>
      <c r="Q120" s="58">
        <v>0</v>
      </c>
      <c r="R120" s="58">
        <v>368</v>
      </c>
      <c r="S120" s="58">
        <v>372</v>
      </c>
      <c r="T120" s="58">
        <v>363</v>
      </c>
      <c r="U120" s="58">
        <v>9</v>
      </c>
      <c r="V120" s="58">
        <v>111</v>
      </c>
      <c r="W120" s="58">
        <v>108</v>
      </c>
      <c r="X120" s="58">
        <v>108</v>
      </c>
      <c r="Y120" s="58">
        <v>0</v>
      </c>
      <c r="Z120" s="58">
        <v>8</v>
      </c>
      <c r="AA120" s="58">
        <v>8</v>
      </c>
      <c r="AB120" s="58">
        <v>8</v>
      </c>
      <c r="AC120" s="58">
        <v>0</v>
      </c>
    </row>
    <row r="121" spans="1:29" x14ac:dyDescent="0.25">
      <c r="A121" s="64" t="s">
        <v>283</v>
      </c>
      <c r="B121" s="58">
        <v>531</v>
      </c>
      <c r="C121" s="58">
        <v>535</v>
      </c>
      <c r="D121" s="58">
        <v>526</v>
      </c>
      <c r="E121" s="58">
        <v>9</v>
      </c>
      <c r="F121" s="58">
        <v>300</v>
      </c>
      <c r="G121" s="58" t="s">
        <v>153</v>
      </c>
      <c r="H121" s="58">
        <v>306</v>
      </c>
      <c r="I121" s="58" t="s">
        <v>153</v>
      </c>
      <c r="J121" s="58">
        <v>231</v>
      </c>
      <c r="K121" s="58" t="s">
        <v>153</v>
      </c>
      <c r="L121" s="58">
        <v>220</v>
      </c>
      <c r="M121" s="58" t="s">
        <v>153</v>
      </c>
      <c r="N121" s="58">
        <v>57</v>
      </c>
      <c r="O121" s="58">
        <v>63</v>
      </c>
      <c r="P121" s="58">
        <v>63</v>
      </c>
      <c r="Q121" s="58">
        <v>0</v>
      </c>
      <c r="R121" s="58">
        <v>388</v>
      </c>
      <c r="S121" s="58">
        <v>388</v>
      </c>
      <c r="T121" s="58">
        <v>379</v>
      </c>
      <c r="U121" s="58">
        <v>9</v>
      </c>
      <c r="V121" s="58">
        <v>86</v>
      </c>
      <c r="W121" s="58">
        <v>84</v>
      </c>
      <c r="X121" s="58">
        <v>84</v>
      </c>
      <c r="Y121" s="58">
        <v>0</v>
      </c>
      <c r="Z121" s="58">
        <v>7</v>
      </c>
      <c r="AA121" s="58">
        <v>9</v>
      </c>
      <c r="AB121" s="58">
        <v>9</v>
      </c>
      <c r="AC121" s="58">
        <v>0</v>
      </c>
    </row>
    <row r="122" spans="1:29" x14ac:dyDescent="0.25">
      <c r="A122" s="64" t="s">
        <v>284</v>
      </c>
      <c r="B122" s="58">
        <v>530</v>
      </c>
      <c r="C122" s="58">
        <v>544</v>
      </c>
      <c r="D122" s="58">
        <v>539</v>
      </c>
      <c r="E122" s="58">
        <v>5</v>
      </c>
      <c r="F122" s="58">
        <v>290</v>
      </c>
      <c r="G122" s="58">
        <v>296</v>
      </c>
      <c r="H122" s="58">
        <v>296</v>
      </c>
      <c r="I122" s="58">
        <v>0</v>
      </c>
      <c r="J122" s="58">
        <v>240</v>
      </c>
      <c r="K122" s="58">
        <v>248</v>
      </c>
      <c r="L122" s="58">
        <v>243</v>
      </c>
      <c r="M122" s="58">
        <v>5</v>
      </c>
      <c r="N122" s="58">
        <v>52</v>
      </c>
      <c r="O122" s="58">
        <v>57</v>
      </c>
      <c r="P122" s="58">
        <v>57</v>
      </c>
      <c r="Q122" s="58">
        <v>0</v>
      </c>
      <c r="R122" s="58">
        <v>358</v>
      </c>
      <c r="S122" s="58">
        <v>367</v>
      </c>
      <c r="T122" s="58">
        <v>362</v>
      </c>
      <c r="U122" s="58">
        <v>5</v>
      </c>
      <c r="V122" s="58">
        <v>120</v>
      </c>
      <c r="W122" s="58">
        <v>120</v>
      </c>
      <c r="X122" s="58">
        <v>120</v>
      </c>
      <c r="Y122" s="58">
        <v>0</v>
      </c>
      <c r="Z122" s="58">
        <v>4</v>
      </c>
      <c r="AA122" s="58">
        <v>5</v>
      </c>
      <c r="AB122" s="58">
        <v>5</v>
      </c>
      <c r="AC122" s="58">
        <v>0</v>
      </c>
    </row>
    <row r="123" spans="1:29" x14ac:dyDescent="0.25">
      <c r="A123" s="64" t="s">
        <v>285</v>
      </c>
      <c r="B123" s="58">
        <v>470</v>
      </c>
      <c r="C123" s="58">
        <v>485</v>
      </c>
      <c r="D123" s="58">
        <v>482</v>
      </c>
      <c r="E123" s="58">
        <v>3</v>
      </c>
      <c r="F123" s="58">
        <v>250</v>
      </c>
      <c r="G123" s="58">
        <v>264</v>
      </c>
      <c r="H123" s="58">
        <v>264</v>
      </c>
      <c r="I123" s="58">
        <v>0</v>
      </c>
      <c r="J123" s="58">
        <v>220</v>
      </c>
      <c r="K123" s="58">
        <v>221</v>
      </c>
      <c r="L123" s="58">
        <v>218</v>
      </c>
      <c r="M123" s="58">
        <v>3</v>
      </c>
      <c r="N123" s="58">
        <v>36</v>
      </c>
      <c r="O123" s="58">
        <v>39</v>
      </c>
      <c r="P123" s="58">
        <v>39</v>
      </c>
      <c r="Q123" s="58">
        <v>0</v>
      </c>
      <c r="R123" s="58">
        <v>327</v>
      </c>
      <c r="S123" s="58">
        <v>340</v>
      </c>
      <c r="T123" s="58">
        <v>337</v>
      </c>
      <c r="U123" s="58">
        <v>3</v>
      </c>
      <c r="V123" s="58">
        <v>107</v>
      </c>
      <c r="W123" s="58">
        <v>106</v>
      </c>
      <c r="X123" s="58">
        <v>106</v>
      </c>
      <c r="Y123" s="58">
        <v>0</v>
      </c>
      <c r="Z123" s="58">
        <v>4</v>
      </c>
      <c r="AA123" s="58">
        <v>4</v>
      </c>
      <c r="AB123" s="58">
        <v>4</v>
      </c>
      <c r="AC123" s="58">
        <v>0</v>
      </c>
    </row>
    <row r="124" spans="1:29" x14ac:dyDescent="0.25">
      <c r="A124" s="64" t="s">
        <v>286</v>
      </c>
      <c r="B124" s="58">
        <v>669</v>
      </c>
      <c r="C124" s="58">
        <v>679</v>
      </c>
      <c r="D124" s="58">
        <v>676</v>
      </c>
      <c r="E124" s="58">
        <v>3</v>
      </c>
      <c r="F124" s="58">
        <v>344</v>
      </c>
      <c r="G124" s="58">
        <v>345</v>
      </c>
      <c r="H124" s="58">
        <v>345</v>
      </c>
      <c r="I124" s="58">
        <v>0</v>
      </c>
      <c r="J124" s="58">
        <v>325</v>
      </c>
      <c r="K124" s="58">
        <v>334</v>
      </c>
      <c r="L124" s="58">
        <v>331</v>
      </c>
      <c r="M124" s="58">
        <v>3</v>
      </c>
      <c r="N124" s="58">
        <v>117</v>
      </c>
      <c r="O124" s="58">
        <v>122</v>
      </c>
      <c r="P124" s="58">
        <v>122</v>
      </c>
      <c r="Q124" s="58">
        <v>0</v>
      </c>
      <c r="R124" s="58">
        <v>423</v>
      </c>
      <c r="S124" s="58">
        <v>429</v>
      </c>
      <c r="T124" s="58">
        <v>426</v>
      </c>
      <c r="U124" s="58">
        <v>3</v>
      </c>
      <c r="V124" s="58">
        <v>129</v>
      </c>
      <c r="W124" s="58">
        <v>128</v>
      </c>
      <c r="X124" s="58">
        <v>128</v>
      </c>
      <c r="Y124" s="58">
        <v>0</v>
      </c>
      <c r="Z124" s="58">
        <v>7</v>
      </c>
      <c r="AA124" s="58">
        <v>8</v>
      </c>
      <c r="AB124" s="58">
        <v>8</v>
      </c>
      <c r="AC124" s="58">
        <v>0</v>
      </c>
    </row>
    <row r="125" spans="1:29" x14ac:dyDescent="0.25">
      <c r="A125" s="64" t="s">
        <v>287</v>
      </c>
      <c r="B125" s="58">
        <v>525</v>
      </c>
      <c r="C125" s="58">
        <v>545</v>
      </c>
      <c r="D125" s="58">
        <v>545</v>
      </c>
      <c r="E125" s="58">
        <v>0</v>
      </c>
      <c r="F125" s="58">
        <v>300</v>
      </c>
      <c r="G125" s="58">
        <v>313</v>
      </c>
      <c r="H125" s="58">
        <v>313</v>
      </c>
      <c r="I125" s="58">
        <v>0</v>
      </c>
      <c r="J125" s="58">
        <v>225</v>
      </c>
      <c r="K125" s="58">
        <v>232</v>
      </c>
      <c r="L125" s="58">
        <v>232</v>
      </c>
      <c r="M125" s="58">
        <v>0</v>
      </c>
      <c r="N125" s="58">
        <v>92</v>
      </c>
      <c r="O125" s="58">
        <v>100</v>
      </c>
      <c r="P125" s="58">
        <v>100</v>
      </c>
      <c r="Q125" s="58">
        <v>0</v>
      </c>
      <c r="R125" s="58">
        <v>330</v>
      </c>
      <c r="S125" s="58">
        <v>338</v>
      </c>
      <c r="T125" s="58">
        <v>338</v>
      </c>
      <c r="U125" s="58">
        <v>0</v>
      </c>
      <c r="V125" s="58">
        <v>103</v>
      </c>
      <c r="W125" s="58">
        <v>107</v>
      </c>
      <c r="X125" s="58">
        <v>107</v>
      </c>
      <c r="Y125" s="58">
        <v>0</v>
      </c>
      <c r="Z125" s="58">
        <v>6</v>
      </c>
      <c r="AA125" s="58">
        <v>6</v>
      </c>
      <c r="AB125" s="58">
        <v>6</v>
      </c>
      <c r="AC125" s="58">
        <v>0</v>
      </c>
    </row>
    <row r="126" spans="1:29" x14ac:dyDescent="0.25">
      <c r="A126" s="64" t="s">
        <v>288</v>
      </c>
      <c r="B126" s="58">
        <v>529</v>
      </c>
      <c r="C126" s="58">
        <v>543</v>
      </c>
      <c r="D126" s="58">
        <v>537</v>
      </c>
      <c r="E126" s="58">
        <v>6</v>
      </c>
      <c r="F126" s="58">
        <v>300</v>
      </c>
      <c r="G126" s="58" t="s">
        <v>153</v>
      </c>
      <c r="H126" s="58">
        <v>311</v>
      </c>
      <c r="I126" s="58" t="s">
        <v>153</v>
      </c>
      <c r="J126" s="58">
        <v>229</v>
      </c>
      <c r="K126" s="58" t="s">
        <v>153</v>
      </c>
      <c r="L126" s="58">
        <v>226</v>
      </c>
      <c r="M126" s="58" t="s">
        <v>153</v>
      </c>
      <c r="N126" s="58">
        <v>108</v>
      </c>
      <c r="O126" s="58" t="s">
        <v>153</v>
      </c>
      <c r="P126" s="58">
        <v>108</v>
      </c>
      <c r="Q126" s="58" t="s">
        <v>153</v>
      </c>
      <c r="R126" s="58">
        <v>309</v>
      </c>
      <c r="S126" s="58" t="s">
        <v>153</v>
      </c>
      <c r="T126" s="58">
        <v>316</v>
      </c>
      <c r="U126" s="58" t="s">
        <v>153</v>
      </c>
      <c r="V126" s="58">
        <v>112</v>
      </c>
      <c r="W126" s="58">
        <v>113</v>
      </c>
      <c r="X126" s="58">
        <v>113</v>
      </c>
      <c r="Y126" s="58">
        <v>0</v>
      </c>
      <c r="Z126" s="58" t="s">
        <v>153</v>
      </c>
      <c r="AA126" s="58" t="s">
        <v>153</v>
      </c>
      <c r="AB126" s="58" t="s">
        <v>153</v>
      </c>
      <c r="AC126" s="58">
        <v>0</v>
      </c>
    </row>
    <row r="127" spans="1:29" x14ac:dyDescent="0.25">
      <c r="A127" s="64" t="s">
        <v>289</v>
      </c>
      <c r="B127" s="58">
        <v>577</v>
      </c>
      <c r="C127" s="58">
        <v>598</v>
      </c>
      <c r="D127" s="58">
        <v>592</v>
      </c>
      <c r="E127" s="58">
        <v>6</v>
      </c>
      <c r="F127" s="58">
        <v>337</v>
      </c>
      <c r="G127" s="58" t="s">
        <v>153</v>
      </c>
      <c r="H127" s="58">
        <v>347</v>
      </c>
      <c r="I127" s="58" t="s">
        <v>153</v>
      </c>
      <c r="J127" s="58">
        <v>240</v>
      </c>
      <c r="K127" s="58" t="s">
        <v>153</v>
      </c>
      <c r="L127" s="58">
        <v>245</v>
      </c>
      <c r="M127" s="58" t="s">
        <v>153</v>
      </c>
      <c r="N127" s="58">
        <v>68</v>
      </c>
      <c r="O127" s="58">
        <v>77</v>
      </c>
      <c r="P127" s="58">
        <v>77</v>
      </c>
      <c r="Q127" s="58">
        <v>0</v>
      </c>
      <c r="R127" s="58">
        <v>394</v>
      </c>
      <c r="S127" s="58">
        <v>406</v>
      </c>
      <c r="T127" s="58">
        <v>400</v>
      </c>
      <c r="U127" s="58">
        <v>6</v>
      </c>
      <c r="V127" s="58">
        <v>115</v>
      </c>
      <c r="W127" s="58">
        <v>115</v>
      </c>
      <c r="X127" s="58">
        <v>115</v>
      </c>
      <c r="Y127" s="58">
        <v>0</v>
      </c>
      <c r="Z127" s="58">
        <v>8</v>
      </c>
      <c r="AA127" s="58">
        <v>8</v>
      </c>
      <c r="AB127" s="58">
        <v>8</v>
      </c>
      <c r="AC127" s="58">
        <v>0</v>
      </c>
    </row>
    <row r="128" spans="1:29" x14ac:dyDescent="0.25">
      <c r="A128" s="64" t="s">
        <v>290</v>
      </c>
      <c r="B128" s="58">
        <v>810</v>
      </c>
      <c r="C128" s="58">
        <v>830</v>
      </c>
      <c r="D128" s="58">
        <v>822</v>
      </c>
      <c r="E128" s="58">
        <v>8</v>
      </c>
      <c r="F128" s="58">
        <v>443</v>
      </c>
      <c r="G128" s="58" t="s">
        <v>153</v>
      </c>
      <c r="H128" s="58">
        <v>459</v>
      </c>
      <c r="I128" s="58" t="s">
        <v>153</v>
      </c>
      <c r="J128" s="58">
        <v>367</v>
      </c>
      <c r="K128" s="58" t="s">
        <v>153</v>
      </c>
      <c r="L128" s="58">
        <v>363</v>
      </c>
      <c r="M128" s="58" t="s">
        <v>153</v>
      </c>
      <c r="N128" s="58">
        <v>55</v>
      </c>
      <c r="O128" s="58">
        <v>68</v>
      </c>
      <c r="P128" s="58">
        <v>68</v>
      </c>
      <c r="Q128" s="58">
        <v>0</v>
      </c>
      <c r="R128" s="58">
        <v>554</v>
      </c>
      <c r="S128" s="58">
        <v>562</v>
      </c>
      <c r="T128" s="58">
        <v>554</v>
      </c>
      <c r="U128" s="58">
        <v>8</v>
      </c>
      <c r="V128" s="58">
        <v>201</v>
      </c>
      <c r="W128" s="58">
        <v>200</v>
      </c>
      <c r="X128" s="58">
        <v>200</v>
      </c>
      <c r="Y128" s="58">
        <v>0</v>
      </c>
      <c r="Z128" s="58">
        <v>16</v>
      </c>
      <c r="AA128" s="58">
        <v>17</v>
      </c>
      <c r="AB128" s="58">
        <v>17</v>
      </c>
      <c r="AC128" s="58">
        <v>0</v>
      </c>
    </row>
    <row r="129" spans="1:29" x14ac:dyDescent="0.25">
      <c r="A129" s="64" t="s">
        <v>291</v>
      </c>
      <c r="B129" s="58">
        <v>784</v>
      </c>
      <c r="C129" s="58">
        <v>789</v>
      </c>
      <c r="D129" s="58">
        <v>780</v>
      </c>
      <c r="E129" s="58">
        <v>9</v>
      </c>
      <c r="F129" s="58">
        <v>503</v>
      </c>
      <c r="G129" s="58" t="s">
        <v>153</v>
      </c>
      <c r="H129" s="58">
        <v>499</v>
      </c>
      <c r="I129" s="58" t="s">
        <v>153</v>
      </c>
      <c r="J129" s="58">
        <v>281</v>
      </c>
      <c r="K129" s="58" t="s">
        <v>153</v>
      </c>
      <c r="L129" s="58">
        <v>281</v>
      </c>
      <c r="M129" s="58" t="s">
        <v>153</v>
      </c>
      <c r="N129" s="58">
        <v>63</v>
      </c>
      <c r="O129" s="58" t="s">
        <v>153</v>
      </c>
      <c r="P129" s="58">
        <v>67</v>
      </c>
      <c r="Q129" s="58" t="s">
        <v>153</v>
      </c>
      <c r="R129" s="58">
        <v>541</v>
      </c>
      <c r="S129" s="58" t="s">
        <v>153</v>
      </c>
      <c r="T129" s="58">
        <v>533</v>
      </c>
      <c r="U129" s="58" t="s">
        <v>153</v>
      </c>
      <c r="V129" s="58">
        <v>180</v>
      </c>
      <c r="W129" s="58" t="s">
        <v>153</v>
      </c>
      <c r="X129" s="58">
        <v>180</v>
      </c>
      <c r="Y129" s="58" t="s">
        <v>153</v>
      </c>
      <c r="Z129" s="58">
        <v>10</v>
      </c>
      <c r="AA129" s="58">
        <v>10</v>
      </c>
      <c r="AB129" s="58">
        <v>10</v>
      </c>
      <c r="AC129" s="58">
        <v>0</v>
      </c>
    </row>
    <row r="130" spans="1:29" x14ac:dyDescent="0.25">
      <c r="A130" s="64" t="s">
        <v>292</v>
      </c>
      <c r="B130" s="58">
        <v>1516</v>
      </c>
      <c r="C130" s="58">
        <v>1525</v>
      </c>
      <c r="D130" s="58">
        <v>1520</v>
      </c>
      <c r="E130" s="58">
        <v>5</v>
      </c>
      <c r="F130" s="58">
        <v>1042</v>
      </c>
      <c r="G130" s="58" t="s">
        <v>153</v>
      </c>
      <c r="H130" s="58">
        <v>1051</v>
      </c>
      <c r="I130" s="58" t="s">
        <v>153</v>
      </c>
      <c r="J130" s="58">
        <v>474</v>
      </c>
      <c r="K130" s="58" t="s">
        <v>153</v>
      </c>
      <c r="L130" s="58">
        <v>469</v>
      </c>
      <c r="M130" s="58" t="s">
        <v>153</v>
      </c>
      <c r="N130" s="58">
        <v>86</v>
      </c>
      <c r="O130" s="58">
        <v>87</v>
      </c>
      <c r="P130" s="58">
        <v>87</v>
      </c>
      <c r="Q130" s="58">
        <v>0</v>
      </c>
      <c r="R130" s="58">
        <v>1072</v>
      </c>
      <c r="S130" s="58" t="s">
        <v>153</v>
      </c>
      <c r="T130" s="58">
        <v>1075</v>
      </c>
      <c r="U130" s="58" t="s">
        <v>153</v>
      </c>
      <c r="V130" s="58">
        <v>358</v>
      </c>
      <c r="W130" s="58" t="s">
        <v>153</v>
      </c>
      <c r="X130" s="58">
        <v>358</v>
      </c>
      <c r="Y130" s="58" t="s">
        <v>153</v>
      </c>
      <c r="Z130" s="58">
        <v>18</v>
      </c>
      <c r="AA130" s="58">
        <v>19</v>
      </c>
      <c r="AB130" s="58">
        <v>19</v>
      </c>
      <c r="AC130" s="58">
        <v>0</v>
      </c>
    </row>
    <row r="131" spans="1:29" x14ac:dyDescent="0.25">
      <c r="A131" s="64" t="s">
        <v>293</v>
      </c>
      <c r="B131" s="58">
        <v>684</v>
      </c>
      <c r="C131" s="58" t="s">
        <v>153</v>
      </c>
      <c r="D131" s="58">
        <v>685</v>
      </c>
      <c r="E131" s="58" t="s">
        <v>153</v>
      </c>
      <c r="F131" s="58">
        <v>432</v>
      </c>
      <c r="G131" s="58">
        <v>437</v>
      </c>
      <c r="H131" s="58">
        <v>437</v>
      </c>
      <c r="I131" s="58">
        <v>0</v>
      </c>
      <c r="J131" s="58">
        <v>252</v>
      </c>
      <c r="K131" s="58" t="s">
        <v>153</v>
      </c>
      <c r="L131" s="58">
        <v>248</v>
      </c>
      <c r="M131" s="58" t="s">
        <v>153</v>
      </c>
      <c r="N131" s="58">
        <v>86</v>
      </c>
      <c r="O131" s="58">
        <v>90</v>
      </c>
      <c r="P131" s="58">
        <v>90</v>
      </c>
      <c r="Q131" s="58">
        <v>0</v>
      </c>
      <c r="R131" s="58">
        <v>455</v>
      </c>
      <c r="S131" s="58" t="s">
        <v>153</v>
      </c>
      <c r="T131" s="58">
        <v>456</v>
      </c>
      <c r="U131" s="58" t="s">
        <v>153</v>
      </c>
      <c r="V131" s="58">
        <v>143</v>
      </c>
      <c r="W131" s="58">
        <v>139</v>
      </c>
      <c r="X131" s="58">
        <v>139</v>
      </c>
      <c r="Y131" s="58">
        <v>0</v>
      </c>
      <c r="Z131" s="58">
        <v>3</v>
      </c>
      <c r="AA131" s="58" t="s">
        <v>153</v>
      </c>
      <c r="AB131" s="58" t="s">
        <v>153</v>
      </c>
      <c r="AC131" s="58">
        <v>0</v>
      </c>
    </row>
    <row r="132" spans="1:29" x14ac:dyDescent="0.25">
      <c r="A132" s="64" t="s">
        <v>294</v>
      </c>
      <c r="B132" s="58">
        <v>586</v>
      </c>
      <c r="C132" s="58">
        <v>598</v>
      </c>
      <c r="D132" s="58">
        <v>595</v>
      </c>
      <c r="E132" s="58">
        <v>3</v>
      </c>
      <c r="F132" s="58">
        <v>366</v>
      </c>
      <c r="G132" s="58">
        <v>380</v>
      </c>
      <c r="H132" s="58">
        <v>377</v>
      </c>
      <c r="I132" s="58">
        <v>3</v>
      </c>
      <c r="J132" s="58">
        <v>220</v>
      </c>
      <c r="K132" s="58">
        <v>218</v>
      </c>
      <c r="L132" s="58">
        <v>218</v>
      </c>
      <c r="M132" s="58">
        <v>0</v>
      </c>
      <c r="N132" s="58">
        <v>59</v>
      </c>
      <c r="O132" s="58">
        <v>70</v>
      </c>
      <c r="P132" s="58">
        <v>70</v>
      </c>
      <c r="Q132" s="58">
        <v>0</v>
      </c>
      <c r="R132" s="58">
        <v>379</v>
      </c>
      <c r="S132" s="58">
        <v>383</v>
      </c>
      <c r="T132" s="58">
        <v>380</v>
      </c>
      <c r="U132" s="58">
        <v>3</v>
      </c>
      <c r="V132" s="58">
        <v>148</v>
      </c>
      <c r="W132" s="58">
        <v>145</v>
      </c>
      <c r="X132" s="58">
        <v>145</v>
      </c>
      <c r="Y132" s="58">
        <v>0</v>
      </c>
      <c r="Z132" s="58">
        <v>9</v>
      </c>
      <c r="AA132" s="58">
        <v>9</v>
      </c>
      <c r="AB132" s="58">
        <v>9</v>
      </c>
      <c r="AC132" s="58">
        <v>0</v>
      </c>
    </row>
    <row r="133" spans="1:29" x14ac:dyDescent="0.25">
      <c r="A133" s="64" t="s">
        <v>295</v>
      </c>
      <c r="B133" s="58">
        <v>507</v>
      </c>
      <c r="C133" s="58">
        <v>527</v>
      </c>
      <c r="D133" s="58">
        <v>524</v>
      </c>
      <c r="E133" s="58">
        <v>3</v>
      </c>
      <c r="F133" s="58">
        <v>292</v>
      </c>
      <c r="G133" s="58" t="s">
        <v>153</v>
      </c>
      <c r="H133" s="58">
        <v>304</v>
      </c>
      <c r="I133" s="58" t="s">
        <v>153</v>
      </c>
      <c r="J133" s="58">
        <v>215</v>
      </c>
      <c r="K133" s="58" t="s">
        <v>153</v>
      </c>
      <c r="L133" s="58">
        <v>220</v>
      </c>
      <c r="M133" s="58" t="s">
        <v>153</v>
      </c>
      <c r="N133" s="58">
        <v>55</v>
      </c>
      <c r="O133" s="58">
        <v>59</v>
      </c>
      <c r="P133" s="58">
        <v>59</v>
      </c>
      <c r="Q133" s="58">
        <v>0</v>
      </c>
      <c r="R133" s="58">
        <v>341</v>
      </c>
      <c r="S133" s="58" t="s">
        <v>153</v>
      </c>
      <c r="T133" s="58">
        <v>355</v>
      </c>
      <c r="U133" s="58" t="s">
        <v>153</v>
      </c>
      <c r="V133" s="58">
        <v>111</v>
      </c>
      <c r="W133" s="58" t="s">
        <v>153</v>
      </c>
      <c r="X133" s="58">
        <v>110</v>
      </c>
      <c r="Y133" s="58" t="s">
        <v>153</v>
      </c>
      <c r="Z133" s="58">
        <v>5</v>
      </c>
      <c r="AA133" s="58">
        <v>5</v>
      </c>
      <c r="AB133" s="58">
        <v>5</v>
      </c>
      <c r="AC133" s="58">
        <v>0</v>
      </c>
    </row>
    <row r="134" spans="1:29" x14ac:dyDescent="0.25">
      <c r="A134" s="64" t="s">
        <v>296</v>
      </c>
      <c r="B134" s="58">
        <v>438</v>
      </c>
      <c r="C134" s="58" t="s">
        <v>153</v>
      </c>
      <c r="D134" s="58">
        <v>444</v>
      </c>
      <c r="E134" s="58" t="s">
        <v>153</v>
      </c>
      <c r="F134" s="58">
        <v>256</v>
      </c>
      <c r="G134" s="58" t="s">
        <v>153</v>
      </c>
      <c r="H134" s="58">
        <v>260</v>
      </c>
      <c r="I134" s="58" t="s">
        <v>153</v>
      </c>
      <c r="J134" s="58">
        <v>182</v>
      </c>
      <c r="K134" s="58">
        <v>184</v>
      </c>
      <c r="L134" s="58">
        <v>184</v>
      </c>
      <c r="M134" s="58">
        <v>0</v>
      </c>
      <c r="N134" s="58">
        <v>41</v>
      </c>
      <c r="O134" s="58">
        <v>47</v>
      </c>
      <c r="P134" s="58">
        <v>47</v>
      </c>
      <c r="Q134" s="58">
        <v>0</v>
      </c>
      <c r="R134" s="58">
        <v>304</v>
      </c>
      <c r="S134" s="58" t="s">
        <v>153</v>
      </c>
      <c r="T134" s="58">
        <v>302</v>
      </c>
      <c r="U134" s="58" t="s">
        <v>153</v>
      </c>
      <c r="V134" s="58">
        <v>93</v>
      </c>
      <c r="W134" s="58">
        <v>95</v>
      </c>
      <c r="X134" s="58">
        <v>95</v>
      </c>
      <c r="Y134" s="58">
        <v>0</v>
      </c>
      <c r="Z134" s="58">
        <v>3</v>
      </c>
      <c r="AA134" s="58">
        <v>3</v>
      </c>
      <c r="AB134" s="58">
        <v>3</v>
      </c>
      <c r="AC134" s="58">
        <v>0</v>
      </c>
    </row>
    <row r="135" spans="1:29" x14ac:dyDescent="0.25">
      <c r="A135" s="64" t="s">
        <v>297</v>
      </c>
      <c r="B135" s="58">
        <v>438</v>
      </c>
      <c r="C135" s="58" t="s">
        <v>153</v>
      </c>
      <c r="D135" s="58">
        <v>434</v>
      </c>
      <c r="E135" s="58" t="s">
        <v>153</v>
      </c>
      <c r="F135" s="58">
        <v>234</v>
      </c>
      <c r="G135" s="58">
        <v>235</v>
      </c>
      <c r="H135" s="58">
        <v>235</v>
      </c>
      <c r="I135" s="58">
        <v>0</v>
      </c>
      <c r="J135" s="58">
        <v>204</v>
      </c>
      <c r="K135" s="58" t="s">
        <v>153</v>
      </c>
      <c r="L135" s="58">
        <v>199</v>
      </c>
      <c r="M135" s="58" t="s">
        <v>153</v>
      </c>
      <c r="N135" s="58">
        <v>31</v>
      </c>
      <c r="O135" s="58">
        <v>32</v>
      </c>
      <c r="P135" s="58">
        <v>32</v>
      </c>
      <c r="Q135" s="58">
        <v>0</v>
      </c>
      <c r="R135" s="58">
        <v>295</v>
      </c>
      <c r="S135" s="58" t="s">
        <v>153</v>
      </c>
      <c r="T135" s="58">
        <v>292</v>
      </c>
      <c r="U135" s="58" t="s">
        <v>153</v>
      </c>
      <c r="V135" s="58">
        <v>112</v>
      </c>
      <c r="W135" s="58">
        <v>110</v>
      </c>
      <c r="X135" s="58">
        <v>110</v>
      </c>
      <c r="Y135" s="58">
        <v>0</v>
      </c>
      <c r="Z135" s="58">
        <v>3</v>
      </c>
      <c r="AA135" s="58">
        <v>3</v>
      </c>
      <c r="AB135" s="58">
        <v>3</v>
      </c>
      <c r="AC135" s="58">
        <v>0</v>
      </c>
    </row>
    <row r="136" spans="1:29" x14ac:dyDescent="0.25">
      <c r="A136" s="64" t="s">
        <v>298</v>
      </c>
      <c r="B136" s="58">
        <v>480</v>
      </c>
      <c r="C136" s="58">
        <v>484</v>
      </c>
      <c r="D136" s="58">
        <v>479</v>
      </c>
      <c r="E136" s="58">
        <v>5</v>
      </c>
      <c r="F136" s="58">
        <v>251</v>
      </c>
      <c r="G136" s="58" t="s">
        <v>153</v>
      </c>
      <c r="H136" s="58">
        <v>250</v>
      </c>
      <c r="I136" s="58" t="s">
        <v>153</v>
      </c>
      <c r="J136" s="58">
        <v>229</v>
      </c>
      <c r="K136" s="58" t="s">
        <v>153</v>
      </c>
      <c r="L136" s="58">
        <v>229</v>
      </c>
      <c r="M136" s="58" t="s">
        <v>153</v>
      </c>
      <c r="N136" s="58">
        <v>74</v>
      </c>
      <c r="O136" s="58" t="s">
        <v>153</v>
      </c>
      <c r="P136" s="58">
        <v>76</v>
      </c>
      <c r="Q136" s="58" t="s">
        <v>153</v>
      </c>
      <c r="R136" s="58">
        <v>293</v>
      </c>
      <c r="S136" s="58" t="s">
        <v>153</v>
      </c>
      <c r="T136" s="58">
        <v>291</v>
      </c>
      <c r="U136" s="58" t="s">
        <v>153</v>
      </c>
      <c r="V136" s="58">
        <v>113</v>
      </c>
      <c r="W136" s="58">
        <v>112</v>
      </c>
      <c r="X136" s="58">
        <v>112</v>
      </c>
      <c r="Y136" s="58">
        <v>0</v>
      </c>
      <c r="Z136" s="58">
        <v>3</v>
      </c>
      <c r="AA136" s="58">
        <v>4</v>
      </c>
      <c r="AB136" s="58">
        <v>4</v>
      </c>
      <c r="AC136" s="58">
        <v>0</v>
      </c>
    </row>
    <row r="137" spans="1:29" x14ac:dyDescent="0.25">
      <c r="A137" s="64" t="s">
        <v>299</v>
      </c>
      <c r="B137" s="58">
        <v>508</v>
      </c>
      <c r="C137" s="58" t="s">
        <v>153</v>
      </c>
      <c r="D137" s="58">
        <v>517</v>
      </c>
      <c r="E137" s="58" t="s">
        <v>153</v>
      </c>
      <c r="F137" s="58">
        <v>244</v>
      </c>
      <c r="G137" s="58" t="s">
        <v>153</v>
      </c>
      <c r="H137" s="58">
        <v>244</v>
      </c>
      <c r="I137" s="58" t="s">
        <v>153</v>
      </c>
      <c r="J137" s="58">
        <v>264</v>
      </c>
      <c r="K137" s="58">
        <v>273</v>
      </c>
      <c r="L137" s="58">
        <v>273</v>
      </c>
      <c r="M137" s="58">
        <v>0</v>
      </c>
      <c r="N137" s="58">
        <v>79</v>
      </c>
      <c r="O137" s="58" t="s">
        <v>153</v>
      </c>
      <c r="P137" s="58">
        <v>84</v>
      </c>
      <c r="Q137" s="58" t="s">
        <v>153</v>
      </c>
      <c r="R137" s="58">
        <v>328</v>
      </c>
      <c r="S137" s="58">
        <v>331</v>
      </c>
      <c r="T137" s="58">
        <v>331</v>
      </c>
      <c r="U137" s="58">
        <v>0</v>
      </c>
      <c r="V137" s="58">
        <v>101</v>
      </c>
      <c r="W137" s="58">
        <v>102</v>
      </c>
      <c r="X137" s="58">
        <v>102</v>
      </c>
      <c r="Y137" s="58">
        <v>0</v>
      </c>
      <c r="Z137" s="58">
        <v>8</v>
      </c>
      <c r="AA137" s="58">
        <v>8</v>
      </c>
      <c r="AB137" s="58">
        <v>8</v>
      </c>
      <c r="AC137" s="58">
        <v>0</v>
      </c>
    </row>
    <row r="138" spans="1:29" x14ac:dyDescent="0.25">
      <c r="A138" s="64" t="s">
        <v>300</v>
      </c>
      <c r="B138" s="58">
        <v>516</v>
      </c>
      <c r="C138" s="58">
        <v>537</v>
      </c>
      <c r="D138" s="58">
        <v>534</v>
      </c>
      <c r="E138" s="58">
        <v>3</v>
      </c>
      <c r="F138" s="58">
        <v>288</v>
      </c>
      <c r="G138" s="58">
        <v>305</v>
      </c>
      <c r="H138" s="58">
        <v>305</v>
      </c>
      <c r="I138" s="58">
        <v>0</v>
      </c>
      <c r="J138" s="58">
        <v>228</v>
      </c>
      <c r="K138" s="58">
        <v>232</v>
      </c>
      <c r="L138" s="58">
        <v>229</v>
      </c>
      <c r="M138" s="58">
        <v>3</v>
      </c>
      <c r="N138" s="58">
        <v>84</v>
      </c>
      <c r="O138" s="58">
        <v>90</v>
      </c>
      <c r="P138" s="58">
        <v>90</v>
      </c>
      <c r="Q138" s="58">
        <v>0</v>
      </c>
      <c r="R138" s="58">
        <v>312</v>
      </c>
      <c r="S138" s="58" t="s">
        <v>153</v>
      </c>
      <c r="T138" s="58">
        <v>324</v>
      </c>
      <c r="U138" s="58" t="s">
        <v>153</v>
      </c>
      <c r="V138" s="58">
        <v>120</v>
      </c>
      <c r="W138" s="58" t="s">
        <v>153</v>
      </c>
      <c r="X138" s="58">
        <v>120</v>
      </c>
      <c r="Y138" s="58" t="s">
        <v>153</v>
      </c>
      <c r="Z138" s="58">
        <v>3</v>
      </c>
      <c r="AA138" s="58" t="s">
        <v>153</v>
      </c>
      <c r="AB138" s="58" t="s">
        <v>153</v>
      </c>
      <c r="AC138" s="58">
        <v>0</v>
      </c>
    </row>
    <row r="139" spans="1:29" x14ac:dyDescent="0.25">
      <c r="A139" s="64" t="s">
        <v>301</v>
      </c>
      <c r="B139" s="58">
        <v>529</v>
      </c>
      <c r="C139" s="58">
        <v>535</v>
      </c>
      <c r="D139" s="58">
        <v>526</v>
      </c>
      <c r="E139" s="58">
        <v>9</v>
      </c>
      <c r="F139" s="58">
        <v>290</v>
      </c>
      <c r="G139" s="58">
        <v>297</v>
      </c>
      <c r="H139" s="58">
        <v>292</v>
      </c>
      <c r="I139" s="58">
        <v>5</v>
      </c>
      <c r="J139" s="58">
        <v>239</v>
      </c>
      <c r="K139" s="58">
        <v>238</v>
      </c>
      <c r="L139" s="58">
        <v>234</v>
      </c>
      <c r="M139" s="58">
        <v>4</v>
      </c>
      <c r="N139" s="58">
        <v>46</v>
      </c>
      <c r="O139" s="58">
        <v>55</v>
      </c>
      <c r="P139" s="58">
        <v>55</v>
      </c>
      <c r="Q139" s="58">
        <v>0</v>
      </c>
      <c r="R139" s="58">
        <v>365</v>
      </c>
      <c r="S139" s="58">
        <v>363</v>
      </c>
      <c r="T139" s="58">
        <v>354</v>
      </c>
      <c r="U139" s="58">
        <v>9</v>
      </c>
      <c r="V139" s="58">
        <v>118</v>
      </c>
      <c r="W139" s="58">
        <v>117</v>
      </c>
      <c r="X139" s="58">
        <v>117</v>
      </c>
      <c r="Y139" s="58">
        <v>0</v>
      </c>
      <c r="Z139" s="58">
        <v>11</v>
      </c>
      <c r="AA139" s="58">
        <v>12</v>
      </c>
      <c r="AB139" s="58">
        <v>12</v>
      </c>
      <c r="AC139" s="58">
        <v>0</v>
      </c>
    </row>
    <row r="140" spans="1:29" x14ac:dyDescent="0.25">
      <c r="A140" s="64" t="s">
        <v>302</v>
      </c>
      <c r="B140" s="58">
        <v>762</v>
      </c>
      <c r="C140" s="58">
        <v>765</v>
      </c>
      <c r="D140" s="58">
        <v>756</v>
      </c>
      <c r="E140" s="58">
        <v>9</v>
      </c>
      <c r="F140" s="58">
        <v>411</v>
      </c>
      <c r="G140" s="58" t="s">
        <v>153</v>
      </c>
      <c r="H140" s="58">
        <v>415</v>
      </c>
      <c r="I140" s="58" t="s">
        <v>153</v>
      </c>
      <c r="J140" s="58">
        <v>351</v>
      </c>
      <c r="K140" s="58" t="s">
        <v>153</v>
      </c>
      <c r="L140" s="58">
        <v>341</v>
      </c>
      <c r="M140" s="58" t="s">
        <v>153</v>
      </c>
      <c r="N140" s="58">
        <v>59</v>
      </c>
      <c r="O140" s="58" t="s">
        <v>153</v>
      </c>
      <c r="P140" s="58">
        <v>59</v>
      </c>
      <c r="Q140" s="58" t="s">
        <v>153</v>
      </c>
      <c r="R140" s="58">
        <v>521</v>
      </c>
      <c r="S140" s="58" t="s">
        <v>153</v>
      </c>
      <c r="T140" s="58">
        <v>515</v>
      </c>
      <c r="U140" s="58" t="s">
        <v>153</v>
      </c>
      <c r="V140" s="58">
        <v>182</v>
      </c>
      <c r="W140" s="58">
        <v>182</v>
      </c>
      <c r="X140" s="58">
        <v>182</v>
      </c>
      <c r="Y140" s="58">
        <v>0</v>
      </c>
      <c r="Z140" s="58">
        <v>13</v>
      </c>
      <c r="AA140" s="58">
        <v>13</v>
      </c>
      <c r="AB140" s="58">
        <v>13</v>
      </c>
      <c r="AC140" s="58">
        <v>0</v>
      </c>
    </row>
    <row r="141" spans="1:29" x14ac:dyDescent="0.25">
      <c r="A141" s="64" t="s">
        <v>303</v>
      </c>
      <c r="B141" s="58">
        <v>753</v>
      </c>
      <c r="C141" s="58" t="s">
        <v>153</v>
      </c>
      <c r="D141" s="58">
        <v>765</v>
      </c>
      <c r="E141" s="58" t="s">
        <v>153</v>
      </c>
      <c r="F141" s="58">
        <v>474</v>
      </c>
      <c r="G141" s="58" t="s">
        <v>153</v>
      </c>
      <c r="H141" s="58">
        <v>487</v>
      </c>
      <c r="I141" s="58" t="s">
        <v>153</v>
      </c>
      <c r="J141" s="58">
        <v>279</v>
      </c>
      <c r="K141" s="58" t="s">
        <v>153</v>
      </c>
      <c r="L141" s="58">
        <v>278</v>
      </c>
      <c r="M141" s="58" t="s">
        <v>153</v>
      </c>
      <c r="N141" s="58">
        <v>55</v>
      </c>
      <c r="O141" s="58">
        <v>62</v>
      </c>
      <c r="P141" s="58">
        <v>62</v>
      </c>
      <c r="Q141" s="58">
        <v>0</v>
      </c>
      <c r="R141" s="58">
        <v>514</v>
      </c>
      <c r="S141" s="58" t="s">
        <v>153</v>
      </c>
      <c r="T141" s="58">
        <v>519</v>
      </c>
      <c r="U141" s="58" t="s">
        <v>153</v>
      </c>
      <c r="V141" s="58">
        <v>184</v>
      </c>
      <c r="W141" s="58">
        <v>184</v>
      </c>
      <c r="X141" s="58">
        <v>184</v>
      </c>
      <c r="Y141" s="58">
        <v>0</v>
      </c>
      <c r="Z141" s="58">
        <v>8</v>
      </c>
      <c r="AA141" s="58">
        <v>7</v>
      </c>
      <c r="AB141" s="58">
        <v>7</v>
      </c>
      <c r="AC141" s="58">
        <v>0</v>
      </c>
    </row>
    <row r="142" spans="1:29" x14ac:dyDescent="0.25">
      <c r="A142" s="64" t="s">
        <v>304</v>
      </c>
      <c r="B142" s="58">
        <v>1384</v>
      </c>
      <c r="C142" s="58">
        <v>1399</v>
      </c>
      <c r="D142" s="58">
        <v>1395</v>
      </c>
      <c r="E142" s="58">
        <v>4</v>
      </c>
      <c r="F142" s="58">
        <v>926</v>
      </c>
      <c r="G142" s="58">
        <v>933</v>
      </c>
      <c r="H142" s="58">
        <v>933</v>
      </c>
      <c r="I142" s="58">
        <v>0</v>
      </c>
      <c r="J142" s="58">
        <v>458</v>
      </c>
      <c r="K142" s="58">
        <v>466</v>
      </c>
      <c r="L142" s="58">
        <v>462</v>
      </c>
      <c r="M142" s="58">
        <v>4</v>
      </c>
      <c r="N142" s="58">
        <v>85</v>
      </c>
      <c r="O142" s="58">
        <v>94</v>
      </c>
      <c r="P142" s="58">
        <v>94</v>
      </c>
      <c r="Q142" s="58">
        <v>0</v>
      </c>
      <c r="R142" s="58">
        <v>946</v>
      </c>
      <c r="S142" s="58">
        <v>952</v>
      </c>
      <c r="T142" s="58">
        <v>948</v>
      </c>
      <c r="U142" s="58">
        <v>4</v>
      </c>
      <c r="V142" s="58">
        <v>353</v>
      </c>
      <c r="W142" s="58">
        <v>353</v>
      </c>
      <c r="X142" s="58">
        <v>353</v>
      </c>
      <c r="Y142" s="58">
        <v>0</v>
      </c>
      <c r="Z142" s="58">
        <v>21</v>
      </c>
      <c r="AA142" s="58">
        <v>22</v>
      </c>
      <c r="AB142" s="58">
        <v>22</v>
      </c>
      <c r="AC142" s="58">
        <v>0</v>
      </c>
    </row>
    <row r="143" spans="1:29" x14ac:dyDescent="0.25">
      <c r="A143" s="64" t="s">
        <v>305</v>
      </c>
      <c r="B143" s="58">
        <v>680</v>
      </c>
      <c r="C143" s="58">
        <v>684</v>
      </c>
      <c r="D143" s="58">
        <v>680</v>
      </c>
      <c r="E143" s="58">
        <v>4</v>
      </c>
      <c r="F143" s="58">
        <v>422</v>
      </c>
      <c r="G143" s="58">
        <v>426</v>
      </c>
      <c r="H143" s="58">
        <v>422</v>
      </c>
      <c r="I143" s="58">
        <v>4</v>
      </c>
      <c r="J143" s="58">
        <v>258</v>
      </c>
      <c r="K143" s="58">
        <v>258</v>
      </c>
      <c r="L143" s="58">
        <v>258</v>
      </c>
      <c r="M143" s="58">
        <v>0</v>
      </c>
      <c r="N143" s="58">
        <v>81</v>
      </c>
      <c r="O143" s="58" t="s">
        <v>153</v>
      </c>
      <c r="P143" s="58">
        <v>80</v>
      </c>
      <c r="Q143" s="58" t="s">
        <v>153</v>
      </c>
      <c r="R143" s="58">
        <v>441</v>
      </c>
      <c r="S143" s="58">
        <v>450</v>
      </c>
      <c r="T143" s="58">
        <v>450</v>
      </c>
      <c r="U143" s="58">
        <v>0</v>
      </c>
      <c r="V143" s="58">
        <v>158</v>
      </c>
      <c r="W143" s="58" t="s">
        <v>153</v>
      </c>
      <c r="X143" s="58">
        <v>150</v>
      </c>
      <c r="Y143" s="58" t="s">
        <v>153</v>
      </c>
      <c r="Z143" s="58">
        <v>10</v>
      </c>
      <c r="AA143" s="58">
        <v>10</v>
      </c>
      <c r="AB143" s="58">
        <v>10</v>
      </c>
      <c r="AC143" s="58">
        <v>0</v>
      </c>
    </row>
    <row r="144" spans="1:29" x14ac:dyDescent="0.25">
      <c r="A144" s="64" t="s">
        <v>306</v>
      </c>
      <c r="B144" s="58">
        <v>423</v>
      </c>
      <c r="C144" s="58" t="s">
        <v>153</v>
      </c>
      <c r="D144" s="58">
        <v>435</v>
      </c>
      <c r="E144" s="58" t="s">
        <v>153</v>
      </c>
      <c r="F144" s="58">
        <v>246</v>
      </c>
      <c r="G144" s="58" t="s">
        <v>153</v>
      </c>
      <c r="H144" s="58">
        <v>252</v>
      </c>
      <c r="I144" s="58" t="s">
        <v>153</v>
      </c>
      <c r="J144" s="58">
        <v>177</v>
      </c>
      <c r="K144" s="58" t="s">
        <v>153</v>
      </c>
      <c r="L144" s="58">
        <v>183</v>
      </c>
      <c r="M144" s="58" t="s">
        <v>153</v>
      </c>
      <c r="N144" s="58">
        <v>48</v>
      </c>
      <c r="O144" s="58">
        <v>48</v>
      </c>
      <c r="P144" s="58">
        <v>48</v>
      </c>
      <c r="Q144" s="58">
        <v>0</v>
      </c>
      <c r="R144" s="58">
        <v>279</v>
      </c>
      <c r="S144" s="58" t="s">
        <v>153</v>
      </c>
      <c r="T144" s="58">
        <v>288</v>
      </c>
      <c r="U144" s="58" t="s">
        <v>153</v>
      </c>
      <c r="V144" s="58">
        <v>96</v>
      </c>
      <c r="W144" s="58">
        <v>99</v>
      </c>
      <c r="X144" s="58">
        <v>99</v>
      </c>
      <c r="Y144" s="58">
        <v>0</v>
      </c>
      <c r="Z144" s="58">
        <v>6</v>
      </c>
      <c r="AA144" s="58">
        <v>6</v>
      </c>
      <c r="AB144" s="58">
        <v>6</v>
      </c>
      <c r="AC144" s="58">
        <v>0</v>
      </c>
    </row>
    <row r="145" spans="1:29" x14ac:dyDescent="0.25">
      <c r="A145" s="64" t="s">
        <v>307</v>
      </c>
      <c r="B145" s="58">
        <v>452</v>
      </c>
      <c r="C145" s="58">
        <v>469</v>
      </c>
      <c r="D145" s="58">
        <v>465</v>
      </c>
      <c r="E145" s="58">
        <v>4</v>
      </c>
      <c r="F145" s="58">
        <v>235</v>
      </c>
      <c r="G145" s="58" t="s">
        <v>153</v>
      </c>
      <c r="H145" s="58">
        <v>254</v>
      </c>
      <c r="I145" s="58" t="s">
        <v>153</v>
      </c>
      <c r="J145" s="58">
        <v>217</v>
      </c>
      <c r="K145" s="58" t="s">
        <v>153</v>
      </c>
      <c r="L145" s="58">
        <v>211</v>
      </c>
      <c r="M145" s="58" t="s">
        <v>153</v>
      </c>
      <c r="N145" s="58">
        <v>34</v>
      </c>
      <c r="O145" s="58">
        <v>37</v>
      </c>
      <c r="P145" s="58">
        <v>37</v>
      </c>
      <c r="Q145" s="58">
        <v>0</v>
      </c>
      <c r="R145" s="58">
        <v>320</v>
      </c>
      <c r="S145" s="58">
        <v>333</v>
      </c>
      <c r="T145" s="58">
        <v>329</v>
      </c>
      <c r="U145" s="58">
        <v>4</v>
      </c>
      <c r="V145" s="58">
        <v>98</v>
      </c>
      <c r="W145" s="58">
        <v>99</v>
      </c>
      <c r="X145" s="58">
        <v>99</v>
      </c>
      <c r="Y145" s="58">
        <v>0</v>
      </c>
      <c r="Z145" s="58">
        <v>9</v>
      </c>
      <c r="AA145" s="58">
        <v>11</v>
      </c>
      <c r="AB145" s="58">
        <v>11</v>
      </c>
      <c r="AC145" s="58">
        <v>0</v>
      </c>
    </row>
    <row r="146" spans="1:29" x14ac:dyDescent="0.25">
      <c r="A146" s="64" t="s">
        <v>308</v>
      </c>
      <c r="B146" s="58">
        <v>414</v>
      </c>
      <c r="C146" s="58" t="s">
        <v>153</v>
      </c>
      <c r="D146" s="58">
        <v>425</v>
      </c>
      <c r="E146" s="58" t="s">
        <v>153</v>
      </c>
      <c r="F146" s="58">
        <v>240</v>
      </c>
      <c r="G146" s="58" t="s">
        <v>153</v>
      </c>
      <c r="H146" s="58">
        <v>249</v>
      </c>
      <c r="I146" s="58" t="s">
        <v>153</v>
      </c>
      <c r="J146" s="58">
        <v>174</v>
      </c>
      <c r="K146" s="58" t="s">
        <v>153</v>
      </c>
      <c r="L146" s="58">
        <v>176</v>
      </c>
      <c r="M146" s="58" t="s">
        <v>153</v>
      </c>
      <c r="N146" s="58">
        <v>27</v>
      </c>
      <c r="O146" s="58" t="s">
        <v>153</v>
      </c>
      <c r="P146" s="58">
        <v>31</v>
      </c>
      <c r="Q146" s="58" t="s">
        <v>153</v>
      </c>
      <c r="R146" s="58">
        <v>274</v>
      </c>
      <c r="S146" s="58" t="s">
        <v>153</v>
      </c>
      <c r="T146" s="58">
        <v>281</v>
      </c>
      <c r="U146" s="58" t="s">
        <v>153</v>
      </c>
      <c r="V146" s="58">
        <v>113</v>
      </c>
      <c r="W146" s="58">
        <v>113</v>
      </c>
      <c r="X146" s="58">
        <v>113</v>
      </c>
      <c r="Y146" s="58">
        <v>0</v>
      </c>
      <c r="Z146" s="58">
        <v>8</v>
      </c>
      <c r="AA146" s="58">
        <v>10</v>
      </c>
      <c r="AB146" s="58">
        <v>10</v>
      </c>
      <c r="AC146" s="58">
        <v>0</v>
      </c>
    </row>
    <row r="147" spans="1:29" x14ac:dyDescent="0.25">
      <c r="A147" s="64" t="s">
        <v>309</v>
      </c>
      <c r="B147" s="58">
        <v>391</v>
      </c>
      <c r="C147" s="58" t="s">
        <v>153</v>
      </c>
      <c r="D147" s="58">
        <v>404</v>
      </c>
      <c r="E147" s="58" t="s">
        <v>153</v>
      </c>
      <c r="F147" s="58">
        <v>229</v>
      </c>
      <c r="G147" s="58" t="s">
        <v>153</v>
      </c>
      <c r="H147" s="58">
        <v>240</v>
      </c>
      <c r="I147" s="58" t="s">
        <v>153</v>
      </c>
      <c r="J147" s="58">
        <v>162</v>
      </c>
      <c r="K147" s="58" t="s">
        <v>153</v>
      </c>
      <c r="L147" s="58">
        <v>164</v>
      </c>
      <c r="M147" s="58" t="s">
        <v>153</v>
      </c>
      <c r="N147" s="58">
        <v>15</v>
      </c>
      <c r="O147" s="58">
        <v>26</v>
      </c>
      <c r="P147" s="58">
        <v>26</v>
      </c>
      <c r="Q147" s="58">
        <v>0</v>
      </c>
      <c r="R147" s="58">
        <v>282</v>
      </c>
      <c r="S147" s="58">
        <v>286</v>
      </c>
      <c r="T147" s="58">
        <v>286</v>
      </c>
      <c r="U147" s="58">
        <v>0</v>
      </c>
      <c r="V147" s="58">
        <v>94</v>
      </c>
      <c r="W147" s="58" t="s">
        <v>153</v>
      </c>
      <c r="X147" s="58">
        <v>92</v>
      </c>
      <c r="Y147" s="58" t="s">
        <v>153</v>
      </c>
      <c r="Z147" s="58">
        <v>4</v>
      </c>
      <c r="AA147" s="58">
        <v>4</v>
      </c>
      <c r="AB147" s="58">
        <v>4</v>
      </c>
      <c r="AC147" s="58">
        <v>0</v>
      </c>
    </row>
    <row r="148" spans="1:29" x14ac:dyDescent="0.25">
      <c r="A148" s="64" t="s">
        <v>310</v>
      </c>
      <c r="B148" s="58">
        <v>513</v>
      </c>
      <c r="C148" s="58">
        <v>510</v>
      </c>
      <c r="D148" s="58">
        <v>506</v>
      </c>
      <c r="E148" s="58">
        <v>4</v>
      </c>
      <c r="F148" s="58">
        <v>280</v>
      </c>
      <c r="G148" s="58" t="s">
        <v>153</v>
      </c>
      <c r="H148" s="58">
        <v>272</v>
      </c>
      <c r="I148" s="58" t="s">
        <v>153</v>
      </c>
      <c r="J148" s="58">
        <v>233</v>
      </c>
      <c r="K148" s="58" t="s">
        <v>153</v>
      </c>
      <c r="L148" s="58">
        <v>234</v>
      </c>
      <c r="M148" s="58" t="s">
        <v>153</v>
      </c>
      <c r="N148" s="58">
        <v>83</v>
      </c>
      <c r="O148" s="58">
        <v>89</v>
      </c>
      <c r="P148" s="58">
        <v>89</v>
      </c>
      <c r="Q148" s="58">
        <v>0</v>
      </c>
      <c r="R148" s="58">
        <v>328</v>
      </c>
      <c r="S148" s="58">
        <v>321</v>
      </c>
      <c r="T148" s="58">
        <v>317</v>
      </c>
      <c r="U148" s="58">
        <v>4</v>
      </c>
      <c r="V148" s="58">
        <v>102</v>
      </c>
      <c r="W148" s="58">
        <v>100</v>
      </c>
      <c r="X148" s="58">
        <v>100</v>
      </c>
      <c r="Y148" s="58">
        <v>0</v>
      </c>
      <c r="Z148" s="58">
        <v>11</v>
      </c>
      <c r="AA148" s="58">
        <v>11</v>
      </c>
      <c r="AB148" s="58">
        <v>11</v>
      </c>
      <c r="AC148" s="58">
        <v>0</v>
      </c>
    </row>
    <row r="149" spans="1:29" x14ac:dyDescent="0.25">
      <c r="A149" s="64" t="s">
        <v>311</v>
      </c>
      <c r="B149" s="58">
        <v>513</v>
      </c>
      <c r="C149" s="58" t="s">
        <v>153</v>
      </c>
      <c r="D149" s="58">
        <v>509</v>
      </c>
      <c r="E149" s="58" t="s">
        <v>153</v>
      </c>
      <c r="F149" s="58">
        <v>260</v>
      </c>
      <c r="G149" s="58">
        <v>268</v>
      </c>
      <c r="H149" s="58">
        <v>268</v>
      </c>
      <c r="I149" s="58">
        <v>0</v>
      </c>
      <c r="J149" s="58">
        <v>253</v>
      </c>
      <c r="K149" s="58" t="s">
        <v>153</v>
      </c>
      <c r="L149" s="58">
        <v>241</v>
      </c>
      <c r="M149" s="58" t="s">
        <v>153</v>
      </c>
      <c r="N149" s="58">
        <v>69</v>
      </c>
      <c r="O149" s="58">
        <v>71</v>
      </c>
      <c r="P149" s="58">
        <v>71</v>
      </c>
      <c r="Q149" s="58">
        <v>0</v>
      </c>
      <c r="R149" s="58">
        <v>338</v>
      </c>
      <c r="S149" s="58" t="s">
        <v>153</v>
      </c>
      <c r="T149" s="58">
        <v>335</v>
      </c>
      <c r="U149" s="58" t="s">
        <v>153</v>
      </c>
      <c r="V149" s="58">
        <v>106</v>
      </c>
      <c r="W149" s="58">
        <v>103</v>
      </c>
      <c r="X149" s="58">
        <v>103</v>
      </c>
      <c r="Y149" s="58">
        <v>0</v>
      </c>
      <c r="Z149" s="58">
        <v>13</v>
      </c>
      <c r="AA149" s="58">
        <v>13</v>
      </c>
      <c r="AB149" s="58">
        <v>13</v>
      </c>
      <c r="AC149" s="58">
        <v>0</v>
      </c>
    </row>
    <row r="150" spans="1:29" x14ac:dyDescent="0.25">
      <c r="A150" s="64" t="s">
        <v>312</v>
      </c>
      <c r="B150" s="58">
        <v>487</v>
      </c>
      <c r="C150" s="58">
        <v>505</v>
      </c>
      <c r="D150" s="58">
        <v>499</v>
      </c>
      <c r="E150" s="58">
        <v>6</v>
      </c>
      <c r="F150" s="58">
        <v>234</v>
      </c>
      <c r="G150" s="58" t="s">
        <v>153</v>
      </c>
      <c r="H150" s="58">
        <v>241</v>
      </c>
      <c r="I150" s="58" t="s">
        <v>153</v>
      </c>
      <c r="J150" s="58">
        <v>253</v>
      </c>
      <c r="K150" s="58" t="s">
        <v>153</v>
      </c>
      <c r="L150" s="58">
        <v>258</v>
      </c>
      <c r="M150" s="58" t="s">
        <v>153</v>
      </c>
      <c r="N150" s="58">
        <v>70</v>
      </c>
      <c r="O150" s="58">
        <v>80</v>
      </c>
      <c r="P150" s="58">
        <v>80</v>
      </c>
      <c r="Q150" s="58">
        <v>0</v>
      </c>
      <c r="R150" s="58">
        <v>309</v>
      </c>
      <c r="S150" s="58" t="s">
        <v>153</v>
      </c>
      <c r="T150" s="58">
        <v>311</v>
      </c>
      <c r="U150" s="58" t="s">
        <v>153</v>
      </c>
      <c r="V150" s="58">
        <v>108</v>
      </c>
      <c r="W150" s="58" t="s">
        <v>153</v>
      </c>
      <c r="X150" s="58">
        <v>108</v>
      </c>
      <c r="Y150" s="58" t="s">
        <v>153</v>
      </c>
      <c r="Z150" s="58">
        <v>9</v>
      </c>
      <c r="AA150" s="58">
        <v>9</v>
      </c>
      <c r="AB150" s="58">
        <v>9</v>
      </c>
      <c r="AC150" s="58">
        <v>0</v>
      </c>
    </row>
    <row r="151" spans="1:29" x14ac:dyDescent="0.25">
      <c r="A151" s="64" t="s">
        <v>313</v>
      </c>
      <c r="B151" s="58">
        <v>505</v>
      </c>
      <c r="C151" s="58">
        <v>496</v>
      </c>
      <c r="D151" s="58">
        <v>496</v>
      </c>
      <c r="E151" s="58">
        <v>0</v>
      </c>
      <c r="F151" s="58">
        <v>301</v>
      </c>
      <c r="G151" s="58">
        <v>293</v>
      </c>
      <c r="H151" s="58">
        <v>293</v>
      </c>
      <c r="I151" s="58">
        <v>0</v>
      </c>
      <c r="J151" s="58">
        <v>204</v>
      </c>
      <c r="K151" s="58">
        <v>203</v>
      </c>
      <c r="L151" s="58">
        <v>203</v>
      </c>
      <c r="M151" s="58">
        <v>0</v>
      </c>
      <c r="N151" s="58">
        <v>55</v>
      </c>
      <c r="O151" s="58">
        <v>61</v>
      </c>
      <c r="P151" s="58">
        <v>61</v>
      </c>
      <c r="Q151" s="58">
        <v>0</v>
      </c>
      <c r="R151" s="58">
        <v>334</v>
      </c>
      <c r="S151" s="58">
        <v>330</v>
      </c>
      <c r="T151" s="58">
        <v>330</v>
      </c>
      <c r="U151" s="58">
        <v>0</v>
      </c>
      <c r="V151" s="58">
        <v>116</v>
      </c>
      <c r="W151" s="58">
        <v>105</v>
      </c>
      <c r="X151" s="58">
        <v>105</v>
      </c>
      <c r="Y151" s="58">
        <v>0</v>
      </c>
      <c r="Z151" s="58">
        <v>16</v>
      </c>
      <c r="AA151" s="58">
        <v>16</v>
      </c>
      <c r="AB151" s="58">
        <v>16</v>
      </c>
      <c r="AC151" s="58">
        <v>0</v>
      </c>
    </row>
    <row r="152" spans="1:29" x14ac:dyDescent="0.25">
      <c r="A152" s="64" t="s">
        <v>314</v>
      </c>
      <c r="B152" s="58">
        <v>758</v>
      </c>
      <c r="C152" s="58">
        <v>768</v>
      </c>
      <c r="D152" s="58">
        <v>768</v>
      </c>
      <c r="E152" s="58">
        <v>0</v>
      </c>
      <c r="F152" s="58">
        <v>418</v>
      </c>
      <c r="G152" s="58">
        <v>427</v>
      </c>
      <c r="H152" s="58">
        <v>427</v>
      </c>
      <c r="I152" s="58">
        <v>0</v>
      </c>
      <c r="J152" s="58">
        <v>339</v>
      </c>
      <c r="K152" s="58">
        <v>340</v>
      </c>
      <c r="L152" s="58">
        <v>340</v>
      </c>
      <c r="M152" s="58">
        <v>0</v>
      </c>
      <c r="N152" s="58">
        <v>42</v>
      </c>
      <c r="O152" s="58">
        <v>48</v>
      </c>
      <c r="P152" s="58">
        <v>48</v>
      </c>
      <c r="Q152" s="58">
        <v>0</v>
      </c>
      <c r="R152" s="58">
        <v>523</v>
      </c>
      <c r="S152" s="58">
        <v>525</v>
      </c>
      <c r="T152" s="58">
        <v>525</v>
      </c>
      <c r="U152" s="58">
        <v>0</v>
      </c>
      <c r="V152" s="58">
        <v>193</v>
      </c>
      <c r="W152" s="58">
        <v>195</v>
      </c>
      <c r="X152" s="58">
        <v>195</v>
      </c>
      <c r="Y152" s="58">
        <v>0</v>
      </c>
      <c r="Z152" s="58">
        <v>20</v>
      </c>
      <c r="AA152" s="58">
        <v>21</v>
      </c>
      <c r="AB152" s="58">
        <v>21</v>
      </c>
      <c r="AC152" s="58">
        <v>0</v>
      </c>
    </row>
    <row r="153" spans="1:29" x14ac:dyDescent="0.25">
      <c r="A153" s="64" t="s">
        <v>315</v>
      </c>
      <c r="B153" s="58">
        <v>734</v>
      </c>
      <c r="C153" s="58">
        <v>728</v>
      </c>
      <c r="D153" s="58">
        <v>723</v>
      </c>
      <c r="E153" s="58">
        <v>5</v>
      </c>
      <c r="F153" s="58">
        <v>459</v>
      </c>
      <c r="G153" s="58" t="s">
        <v>153</v>
      </c>
      <c r="H153" s="58">
        <v>449</v>
      </c>
      <c r="I153" s="58" t="s">
        <v>153</v>
      </c>
      <c r="J153" s="58">
        <v>275</v>
      </c>
      <c r="K153" s="58" t="s">
        <v>153</v>
      </c>
      <c r="L153" s="58">
        <v>274</v>
      </c>
      <c r="M153" s="58" t="s">
        <v>153</v>
      </c>
      <c r="N153" s="58">
        <v>53</v>
      </c>
      <c r="O153" s="58" t="s">
        <v>153</v>
      </c>
      <c r="P153" s="58">
        <v>45</v>
      </c>
      <c r="Q153" s="58" t="s">
        <v>153</v>
      </c>
      <c r="R153" s="58">
        <v>476</v>
      </c>
      <c r="S153" s="58" t="s">
        <v>153</v>
      </c>
      <c r="T153" s="58">
        <v>477</v>
      </c>
      <c r="U153" s="58" t="s">
        <v>153</v>
      </c>
      <c r="V153" s="58">
        <v>205</v>
      </c>
      <c r="W153" s="58">
        <v>201</v>
      </c>
      <c r="X153" s="58">
        <v>201</v>
      </c>
      <c r="Y153" s="58">
        <v>0</v>
      </c>
      <c r="Z153" s="58">
        <v>17</v>
      </c>
      <c r="AA153" s="58">
        <v>18</v>
      </c>
      <c r="AB153" s="58">
        <v>18</v>
      </c>
      <c r="AC153" s="58">
        <v>0</v>
      </c>
    </row>
    <row r="154" spans="1:29" x14ac:dyDescent="0.25">
      <c r="A154" s="64" t="s">
        <v>316</v>
      </c>
      <c r="B154" s="58">
        <v>1124</v>
      </c>
      <c r="C154" s="58" t="s">
        <v>153</v>
      </c>
      <c r="D154" s="58">
        <v>1134</v>
      </c>
      <c r="E154" s="58" t="s">
        <v>153</v>
      </c>
      <c r="F154" s="58">
        <v>752</v>
      </c>
      <c r="G154" s="58">
        <v>759</v>
      </c>
      <c r="H154" s="58">
        <v>759</v>
      </c>
      <c r="I154" s="58">
        <v>0</v>
      </c>
      <c r="J154" s="58">
        <v>372</v>
      </c>
      <c r="K154" s="58" t="s">
        <v>153</v>
      </c>
      <c r="L154" s="58">
        <v>375</v>
      </c>
      <c r="M154" s="58" t="s">
        <v>153</v>
      </c>
      <c r="N154" s="58">
        <v>60</v>
      </c>
      <c r="O154" s="58">
        <v>67</v>
      </c>
      <c r="P154" s="58">
        <v>67</v>
      </c>
      <c r="Q154" s="58">
        <v>0</v>
      </c>
      <c r="R154" s="58">
        <v>744</v>
      </c>
      <c r="S154" s="58" t="s">
        <v>153</v>
      </c>
      <c r="T154" s="58">
        <v>745</v>
      </c>
      <c r="U154" s="58" t="s">
        <v>153</v>
      </c>
      <c r="V154" s="58">
        <v>320</v>
      </c>
      <c r="W154" s="58">
        <v>322</v>
      </c>
      <c r="X154" s="58">
        <v>322</v>
      </c>
      <c r="Y154" s="58">
        <v>0</v>
      </c>
      <c r="Z154" s="58">
        <v>26</v>
      </c>
      <c r="AA154" s="58">
        <v>25</v>
      </c>
      <c r="AB154" s="58">
        <v>25</v>
      </c>
      <c r="AC154" s="58">
        <v>0</v>
      </c>
    </row>
    <row r="155" spans="1:29" x14ac:dyDescent="0.25">
      <c r="A155" s="64" t="s">
        <v>317</v>
      </c>
      <c r="B155" s="58">
        <v>653</v>
      </c>
      <c r="C155" s="58" t="s">
        <v>153</v>
      </c>
      <c r="D155" s="58">
        <v>669</v>
      </c>
      <c r="E155" s="58" t="s">
        <v>153</v>
      </c>
      <c r="F155" s="58">
        <v>409</v>
      </c>
      <c r="G155" s="58" t="s">
        <v>153</v>
      </c>
      <c r="H155" s="58">
        <v>420</v>
      </c>
      <c r="I155" s="58" t="s">
        <v>153</v>
      </c>
      <c r="J155" s="58">
        <v>244</v>
      </c>
      <c r="K155" s="58">
        <v>249</v>
      </c>
      <c r="L155" s="58">
        <v>249</v>
      </c>
      <c r="M155" s="58">
        <v>0</v>
      </c>
      <c r="N155" s="58">
        <v>88</v>
      </c>
      <c r="O155" s="58" t="s">
        <v>153</v>
      </c>
      <c r="P155" s="58">
        <v>95</v>
      </c>
      <c r="Q155" s="58" t="s">
        <v>153</v>
      </c>
      <c r="R155" s="58">
        <v>414</v>
      </c>
      <c r="S155" s="58">
        <v>421</v>
      </c>
      <c r="T155" s="58">
        <v>421</v>
      </c>
      <c r="U155" s="58">
        <v>0</v>
      </c>
      <c r="V155" s="58">
        <v>151</v>
      </c>
      <c r="W155" s="58" t="s">
        <v>153</v>
      </c>
      <c r="X155" s="58">
        <v>153</v>
      </c>
      <c r="Y155" s="58" t="s">
        <v>153</v>
      </c>
      <c r="Z155" s="58">
        <v>20</v>
      </c>
      <c r="AA155" s="58">
        <v>23</v>
      </c>
      <c r="AB155" s="58">
        <v>23</v>
      </c>
      <c r="AC155" s="58">
        <v>0</v>
      </c>
    </row>
    <row r="156" spans="1:29" x14ac:dyDescent="0.25">
      <c r="A156" s="64" t="s">
        <v>318</v>
      </c>
      <c r="B156" s="58">
        <v>412</v>
      </c>
      <c r="C156" s="58">
        <v>423</v>
      </c>
      <c r="D156" s="58">
        <v>423</v>
      </c>
      <c r="E156" s="58">
        <v>0</v>
      </c>
      <c r="F156" s="58">
        <v>241</v>
      </c>
      <c r="G156" s="58">
        <v>248</v>
      </c>
      <c r="H156" s="58">
        <v>248</v>
      </c>
      <c r="I156" s="58">
        <v>0</v>
      </c>
      <c r="J156" s="58">
        <v>171</v>
      </c>
      <c r="K156" s="58">
        <v>175</v>
      </c>
      <c r="L156" s="58">
        <v>175</v>
      </c>
      <c r="M156" s="58">
        <v>0</v>
      </c>
      <c r="N156" s="58">
        <v>31</v>
      </c>
      <c r="O156" s="58">
        <v>38</v>
      </c>
      <c r="P156" s="58">
        <v>38</v>
      </c>
      <c r="Q156" s="58">
        <v>0</v>
      </c>
      <c r="R156" s="58">
        <v>272</v>
      </c>
      <c r="S156" s="58">
        <v>279</v>
      </c>
      <c r="T156" s="58">
        <v>279</v>
      </c>
      <c r="U156" s="58">
        <v>0</v>
      </c>
      <c r="V156" s="58">
        <v>109</v>
      </c>
      <c r="W156" s="58">
        <v>106</v>
      </c>
      <c r="X156" s="58">
        <v>106</v>
      </c>
      <c r="Y156" s="58">
        <v>0</v>
      </c>
      <c r="Z156" s="58">
        <v>10</v>
      </c>
      <c r="AA156" s="58">
        <v>12</v>
      </c>
      <c r="AB156" s="58">
        <v>12</v>
      </c>
      <c r="AC156" s="58">
        <v>0</v>
      </c>
    </row>
    <row r="157" spans="1:29" x14ac:dyDescent="0.25">
      <c r="A157" s="64" t="s">
        <v>319</v>
      </c>
      <c r="B157" s="58">
        <v>450</v>
      </c>
      <c r="C157" s="58">
        <v>473</v>
      </c>
      <c r="D157" s="58">
        <v>473</v>
      </c>
      <c r="E157" s="58">
        <v>0</v>
      </c>
      <c r="F157" s="58">
        <v>252</v>
      </c>
      <c r="G157" s="58">
        <v>271</v>
      </c>
      <c r="H157" s="58">
        <v>271</v>
      </c>
      <c r="I157" s="58">
        <v>0</v>
      </c>
      <c r="J157" s="58">
        <v>198</v>
      </c>
      <c r="K157" s="58">
        <v>202</v>
      </c>
      <c r="L157" s="58">
        <v>202</v>
      </c>
      <c r="M157" s="58">
        <v>0</v>
      </c>
      <c r="N157" s="58">
        <v>30</v>
      </c>
      <c r="O157" s="58">
        <v>40</v>
      </c>
      <c r="P157" s="58">
        <v>40</v>
      </c>
      <c r="Q157" s="58">
        <v>0</v>
      </c>
      <c r="R157" s="58">
        <v>301</v>
      </c>
      <c r="S157" s="58">
        <v>314</v>
      </c>
      <c r="T157" s="58">
        <v>314</v>
      </c>
      <c r="U157" s="58">
        <v>0</v>
      </c>
      <c r="V157" s="58">
        <v>119</v>
      </c>
      <c r="W157" s="58">
        <v>119</v>
      </c>
      <c r="X157" s="58">
        <v>119</v>
      </c>
      <c r="Y157" s="58">
        <v>0</v>
      </c>
      <c r="Z157" s="58">
        <v>13</v>
      </c>
      <c r="AA157" s="58">
        <v>16</v>
      </c>
      <c r="AB157" s="58">
        <v>16</v>
      </c>
      <c r="AC157" s="58">
        <v>0</v>
      </c>
    </row>
    <row r="158" spans="1:29" x14ac:dyDescent="0.25">
      <c r="A158" s="64" t="s">
        <v>320</v>
      </c>
      <c r="B158" s="58">
        <v>435</v>
      </c>
      <c r="C158" s="58">
        <v>454</v>
      </c>
      <c r="D158" s="58">
        <v>454</v>
      </c>
      <c r="E158" s="58">
        <v>0</v>
      </c>
      <c r="F158" s="58">
        <v>240</v>
      </c>
      <c r="G158" s="58">
        <v>262</v>
      </c>
      <c r="H158" s="58">
        <v>262</v>
      </c>
      <c r="I158" s="58">
        <v>0</v>
      </c>
      <c r="J158" s="58">
        <v>195</v>
      </c>
      <c r="K158" s="58">
        <v>192</v>
      </c>
      <c r="L158" s="58">
        <v>192</v>
      </c>
      <c r="M158" s="58">
        <v>0</v>
      </c>
      <c r="N158" s="58">
        <v>33</v>
      </c>
      <c r="O158" s="58">
        <v>39</v>
      </c>
      <c r="P158" s="58">
        <v>39</v>
      </c>
      <c r="Q158" s="58">
        <v>0</v>
      </c>
      <c r="R158" s="58">
        <v>290</v>
      </c>
      <c r="S158" s="58">
        <v>300</v>
      </c>
      <c r="T158" s="58">
        <v>300</v>
      </c>
      <c r="U158" s="58">
        <v>0</v>
      </c>
      <c r="V158" s="58">
        <v>112</v>
      </c>
      <c r="W158" s="58">
        <v>115</v>
      </c>
      <c r="X158" s="58">
        <v>115</v>
      </c>
      <c r="Y158" s="58">
        <v>0</v>
      </c>
      <c r="Z158" s="58">
        <v>10</v>
      </c>
      <c r="AA158" s="58">
        <v>11</v>
      </c>
      <c r="AB158" s="58">
        <v>11</v>
      </c>
      <c r="AC158" s="58">
        <v>0</v>
      </c>
    </row>
    <row r="159" spans="1:29" x14ac:dyDescent="0.25">
      <c r="A159" s="64" t="s">
        <v>321</v>
      </c>
      <c r="B159" s="58">
        <v>375</v>
      </c>
      <c r="C159" s="58">
        <v>398</v>
      </c>
      <c r="D159" s="58">
        <v>395</v>
      </c>
      <c r="E159" s="58">
        <v>3</v>
      </c>
      <c r="F159" s="58">
        <v>214</v>
      </c>
      <c r="G159" s="58" t="s">
        <v>153</v>
      </c>
      <c r="H159" s="58">
        <v>229</v>
      </c>
      <c r="I159" s="58" t="s">
        <v>153</v>
      </c>
      <c r="J159" s="58">
        <v>161</v>
      </c>
      <c r="K159" s="58" t="s">
        <v>153</v>
      </c>
      <c r="L159" s="58">
        <v>166</v>
      </c>
      <c r="M159" s="58" t="s">
        <v>153</v>
      </c>
      <c r="N159" s="58">
        <v>33</v>
      </c>
      <c r="O159" s="58">
        <v>37</v>
      </c>
      <c r="P159" s="58">
        <v>37</v>
      </c>
      <c r="Q159" s="58">
        <v>0</v>
      </c>
      <c r="R159" s="58">
        <v>252</v>
      </c>
      <c r="S159" s="58">
        <v>272</v>
      </c>
      <c r="T159" s="58">
        <v>269</v>
      </c>
      <c r="U159" s="58">
        <v>3</v>
      </c>
      <c r="V159" s="58">
        <v>90</v>
      </c>
      <c r="W159" s="58">
        <v>89</v>
      </c>
      <c r="X159" s="58">
        <v>89</v>
      </c>
      <c r="Y159" s="58">
        <v>0</v>
      </c>
      <c r="Z159" s="58">
        <v>6</v>
      </c>
      <c r="AA159" s="58">
        <v>10</v>
      </c>
      <c r="AB159" s="58">
        <v>10</v>
      </c>
      <c r="AC159" s="58">
        <v>0</v>
      </c>
    </row>
    <row r="160" spans="1:29" x14ac:dyDescent="0.25">
      <c r="A160" s="64" t="s">
        <v>322</v>
      </c>
      <c r="B160" s="58">
        <v>484</v>
      </c>
      <c r="C160" s="58">
        <v>499</v>
      </c>
      <c r="D160" s="58">
        <v>495</v>
      </c>
      <c r="E160" s="58">
        <v>4</v>
      </c>
      <c r="F160" s="58">
        <v>241</v>
      </c>
      <c r="G160" s="58" t="s">
        <v>153</v>
      </c>
      <c r="H160" s="58">
        <v>259</v>
      </c>
      <c r="I160" s="58" t="s">
        <v>153</v>
      </c>
      <c r="J160" s="58">
        <v>243</v>
      </c>
      <c r="K160" s="58" t="s">
        <v>153</v>
      </c>
      <c r="L160" s="58">
        <v>236</v>
      </c>
      <c r="M160" s="58" t="s">
        <v>153</v>
      </c>
      <c r="N160" s="58">
        <v>93</v>
      </c>
      <c r="O160" s="58">
        <v>97</v>
      </c>
      <c r="P160" s="58">
        <v>97</v>
      </c>
      <c r="Q160" s="58">
        <v>0</v>
      </c>
      <c r="R160" s="58">
        <v>277</v>
      </c>
      <c r="S160" s="58">
        <v>289</v>
      </c>
      <c r="T160" s="58">
        <v>285</v>
      </c>
      <c r="U160" s="58">
        <v>4</v>
      </c>
      <c r="V160" s="58">
        <v>114</v>
      </c>
      <c r="W160" s="58">
        <v>113</v>
      </c>
      <c r="X160" s="58">
        <v>113</v>
      </c>
      <c r="Y160" s="58">
        <v>0</v>
      </c>
      <c r="Z160" s="58">
        <v>11</v>
      </c>
      <c r="AA160" s="58">
        <v>9</v>
      </c>
      <c r="AB160" s="58">
        <v>9</v>
      </c>
      <c r="AC160" s="58">
        <v>0</v>
      </c>
    </row>
    <row r="161" spans="1:29" x14ac:dyDescent="0.25">
      <c r="A161" s="64" t="s">
        <v>323</v>
      </c>
      <c r="B161" s="58">
        <v>536</v>
      </c>
      <c r="C161" s="58" t="s">
        <v>153</v>
      </c>
      <c r="D161" s="58">
        <v>545</v>
      </c>
      <c r="E161" s="58" t="s">
        <v>153</v>
      </c>
      <c r="F161" s="58">
        <v>267</v>
      </c>
      <c r="G161" s="58" t="s">
        <v>153</v>
      </c>
      <c r="H161" s="58">
        <v>270</v>
      </c>
      <c r="I161" s="58" t="s">
        <v>153</v>
      </c>
      <c r="J161" s="58">
        <v>269</v>
      </c>
      <c r="K161" s="58">
        <v>275</v>
      </c>
      <c r="L161" s="58">
        <v>275</v>
      </c>
      <c r="M161" s="58">
        <v>0</v>
      </c>
      <c r="N161" s="58">
        <v>73</v>
      </c>
      <c r="O161" s="58">
        <v>70</v>
      </c>
      <c r="P161" s="58">
        <v>70</v>
      </c>
      <c r="Q161" s="58">
        <v>0</v>
      </c>
      <c r="R161" s="58">
        <v>341</v>
      </c>
      <c r="S161" s="58" t="s">
        <v>153</v>
      </c>
      <c r="T161" s="58">
        <v>351</v>
      </c>
      <c r="U161" s="58" t="s">
        <v>153</v>
      </c>
      <c r="V161" s="58">
        <v>122</v>
      </c>
      <c r="W161" s="58">
        <v>124</v>
      </c>
      <c r="X161" s="58">
        <v>124</v>
      </c>
      <c r="Y161" s="58">
        <v>0</v>
      </c>
      <c r="Z161" s="58">
        <v>15</v>
      </c>
      <c r="AA161" s="58">
        <v>17</v>
      </c>
      <c r="AB161" s="58">
        <v>17</v>
      </c>
      <c r="AC161" s="58">
        <v>0</v>
      </c>
    </row>
    <row r="162" spans="1:29" x14ac:dyDescent="0.25">
      <c r="A162" s="64" t="s">
        <v>324</v>
      </c>
      <c r="B162" s="58">
        <v>410</v>
      </c>
      <c r="C162" s="58">
        <v>419</v>
      </c>
      <c r="D162" s="58">
        <v>416</v>
      </c>
      <c r="E162" s="58">
        <v>3</v>
      </c>
      <c r="F162" s="58">
        <v>216</v>
      </c>
      <c r="G162" s="58" t="s">
        <v>153</v>
      </c>
      <c r="H162" s="58">
        <v>218</v>
      </c>
      <c r="I162" s="58" t="s">
        <v>153</v>
      </c>
      <c r="J162" s="58">
        <v>194</v>
      </c>
      <c r="K162" s="58" t="s">
        <v>153</v>
      </c>
      <c r="L162" s="58">
        <v>198</v>
      </c>
      <c r="M162" s="58" t="s">
        <v>153</v>
      </c>
      <c r="N162" s="58">
        <v>59</v>
      </c>
      <c r="O162" s="58">
        <v>64</v>
      </c>
      <c r="P162" s="58">
        <v>64</v>
      </c>
      <c r="Q162" s="58">
        <v>0</v>
      </c>
      <c r="R162" s="58">
        <v>258</v>
      </c>
      <c r="S162" s="58">
        <v>265</v>
      </c>
      <c r="T162" s="58">
        <v>262</v>
      </c>
      <c r="U162" s="58">
        <v>3</v>
      </c>
      <c r="V162" s="58">
        <v>93</v>
      </c>
      <c r="W162" s="58">
        <v>90</v>
      </c>
      <c r="X162" s="58">
        <v>90</v>
      </c>
      <c r="Y162" s="58">
        <v>0</v>
      </c>
      <c r="Z162" s="58">
        <v>12</v>
      </c>
      <c r="AA162" s="58">
        <v>12</v>
      </c>
      <c r="AB162" s="58">
        <v>12</v>
      </c>
      <c r="AC162" s="58">
        <v>0</v>
      </c>
    </row>
    <row r="163" spans="1:29" x14ac:dyDescent="0.25">
      <c r="A163" s="64" t="s">
        <v>325</v>
      </c>
      <c r="B163" s="58">
        <v>490</v>
      </c>
      <c r="C163" s="58" t="s">
        <v>153</v>
      </c>
      <c r="D163" s="58">
        <v>489</v>
      </c>
      <c r="E163" s="58" t="s">
        <v>153</v>
      </c>
      <c r="F163" s="58">
        <v>242</v>
      </c>
      <c r="G163" s="58" t="s">
        <v>153</v>
      </c>
      <c r="H163" s="58">
        <v>241</v>
      </c>
      <c r="I163" s="58" t="s">
        <v>153</v>
      </c>
      <c r="J163" s="58">
        <v>248</v>
      </c>
      <c r="K163" s="58" t="s">
        <v>153</v>
      </c>
      <c r="L163" s="58">
        <v>248</v>
      </c>
      <c r="M163" s="58" t="s">
        <v>153</v>
      </c>
      <c r="N163" s="58">
        <v>38</v>
      </c>
      <c r="O163" s="58">
        <v>43</v>
      </c>
      <c r="P163" s="58">
        <v>43</v>
      </c>
      <c r="Q163" s="58">
        <v>0</v>
      </c>
      <c r="R163" s="58">
        <v>339</v>
      </c>
      <c r="S163" s="58" t="s">
        <v>153</v>
      </c>
      <c r="T163" s="58">
        <v>332</v>
      </c>
      <c r="U163" s="58" t="s">
        <v>153</v>
      </c>
      <c r="V163" s="58">
        <v>113</v>
      </c>
      <c r="W163" s="58">
        <v>114</v>
      </c>
      <c r="X163" s="58">
        <v>114</v>
      </c>
      <c r="Y163" s="58">
        <v>0</v>
      </c>
      <c r="Z163" s="58">
        <v>15</v>
      </c>
      <c r="AA163" s="58">
        <v>15</v>
      </c>
      <c r="AB163" s="58">
        <v>15</v>
      </c>
      <c r="AC163" s="58">
        <v>0</v>
      </c>
    </row>
    <row r="164" spans="1:29" x14ac:dyDescent="0.25">
      <c r="A164" s="64" t="s">
        <v>326</v>
      </c>
      <c r="B164" s="58">
        <v>619</v>
      </c>
      <c r="C164" s="58">
        <v>645</v>
      </c>
      <c r="D164" s="58">
        <v>645</v>
      </c>
      <c r="E164" s="58">
        <v>0</v>
      </c>
      <c r="F164" s="58">
        <v>325</v>
      </c>
      <c r="G164" s="58">
        <v>342</v>
      </c>
      <c r="H164" s="58">
        <v>342</v>
      </c>
      <c r="I164" s="58">
        <v>0</v>
      </c>
      <c r="J164" s="58">
        <v>294</v>
      </c>
      <c r="K164" s="58">
        <v>303</v>
      </c>
      <c r="L164" s="58">
        <v>303</v>
      </c>
      <c r="M164" s="58">
        <v>0</v>
      </c>
      <c r="N164" s="58">
        <v>48</v>
      </c>
      <c r="O164" s="58">
        <v>51</v>
      </c>
      <c r="P164" s="58">
        <v>51</v>
      </c>
      <c r="Q164" s="58">
        <v>0</v>
      </c>
      <c r="R164" s="58">
        <v>405</v>
      </c>
      <c r="S164" s="58">
        <v>427</v>
      </c>
      <c r="T164" s="58">
        <v>427</v>
      </c>
      <c r="U164" s="58">
        <v>0</v>
      </c>
      <c r="V164" s="58">
        <v>166</v>
      </c>
      <c r="W164" s="58">
        <v>167</v>
      </c>
      <c r="X164" s="58">
        <v>167</v>
      </c>
      <c r="Y164" s="58">
        <v>0</v>
      </c>
      <c r="Z164" s="58">
        <v>35</v>
      </c>
      <c r="AA164" s="58">
        <v>35</v>
      </c>
      <c r="AB164" s="58">
        <v>35</v>
      </c>
      <c r="AC164" s="58">
        <v>0</v>
      </c>
    </row>
    <row r="165" spans="1:29" x14ac:dyDescent="0.25">
      <c r="A165" s="64" t="s">
        <v>327</v>
      </c>
      <c r="B165" s="58">
        <v>654</v>
      </c>
      <c r="C165" s="58" t="s">
        <v>153</v>
      </c>
      <c r="D165" s="58">
        <v>682</v>
      </c>
      <c r="E165" s="58" t="s">
        <v>153</v>
      </c>
      <c r="F165" s="58">
        <v>399</v>
      </c>
      <c r="G165" s="58" t="s">
        <v>153</v>
      </c>
      <c r="H165" s="58">
        <v>422</v>
      </c>
      <c r="I165" s="58" t="s">
        <v>153</v>
      </c>
      <c r="J165" s="58">
        <v>255</v>
      </c>
      <c r="K165" s="58">
        <v>260</v>
      </c>
      <c r="L165" s="58">
        <v>260</v>
      </c>
      <c r="M165" s="58">
        <v>0</v>
      </c>
      <c r="N165" s="58">
        <v>43</v>
      </c>
      <c r="O165" s="58">
        <v>53</v>
      </c>
      <c r="P165" s="58">
        <v>53</v>
      </c>
      <c r="Q165" s="58">
        <v>0</v>
      </c>
      <c r="R165" s="58">
        <v>440</v>
      </c>
      <c r="S165" s="58">
        <v>461</v>
      </c>
      <c r="T165" s="58">
        <v>461</v>
      </c>
      <c r="U165" s="58">
        <v>0</v>
      </c>
      <c r="V165" s="58">
        <v>171</v>
      </c>
      <c r="W165" s="58" t="s">
        <v>153</v>
      </c>
      <c r="X165" s="58">
        <v>168</v>
      </c>
      <c r="Y165" s="58" t="s">
        <v>153</v>
      </c>
      <c r="Z165" s="58">
        <v>17</v>
      </c>
      <c r="AA165" s="58">
        <v>19</v>
      </c>
      <c r="AB165" s="58">
        <v>19</v>
      </c>
      <c r="AC165" s="58">
        <v>0</v>
      </c>
    </row>
    <row r="166" spans="1:29" x14ac:dyDescent="0.25">
      <c r="A166" s="64" t="s">
        <v>328</v>
      </c>
      <c r="B166" s="58">
        <v>1005</v>
      </c>
      <c r="C166" s="58" t="s">
        <v>153</v>
      </c>
      <c r="D166" s="58">
        <v>998</v>
      </c>
      <c r="E166" s="58" t="s">
        <v>153</v>
      </c>
      <c r="F166" s="58">
        <v>614</v>
      </c>
      <c r="G166" s="58" t="s">
        <v>153</v>
      </c>
      <c r="H166" s="58">
        <v>616</v>
      </c>
      <c r="I166" s="58" t="s">
        <v>153</v>
      </c>
      <c r="J166" s="58">
        <v>391</v>
      </c>
      <c r="K166" s="58" t="s">
        <v>153</v>
      </c>
      <c r="L166" s="58">
        <v>382</v>
      </c>
      <c r="M166" s="58" t="s">
        <v>153</v>
      </c>
      <c r="N166" s="58">
        <v>53</v>
      </c>
      <c r="O166" s="58">
        <v>58</v>
      </c>
      <c r="P166" s="58">
        <v>58</v>
      </c>
      <c r="Q166" s="58">
        <v>0</v>
      </c>
      <c r="R166" s="58">
        <v>665</v>
      </c>
      <c r="S166" s="58" t="s">
        <v>153</v>
      </c>
      <c r="T166" s="58">
        <v>652</v>
      </c>
      <c r="U166" s="58" t="s">
        <v>153</v>
      </c>
      <c r="V166" s="58">
        <v>287</v>
      </c>
      <c r="W166" s="58">
        <v>288</v>
      </c>
      <c r="X166" s="58">
        <v>288</v>
      </c>
      <c r="Y166" s="58">
        <v>0</v>
      </c>
      <c r="Z166" s="58">
        <v>32</v>
      </c>
      <c r="AA166" s="58">
        <v>30</v>
      </c>
      <c r="AB166" s="58">
        <v>30</v>
      </c>
      <c r="AC166" s="58">
        <v>0</v>
      </c>
    </row>
    <row r="167" spans="1:29" x14ac:dyDescent="0.25">
      <c r="A167" s="64" t="s">
        <v>329</v>
      </c>
      <c r="B167" s="58">
        <v>564</v>
      </c>
      <c r="C167" s="58">
        <v>573</v>
      </c>
      <c r="D167" s="58">
        <v>567</v>
      </c>
      <c r="E167" s="58">
        <v>6</v>
      </c>
      <c r="F167" s="58">
        <v>345</v>
      </c>
      <c r="G167" s="58" t="s">
        <v>153</v>
      </c>
      <c r="H167" s="58">
        <v>349</v>
      </c>
      <c r="I167" s="58" t="s">
        <v>153</v>
      </c>
      <c r="J167" s="58">
        <v>219</v>
      </c>
      <c r="K167" s="58" t="s">
        <v>153</v>
      </c>
      <c r="L167" s="58">
        <v>218</v>
      </c>
      <c r="M167" s="58" t="s">
        <v>153</v>
      </c>
      <c r="N167" s="58">
        <v>51</v>
      </c>
      <c r="O167" s="58">
        <v>53</v>
      </c>
      <c r="P167" s="58">
        <v>53</v>
      </c>
      <c r="Q167" s="58">
        <v>0</v>
      </c>
      <c r="R167" s="58">
        <v>351</v>
      </c>
      <c r="S167" s="58">
        <v>362</v>
      </c>
      <c r="T167" s="58">
        <v>356</v>
      </c>
      <c r="U167" s="58">
        <v>6</v>
      </c>
      <c r="V167" s="58">
        <v>162</v>
      </c>
      <c r="W167" s="58">
        <v>158</v>
      </c>
      <c r="X167" s="58">
        <v>158</v>
      </c>
      <c r="Y167" s="58">
        <v>0</v>
      </c>
      <c r="Z167" s="58">
        <v>15</v>
      </c>
      <c r="AA167" s="58">
        <v>15</v>
      </c>
      <c r="AB167" s="58">
        <v>15</v>
      </c>
      <c r="AC167" s="58">
        <v>0</v>
      </c>
    </row>
    <row r="168" spans="1:29" x14ac:dyDescent="0.25">
      <c r="A168" s="64" t="s">
        <v>330</v>
      </c>
      <c r="B168" s="58">
        <v>416</v>
      </c>
      <c r="C168" s="58">
        <v>435</v>
      </c>
      <c r="D168" s="58">
        <v>431</v>
      </c>
      <c r="E168" s="58">
        <v>4</v>
      </c>
      <c r="F168" s="58">
        <v>245</v>
      </c>
      <c r="G168" s="58" t="s">
        <v>153</v>
      </c>
      <c r="H168" s="58">
        <v>255</v>
      </c>
      <c r="I168" s="58" t="s">
        <v>153</v>
      </c>
      <c r="J168" s="58">
        <v>171</v>
      </c>
      <c r="K168" s="58" t="s">
        <v>153</v>
      </c>
      <c r="L168" s="58">
        <v>176</v>
      </c>
      <c r="M168" s="58" t="s">
        <v>153</v>
      </c>
      <c r="N168" s="58">
        <v>37</v>
      </c>
      <c r="O168" s="58">
        <v>42</v>
      </c>
      <c r="P168" s="58">
        <v>42</v>
      </c>
      <c r="Q168" s="58">
        <v>0</v>
      </c>
      <c r="R168" s="58">
        <v>272</v>
      </c>
      <c r="S168" s="58">
        <v>283</v>
      </c>
      <c r="T168" s="58">
        <v>279</v>
      </c>
      <c r="U168" s="58">
        <v>4</v>
      </c>
      <c r="V168" s="58">
        <v>107</v>
      </c>
      <c r="W168" s="58">
        <v>110</v>
      </c>
      <c r="X168" s="58">
        <v>110</v>
      </c>
      <c r="Y168" s="58">
        <v>0</v>
      </c>
      <c r="Z168" s="58">
        <v>12</v>
      </c>
      <c r="AA168" s="58">
        <v>14</v>
      </c>
      <c r="AB168" s="58">
        <v>14</v>
      </c>
      <c r="AC168" s="58">
        <v>0</v>
      </c>
    </row>
    <row r="169" spans="1:29" x14ac:dyDescent="0.25">
      <c r="A169" s="64" t="s">
        <v>331</v>
      </c>
      <c r="B169" s="58">
        <v>404</v>
      </c>
      <c r="C169" s="58" t="s">
        <v>153</v>
      </c>
      <c r="D169" s="58">
        <v>424</v>
      </c>
      <c r="E169" s="58" t="s">
        <v>153</v>
      </c>
      <c r="F169" s="58">
        <v>210</v>
      </c>
      <c r="G169" s="58">
        <v>230</v>
      </c>
      <c r="H169" s="58">
        <v>230</v>
      </c>
      <c r="I169" s="58">
        <v>0</v>
      </c>
      <c r="J169" s="58">
        <v>194</v>
      </c>
      <c r="K169" s="58" t="s">
        <v>153</v>
      </c>
      <c r="L169" s="58">
        <v>194</v>
      </c>
      <c r="M169" s="58" t="s">
        <v>153</v>
      </c>
      <c r="N169" s="58">
        <v>36</v>
      </c>
      <c r="O169" s="58">
        <v>40</v>
      </c>
      <c r="P169" s="58">
        <v>40</v>
      </c>
      <c r="Q169" s="58">
        <v>0</v>
      </c>
      <c r="R169" s="58">
        <v>252</v>
      </c>
      <c r="S169" s="58" t="s">
        <v>153</v>
      </c>
      <c r="T169" s="58">
        <v>267</v>
      </c>
      <c r="U169" s="58" t="s">
        <v>153</v>
      </c>
      <c r="V169" s="58">
        <v>116</v>
      </c>
      <c r="W169" s="58">
        <v>117</v>
      </c>
      <c r="X169" s="58">
        <v>117</v>
      </c>
      <c r="Y169" s="58">
        <v>0</v>
      </c>
      <c r="Z169" s="58">
        <v>8</v>
      </c>
      <c r="AA169" s="58">
        <v>10</v>
      </c>
      <c r="AB169" s="58">
        <v>10</v>
      </c>
      <c r="AC169" s="58">
        <v>0</v>
      </c>
    </row>
    <row r="170" spans="1:29" x14ac:dyDescent="0.25">
      <c r="A170" s="64" t="s">
        <v>332</v>
      </c>
      <c r="B170" s="58">
        <v>388</v>
      </c>
      <c r="C170" s="58" t="s">
        <v>153</v>
      </c>
      <c r="D170" s="58">
        <v>397</v>
      </c>
      <c r="E170" s="58" t="s">
        <v>153</v>
      </c>
      <c r="F170" s="58">
        <v>219</v>
      </c>
      <c r="G170" s="58" t="s">
        <v>153</v>
      </c>
      <c r="H170" s="58">
        <v>226</v>
      </c>
      <c r="I170" s="58" t="s">
        <v>153</v>
      </c>
      <c r="J170" s="58">
        <v>169</v>
      </c>
      <c r="K170" s="58">
        <v>171</v>
      </c>
      <c r="L170" s="58">
        <v>171</v>
      </c>
      <c r="M170" s="58">
        <v>0</v>
      </c>
      <c r="N170" s="58">
        <v>36</v>
      </c>
      <c r="O170" s="58">
        <v>39</v>
      </c>
      <c r="P170" s="58">
        <v>39</v>
      </c>
      <c r="Q170" s="58">
        <v>0</v>
      </c>
      <c r="R170" s="58">
        <v>246</v>
      </c>
      <c r="S170" s="58" t="s">
        <v>153</v>
      </c>
      <c r="T170" s="58">
        <v>249</v>
      </c>
      <c r="U170" s="58" t="s">
        <v>153</v>
      </c>
      <c r="V170" s="58">
        <v>106</v>
      </c>
      <c r="W170" s="58">
        <v>109</v>
      </c>
      <c r="X170" s="58">
        <v>109</v>
      </c>
      <c r="Y170" s="58">
        <v>0</v>
      </c>
      <c r="Z170" s="58">
        <v>6</v>
      </c>
      <c r="AA170" s="58">
        <v>5</v>
      </c>
      <c r="AB170" s="58">
        <v>5</v>
      </c>
      <c r="AC170" s="58">
        <v>0</v>
      </c>
    </row>
    <row r="171" spans="1:29" x14ac:dyDescent="0.25">
      <c r="A171" s="64" t="s">
        <v>333</v>
      </c>
      <c r="B171" s="58">
        <v>367</v>
      </c>
      <c r="C171" s="58" t="s">
        <v>153</v>
      </c>
      <c r="D171" s="58">
        <v>362</v>
      </c>
      <c r="E171" s="58" t="s">
        <v>153</v>
      </c>
      <c r="F171" s="58">
        <v>213</v>
      </c>
      <c r="G171" s="58">
        <v>213</v>
      </c>
      <c r="H171" s="58">
        <v>213</v>
      </c>
      <c r="I171" s="58">
        <v>0</v>
      </c>
      <c r="J171" s="58">
        <v>154</v>
      </c>
      <c r="K171" s="58" t="s">
        <v>153</v>
      </c>
      <c r="L171" s="58">
        <v>149</v>
      </c>
      <c r="M171" s="58" t="s">
        <v>153</v>
      </c>
      <c r="N171" s="58">
        <v>29</v>
      </c>
      <c r="O171" s="58">
        <v>32</v>
      </c>
      <c r="P171" s="58">
        <v>32</v>
      </c>
      <c r="Q171" s="58">
        <v>0</v>
      </c>
      <c r="R171" s="58">
        <v>243</v>
      </c>
      <c r="S171" s="58" t="s">
        <v>153</v>
      </c>
      <c r="T171" s="58">
        <v>239</v>
      </c>
      <c r="U171" s="58" t="s">
        <v>153</v>
      </c>
      <c r="V171" s="58">
        <v>95</v>
      </c>
      <c r="W171" s="58">
        <v>91</v>
      </c>
      <c r="X171" s="58">
        <v>91</v>
      </c>
      <c r="Y171" s="58">
        <v>0</v>
      </c>
      <c r="Z171" s="58">
        <v>17</v>
      </c>
      <c r="AA171" s="58">
        <v>16</v>
      </c>
      <c r="AB171" s="58">
        <v>16</v>
      </c>
      <c r="AC171" s="58">
        <v>0</v>
      </c>
    </row>
    <row r="172" spans="1:29" x14ac:dyDescent="0.25">
      <c r="A172" s="64" t="s">
        <v>334</v>
      </c>
      <c r="B172" s="58">
        <v>487</v>
      </c>
      <c r="C172" s="58" t="s">
        <v>153</v>
      </c>
      <c r="D172" s="58">
        <v>484</v>
      </c>
      <c r="E172" s="58" t="s">
        <v>153</v>
      </c>
      <c r="F172" s="58">
        <v>230</v>
      </c>
      <c r="G172" s="58" t="s">
        <v>153</v>
      </c>
      <c r="H172" s="58">
        <v>235</v>
      </c>
      <c r="I172" s="58" t="s">
        <v>153</v>
      </c>
      <c r="J172" s="58">
        <v>257</v>
      </c>
      <c r="K172" s="58" t="s">
        <v>153</v>
      </c>
      <c r="L172" s="58">
        <v>249</v>
      </c>
      <c r="M172" s="58" t="s">
        <v>153</v>
      </c>
      <c r="N172" s="58">
        <v>61</v>
      </c>
      <c r="O172" s="58">
        <v>67</v>
      </c>
      <c r="P172" s="58">
        <v>67</v>
      </c>
      <c r="Q172" s="58">
        <v>0</v>
      </c>
      <c r="R172" s="58">
        <v>305</v>
      </c>
      <c r="S172" s="58" t="s">
        <v>153</v>
      </c>
      <c r="T172" s="58">
        <v>297</v>
      </c>
      <c r="U172" s="58" t="s">
        <v>153</v>
      </c>
      <c r="V172" s="58">
        <v>121</v>
      </c>
      <c r="W172" s="58">
        <v>120</v>
      </c>
      <c r="X172" s="58">
        <v>120</v>
      </c>
      <c r="Y172" s="58">
        <v>0</v>
      </c>
      <c r="Z172" s="58">
        <v>12</v>
      </c>
      <c r="AA172" s="58">
        <v>8</v>
      </c>
      <c r="AB172" s="58">
        <v>8</v>
      </c>
      <c r="AC172" s="58">
        <v>0</v>
      </c>
    </row>
    <row r="173" spans="1:29" x14ac:dyDescent="0.25">
      <c r="A173" s="64" t="s">
        <v>335</v>
      </c>
      <c r="B173" s="58">
        <v>477</v>
      </c>
      <c r="C173" s="58" t="s">
        <v>153</v>
      </c>
      <c r="D173" s="58">
        <v>483</v>
      </c>
      <c r="E173" s="58" t="s">
        <v>153</v>
      </c>
      <c r="F173" s="58">
        <v>253</v>
      </c>
      <c r="G173" s="58">
        <v>250</v>
      </c>
      <c r="H173" s="58">
        <v>250</v>
      </c>
      <c r="I173" s="58">
        <v>0</v>
      </c>
      <c r="J173" s="58">
        <v>224</v>
      </c>
      <c r="K173" s="58" t="s">
        <v>153</v>
      </c>
      <c r="L173" s="58">
        <v>233</v>
      </c>
      <c r="M173" s="58" t="s">
        <v>153</v>
      </c>
      <c r="N173" s="58">
        <v>75</v>
      </c>
      <c r="O173" s="58">
        <v>81</v>
      </c>
      <c r="P173" s="58">
        <v>81</v>
      </c>
      <c r="Q173" s="58">
        <v>0</v>
      </c>
      <c r="R173" s="58">
        <v>298</v>
      </c>
      <c r="S173" s="58" t="s">
        <v>153</v>
      </c>
      <c r="T173" s="58">
        <v>301</v>
      </c>
      <c r="U173" s="58" t="s">
        <v>153</v>
      </c>
      <c r="V173" s="58">
        <v>104</v>
      </c>
      <c r="W173" s="58">
        <v>101</v>
      </c>
      <c r="X173" s="58">
        <v>101</v>
      </c>
      <c r="Y173" s="58">
        <v>0</v>
      </c>
      <c r="Z173" s="58">
        <v>12</v>
      </c>
      <c r="AA173" s="58">
        <v>15</v>
      </c>
      <c r="AB173" s="58">
        <v>15</v>
      </c>
      <c r="AC173" s="58">
        <v>0</v>
      </c>
    </row>
    <row r="174" spans="1:29" x14ac:dyDescent="0.25">
      <c r="A174" s="64" t="s">
        <v>336</v>
      </c>
      <c r="B174" s="58">
        <v>421</v>
      </c>
      <c r="C174" s="58">
        <v>425</v>
      </c>
      <c r="D174" s="58">
        <v>419</v>
      </c>
      <c r="E174" s="58">
        <v>6</v>
      </c>
      <c r="F174" s="58">
        <v>236</v>
      </c>
      <c r="G174" s="58" t="s">
        <v>153</v>
      </c>
      <c r="H174" s="58">
        <v>237</v>
      </c>
      <c r="I174" s="58" t="s">
        <v>153</v>
      </c>
      <c r="J174" s="58">
        <v>185</v>
      </c>
      <c r="K174" s="58" t="s">
        <v>153</v>
      </c>
      <c r="L174" s="58">
        <v>182</v>
      </c>
      <c r="M174" s="58" t="s">
        <v>153</v>
      </c>
      <c r="N174" s="58">
        <v>63</v>
      </c>
      <c r="O174" s="58">
        <v>62</v>
      </c>
      <c r="P174" s="58">
        <v>62</v>
      </c>
      <c r="Q174" s="58">
        <v>0</v>
      </c>
      <c r="R174" s="58">
        <v>247</v>
      </c>
      <c r="S174" s="58">
        <v>254</v>
      </c>
      <c r="T174" s="58">
        <v>248</v>
      </c>
      <c r="U174" s="58">
        <v>6</v>
      </c>
      <c r="V174" s="58">
        <v>111</v>
      </c>
      <c r="W174" s="58">
        <v>109</v>
      </c>
      <c r="X174" s="58">
        <v>109</v>
      </c>
      <c r="Y174" s="58">
        <v>0</v>
      </c>
      <c r="Z174" s="58">
        <v>15</v>
      </c>
      <c r="AA174" s="58">
        <v>15</v>
      </c>
      <c r="AB174" s="58">
        <v>15</v>
      </c>
      <c r="AC174" s="58">
        <v>0</v>
      </c>
    </row>
    <row r="175" spans="1:29" x14ac:dyDescent="0.25">
      <c r="A175" s="64" t="s">
        <v>337</v>
      </c>
      <c r="B175" s="58">
        <v>459</v>
      </c>
      <c r="C175" s="58">
        <v>467</v>
      </c>
      <c r="D175" s="58">
        <v>463</v>
      </c>
      <c r="E175" s="58">
        <v>4</v>
      </c>
      <c r="F175" s="58">
        <v>236</v>
      </c>
      <c r="G175" s="58" t="s">
        <v>153</v>
      </c>
      <c r="H175" s="58">
        <v>240</v>
      </c>
      <c r="I175" s="58" t="s">
        <v>153</v>
      </c>
      <c r="J175" s="58">
        <v>223</v>
      </c>
      <c r="K175" s="58" t="s">
        <v>153</v>
      </c>
      <c r="L175" s="58">
        <v>223</v>
      </c>
      <c r="M175" s="58" t="s">
        <v>153</v>
      </c>
      <c r="N175" s="58">
        <v>34</v>
      </c>
      <c r="O175" s="58" t="s">
        <v>153</v>
      </c>
      <c r="P175" s="58">
        <v>30</v>
      </c>
      <c r="Q175" s="58" t="s">
        <v>153</v>
      </c>
      <c r="R175" s="58">
        <v>305</v>
      </c>
      <c r="S175" s="58" t="s">
        <v>153</v>
      </c>
      <c r="T175" s="58">
        <v>313</v>
      </c>
      <c r="U175" s="58" t="s">
        <v>153</v>
      </c>
      <c r="V175" s="58">
        <v>120</v>
      </c>
      <c r="W175" s="58">
        <v>120</v>
      </c>
      <c r="X175" s="58">
        <v>120</v>
      </c>
      <c r="Y175" s="58">
        <v>0</v>
      </c>
      <c r="Z175" s="58">
        <v>12</v>
      </c>
      <c r="AA175" s="58">
        <v>14</v>
      </c>
      <c r="AB175" s="58">
        <v>14</v>
      </c>
      <c r="AC175" s="58">
        <v>0</v>
      </c>
    </row>
    <row r="176" spans="1:29" x14ac:dyDescent="0.25">
      <c r="A176" s="64" t="s">
        <v>338</v>
      </c>
      <c r="B176" s="58">
        <v>546</v>
      </c>
      <c r="C176" s="58">
        <v>571</v>
      </c>
      <c r="D176" s="58">
        <v>568</v>
      </c>
      <c r="E176" s="58">
        <v>3</v>
      </c>
      <c r="F176" s="58">
        <v>274</v>
      </c>
      <c r="G176" s="58">
        <v>290</v>
      </c>
      <c r="H176" s="58">
        <v>290</v>
      </c>
      <c r="I176" s="58">
        <v>0</v>
      </c>
      <c r="J176" s="58">
        <v>272</v>
      </c>
      <c r="K176" s="58">
        <v>281</v>
      </c>
      <c r="L176" s="58">
        <v>278</v>
      </c>
      <c r="M176" s="58">
        <v>3</v>
      </c>
      <c r="N176" s="58">
        <v>37</v>
      </c>
      <c r="O176" s="58" t="s">
        <v>153</v>
      </c>
      <c r="P176" s="58">
        <v>39</v>
      </c>
      <c r="Q176" s="58" t="s">
        <v>153</v>
      </c>
      <c r="R176" s="58">
        <v>335</v>
      </c>
      <c r="S176" s="58" t="s">
        <v>153</v>
      </c>
      <c r="T176" s="58">
        <v>352</v>
      </c>
      <c r="U176" s="58" t="s">
        <v>153</v>
      </c>
      <c r="V176" s="58">
        <v>174</v>
      </c>
      <c r="W176" s="58">
        <v>177</v>
      </c>
      <c r="X176" s="58">
        <v>177</v>
      </c>
      <c r="Y176" s="58">
        <v>0</v>
      </c>
      <c r="Z176" s="58">
        <v>39</v>
      </c>
      <c r="AA176" s="58">
        <v>40</v>
      </c>
      <c r="AB176" s="58">
        <v>40</v>
      </c>
      <c r="AC176" s="58">
        <v>0</v>
      </c>
    </row>
    <row r="177" spans="1:29" x14ac:dyDescent="0.25">
      <c r="A177" s="64" t="s">
        <v>339</v>
      </c>
      <c r="B177" s="58">
        <v>651</v>
      </c>
      <c r="C177" s="58">
        <v>670</v>
      </c>
      <c r="D177" s="58">
        <v>665</v>
      </c>
      <c r="E177" s="58">
        <v>5</v>
      </c>
      <c r="F177" s="58">
        <v>368</v>
      </c>
      <c r="G177" s="58">
        <v>381</v>
      </c>
      <c r="H177" s="58">
        <v>381</v>
      </c>
      <c r="I177" s="58">
        <v>0</v>
      </c>
      <c r="J177" s="58">
        <v>283</v>
      </c>
      <c r="K177" s="58">
        <v>289</v>
      </c>
      <c r="L177" s="58">
        <v>284</v>
      </c>
      <c r="M177" s="58">
        <v>5</v>
      </c>
      <c r="N177" s="58">
        <v>40</v>
      </c>
      <c r="O177" s="58">
        <v>45</v>
      </c>
      <c r="P177" s="58">
        <v>45</v>
      </c>
      <c r="Q177" s="58">
        <v>0</v>
      </c>
      <c r="R177" s="58">
        <v>406</v>
      </c>
      <c r="S177" s="58">
        <v>421</v>
      </c>
      <c r="T177" s="58">
        <v>416</v>
      </c>
      <c r="U177" s="58">
        <v>5</v>
      </c>
      <c r="V177" s="58">
        <v>205</v>
      </c>
      <c r="W177" s="58">
        <v>204</v>
      </c>
      <c r="X177" s="58">
        <v>204</v>
      </c>
      <c r="Y177" s="58">
        <v>0</v>
      </c>
      <c r="Z177" s="58">
        <v>20</v>
      </c>
      <c r="AA177" s="58">
        <v>21</v>
      </c>
      <c r="AB177" s="58">
        <v>21</v>
      </c>
      <c r="AC177" s="58">
        <v>0</v>
      </c>
    </row>
    <row r="178" spans="1:29" x14ac:dyDescent="0.25">
      <c r="A178" s="64" t="s">
        <v>340</v>
      </c>
      <c r="B178" s="58">
        <v>928</v>
      </c>
      <c r="C178" s="58">
        <v>947</v>
      </c>
      <c r="D178" s="58">
        <v>944</v>
      </c>
      <c r="E178" s="58">
        <v>3</v>
      </c>
      <c r="F178" s="58">
        <v>580</v>
      </c>
      <c r="G178" s="58">
        <v>591</v>
      </c>
      <c r="H178" s="58">
        <v>591</v>
      </c>
      <c r="I178" s="58">
        <v>0</v>
      </c>
      <c r="J178" s="58">
        <v>348</v>
      </c>
      <c r="K178" s="58">
        <v>356</v>
      </c>
      <c r="L178" s="58">
        <v>353</v>
      </c>
      <c r="M178" s="58">
        <v>3</v>
      </c>
      <c r="N178" s="58">
        <v>47</v>
      </c>
      <c r="O178" s="58">
        <v>61</v>
      </c>
      <c r="P178" s="58">
        <v>61</v>
      </c>
      <c r="Q178" s="58">
        <v>0</v>
      </c>
      <c r="R178" s="58">
        <v>599</v>
      </c>
      <c r="S178" s="58" t="s">
        <v>153</v>
      </c>
      <c r="T178" s="58">
        <v>605</v>
      </c>
      <c r="U178" s="58" t="s">
        <v>153</v>
      </c>
      <c r="V178" s="58">
        <v>282</v>
      </c>
      <c r="W178" s="58" t="s">
        <v>153</v>
      </c>
      <c r="X178" s="58">
        <v>278</v>
      </c>
      <c r="Y178" s="58" t="s">
        <v>153</v>
      </c>
      <c r="Z178" s="58">
        <v>25</v>
      </c>
      <c r="AA178" s="58">
        <v>25</v>
      </c>
      <c r="AB178" s="58">
        <v>25</v>
      </c>
      <c r="AC178" s="58">
        <v>0</v>
      </c>
    </row>
    <row r="179" spans="1:29" x14ac:dyDescent="0.25">
      <c r="A179" s="64" t="s">
        <v>341</v>
      </c>
      <c r="B179" s="58">
        <v>456</v>
      </c>
      <c r="C179" s="58" t="s">
        <v>153</v>
      </c>
      <c r="D179" s="58">
        <v>470</v>
      </c>
      <c r="E179" s="58" t="s">
        <v>153</v>
      </c>
      <c r="F179" s="58">
        <v>264</v>
      </c>
      <c r="G179" s="58" t="s">
        <v>153</v>
      </c>
      <c r="H179" s="58">
        <v>272</v>
      </c>
      <c r="I179" s="58" t="s">
        <v>153</v>
      </c>
      <c r="J179" s="58">
        <v>192</v>
      </c>
      <c r="K179" s="58">
        <v>198</v>
      </c>
      <c r="L179" s="58">
        <v>198</v>
      </c>
      <c r="M179" s="58">
        <v>0</v>
      </c>
      <c r="N179" s="58">
        <v>62</v>
      </c>
      <c r="O179" s="58">
        <v>65</v>
      </c>
      <c r="P179" s="58">
        <v>65</v>
      </c>
      <c r="Q179" s="58">
        <v>0</v>
      </c>
      <c r="R179" s="58">
        <v>277</v>
      </c>
      <c r="S179" s="58" t="s">
        <v>153</v>
      </c>
      <c r="T179" s="58">
        <v>289</v>
      </c>
      <c r="U179" s="58" t="s">
        <v>153</v>
      </c>
      <c r="V179" s="58">
        <v>117</v>
      </c>
      <c r="W179" s="58">
        <v>116</v>
      </c>
      <c r="X179" s="58">
        <v>116</v>
      </c>
      <c r="Y179" s="58">
        <v>0</v>
      </c>
      <c r="Z179" s="58">
        <v>10</v>
      </c>
      <c r="AA179" s="58">
        <v>10</v>
      </c>
      <c r="AB179" s="58">
        <v>10</v>
      </c>
      <c r="AC179" s="58">
        <v>0</v>
      </c>
    </row>
    <row r="180" spans="1:29" x14ac:dyDescent="0.25">
      <c r="A180" s="64" t="s">
        <v>342</v>
      </c>
      <c r="B180" s="58">
        <v>397</v>
      </c>
      <c r="C180" s="58" t="s">
        <v>153</v>
      </c>
      <c r="D180" s="58">
        <v>408</v>
      </c>
      <c r="E180" s="58" t="s">
        <v>153</v>
      </c>
      <c r="F180" s="58">
        <v>215</v>
      </c>
      <c r="G180" s="58">
        <v>228</v>
      </c>
      <c r="H180" s="58">
        <v>228</v>
      </c>
      <c r="I180" s="58">
        <v>0</v>
      </c>
      <c r="J180" s="58">
        <v>182</v>
      </c>
      <c r="K180" s="58" t="s">
        <v>153</v>
      </c>
      <c r="L180" s="58">
        <v>180</v>
      </c>
      <c r="M180" s="58" t="s">
        <v>153</v>
      </c>
      <c r="N180" s="58">
        <v>46</v>
      </c>
      <c r="O180" s="58">
        <v>44</v>
      </c>
      <c r="P180" s="58">
        <v>44</v>
      </c>
      <c r="Q180" s="58">
        <v>0</v>
      </c>
      <c r="R180" s="58">
        <v>235</v>
      </c>
      <c r="S180" s="58" t="s">
        <v>153</v>
      </c>
      <c r="T180" s="58">
        <v>247</v>
      </c>
      <c r="U180" s="58" t="s">
        <v>153</v>
      </c>
      <c r="V180" s="58">
        <v>116</v>
      </c>
      <c r="W180" s="58">
        <v>117</v>
      </c>
      <c r="X180" s="58">
        <v>117</v>
      </c>
      <c r="Y180" s="58">
        <v>0</v>
      </c>
      <c r="Z180" s="58">
        <v>16</v>
      </c>
      <c r="AA180" s="58">
        <v>16</v>
      </c>
      <c r="AB180" s="58">
        <v>16</v>
      </c>
      <c r="AC180" s="58">
        <v>0</v>
      </c>
    </row>
    <row r="181" spans="1:29" x14ac:dyDescent="0.25">
      <c r="A181" s="64" t="s">
        <v>343</v>
      </c>
      <c r="B181" s="58">
        <v>404</v>
      </c>
      <c r="C181" s="58">
        <v>415</v>
      </c>
      <c r="D181" s="58">
        <v>410</v>
      </c>
      <c r="E181" s="58">
        <v>5</v>
      </c>
      <c r="F181" s="58">
        <v>195</v>
      </c>
      <c r="G181" s="58" t="s">
        <v>153</v>
      </c>
      <c r="H181" s="58">
        <v>211</v>
      </c>
      <c r="I181" s="58" t="s">
        <v>153</v>
      </c>
      <c r="J181" s="58">
        <v>209</v>
      </c>
      <c r="K181" s="58" t="s">
        <v>153</v>
      </c>
      <c r="L181" s="58">
        <v>199</v>
      </c>
      <c r="M181" s="58" t="s">
        <v>153</v>
      </c>
      <c r="N181" s="58">
        <v>26</v>
      </c>
      <c r="O181" s="58">
        <v>28</v>
      </c>
      <c r="P181" s="58">
        <v>28</v>
      </c>
      <c r="Q181" s="58">
        <v>0</v>
      </c>
      <c r="R181" s="58">
        <v>274</v>
      </c>
      <c r="S181" s="58" t="s">
        <v>153</v>
      </c>
      <c r="T181" s="58">
        <v>278</v>
      </c>
      <c r="U181" s="58" t="s">
        <v>153</v>
      </c>
      <c r="V181" s="58">
        <v>104</v>
      </c>
      <c r="W181" s="58" t="s">
        <v>153</v>
      </c>
      <c r="X181" s="58">
        <v>104</v>
      </c>
      <c r="Y181" s="58" t="s">
        <v>153</v>
      </c>
      <c r="Z181" s="58">
        <v>10</v>
      </c>
      <c r="AA181" s="58">
        <v>13</v>
      </c>
      <c r="AB181" s="58">
        <v>13</v>
      </c>
      <c r="AC181" s="58">
        <v>0</v>
      </c>
    </row>
    <row r="182" spans="1:29" x14ac:dyDescent="0.25">
      <c r="A182" s="64" t="s">
        <v>344</v>
      </c>
      <c r="B182" s="58">
        <v>347</v>
      </c>
      <c r="C182" s="58">
        <v>359</v>
      </c>
      <c r="D182" s="58">
        <v>354</v>
      </c>
      <c r="E182" s="58">
        <v>5</v>
      </c>
      <c r="F182" s="58">
        <v>189</v>
      </c>
      <c r="G182" s="58" t="s">
        <v>153</v>
      </c>
      <c r="H182" s="58">
        <v>198</v>
      </c>
      <c r="I182" s="58" t="s">
        <v>153</v>
      </c>
      <c r="J182" s="58">
        <v>158</v>
      </c>
      <c r="K182" s="58" t="s">
        <v>153</v>
      </c>
      <c r="L182" s="58">
        <v>156</v>
      </c>
      <c r="M182" s="58" t="s">
        <v>153</v>
      </c>
      <c r="N182" s="58">
        <v>30</v>
      </c>
      <c r="O182" s="58" t="s">
        <v>153</v>
      </c>
      <c r="P182" s="58">
        <v>30</v>
      </c>
      <c r="Q182" s="58" t="s">
        <v>153</v>
      </c>
      <c r="R182" s="58">
        <v>226</v>
      </c>
      <c r="S182" s="58" t="s">
        <v>153</v>
      </c>
      <c r="T182" s="58">
        <v>233</v>
      </c>
      <c r="U182" s="58" t="s">
        <v>153</v>
      </c>
      <c r="V182" s="58">
        <v>91</v>
      </c>
      <c r="W182" s="58" t="s">
        <v>153</v>
      </c>
      <c r="X182" s="58">
        <v>91</v>
      </c>
      <c r="Y182" s="58" t="s">
        <v>153</v>
      </c>
      <c r="Z182" s="58">
        <v>8</v>
      </c>
      <c r="AA182" s="58">
        <v>11</v>
      </c>
      <c r="AB182" s="58">
        <v>11</v>
      </c>
      <c r="AC182" s="58">
        <v>0</v>
      </c>
    </row>
    <row r="183" spans="1:29" x14ac:dyDescent="0.25">
      <c r="A183" s="64" t="s">
        <v>345</v>
      </c>
      <c r="B183" s="58">
        <v>320</v>
      </c>
      <c r="C183" s="58" t="s">
        <v>153</v>
      </c>
      <c r="D183" s="58">
        <v>343</v>
      </c>
      <c r="E183" s="58" t="s">
        <v>153</v>
      </c>
      <c r="F183" s="58">
        <v>155</v>
      </c>
      <c r="G183" s="58">
        <v>175</v>
      </c>
      <c r="H183" s="58">
        <v>175</v>
      </c>
      <c r="I183" s="58">
        <v>0</v>
      </c>
      <c r="J183" s="58">
        <v>165</v>
      </c>
      <c r="K183" s="58" t="s">
        <v>153</v>
      </c>
      <c r="L183" s="58">
        <v>168</v>
      </c>
      <c r="M183" s="58" t="s">
        <v>153</v>
      </c>
      <c r="N183" s="58">
        <v>25</v>
      </c>
      <c r="O183" s="58">
        <v>37</v>
      </c>
      <c r="P183" s="58">
        <v>37</v>
      </c>
      <c r="Q183" s="58">
        <v>0</v>
      </c>
      <c r="R183" s="58">
        <v>216</v>
      </c>
      <c r="S183" s="58" t="s">
        <v>153</v>
      </c>
      <c r="T183" s="58">
        <v>228</v>
      </c>
      <c r="U183" s="58" t="s">
        <v>153</v>
      </c>
      <c r="V183" s="58">
        <v>79</v>
      </c>
      <c r="W183" s="58">
        <v>78</v>
      </c>
      <c r="X183" s="58">
        <v>78</v>
      </c>
      <c r="Y183" s="58">
        <v>0</v>
      </c>
      <c r="Z183" s="58">
        <v>12</v>
      </c>
      <c r="AA183" s="58">
        <v>12</v>
      </c>
      <c r="AB183" s="58">
        <v>12</v>
      </c>
      <c r="AC183" s="58">
        <v>0</v>
      </c>
    </row>
    <row r="184" spans="1:29" x14ac:dyDescent="0.25">
      <c r="A184" s="64" t="s">
        <v>346</v>
      </c>
      <c r="B184" s="58">
        <v>431</v>
      </c>
      <c r="C184" s="58">
        <v>444</v>
      </c>
      <c r="D184" s="58">
        <v>441</v>
      </c>
      <c r="E184" s="58">
        <v>3</v>
      </c>
      <c r="F184" s="58">
        <v>210</v>
      </c>
      <c r="G184" s="58">
        <v>220</v>
      </c>
      <c r="H184" s="58">
        <v>220</v>
      </c>
      <c r="I184" s="58">
        <v>0</v>
      </c>
      <c r="J184" s="58">
        <v>221</v>
      </c>
      <c r="K184" s="58">
        <v>224</v>
      </c>
      <c r="L184" s="58">
        <v>221</v>
      </c>
      <c r="M184" s="58">
        <v>3</v>
      </c>
      <c r="N184" s="58">
        <v>62</v>
      </c>
      <c r="O184" s="58" t="s">
        <v>153</v>
      </c>
      <c r="P184" s="58">
        <v>63</v>
      </c>
      <c r="Q184" s="58" t="s">
        <v>153</v>
      </c>
      <c r="R184" s="58">
        <v>253</v>
      </c>
      <c r="S184" s="58" t="s">
        <v>153</v>
      </c>
      <c r="T184" s="58">
        <v>260</v>
      </c>
      <c r="U184" s="58" t="s">
        <v>153</v>
      </c>
      <c r="V184" s="58">
        <v>116</v>
      </c>
      <c r="W184" s="58">
        <v>118</v>
      </c>
      <c r="X184" s="58">
        <v>118</v>
      </c>
      <c r="Y184" s="58">
        <v>0</v>
      </c>
      <c r="Z184" s="58">
        <v>11</v>
      </c>
      <c r="AA184" s="58">
        <v>11</v>
      </c>
      <c r="AB184" s="58">
        <v>11</v>
      </c>
      <c r="AC184" s="58">
        <v>0</v>
      </c>
    </row>
    <row r="185" spans="1:29" x14ac:dyDescent="0.25">
      <c r="A185" s="64" t="s">
        <v>347</v>
      </c>
      <c r="B185" s="58">
        <v>382</v>
      </c>
      <c r="C185" s="58" t="s">
        <v>153</v>
      </c>
      <c r="D185" s="58">
        <v>403</v>
      </c>
      <c r="E185" s="58" t="s">
        <v>153</v>
      </c>
      <c r="F185" s="58">
        <v>186</v>
      </c>
      <c r="G185" s="58" t="s">
        <v>153</v>
      </c>
      <c r="H185" s="58">
        <v>199</v>
      </c>
      <c r="I185" s="58" t="s">
        <v>153</v>
      </c>
      <c r="J185" s="58">
        <v>196</v>
      </c>
      <c r="K185" s="58">
        <v>204</v>
      </c>
      <c r="L185" s="58">
        <v>204</v>
      </c>
      <c r="M185" s="58">
        <v>0</v>
      </c>
      <c r="N185" s="58">
        <v>65</v>
      </c>
      <c r="O185" s="58" t="s">
        <v>153</v>
      </c>
      <c r="P185" s="58">
        <v>65</v>
      </c>
      <c r="Q185" s="58" t="s">
        <v>153</v>
      </c>
      <c r="R185" s="58">
        <v>228</v>
      </c>
      <c r="S185" s="58" t="s">
        <v>153</v>
      </c>
      <c r="T185" s="58">
        <v>248</v>
      </c>
      <c r="U185" s="58" t="s">
        <v>153</v>
      </c>
      <c r="V185" s="58">
        <v>89</v>
      </c>
      <c r="W185" s="58">
        <v>90</v>
      </c>
      <c r="X185" s="58">
        <v>90</v>
      </c>
      <c r="Y185" s="58">
        <v>0</v>
      </c>
      <c r="Z185" s="58">
        <v>11</v>
      </c>
      <c r="AA185" s="58">
        <v>11</v>
      </c>
      <c r="AB185" s="58">
        <v>11</v>
      </c>
      <c r="AC185" s="58">
        <v>0</v>
      </c>
    </row>
    <row r="186" spans="1:29" x14ac:dyDescent="0.25">
      <c r="A186" s="64" t="s">
        <v>348</v>
      </c>
      <c r="B186" s="58">
        <v>374</v>
      </c>
      <c r="C186" s="58" t="s">
        <v>153</v>
      </c>
      <c r="D186" s="58">
        <v>391</v>
      </c>
      <c r="E186" s="58" t="s">
        <v>153</v>
      </c>
      <c r="F186" s="58">
        <v>190</v>
      </c>
      <c r="G186" s="58">
        <v>201</v>
      </c>
      <c r="H186" s="58">
        <v>201</v>
      </c>
      <c r="I186" s="58">
        <v>0</v>
      </c>
      <c r="J186" s="58">
        <v>184</v>
      </c>
      <c r="K186" s="58" t="s">
        <v>153</v>
      </c>
      <c r="L186" s="58">
        <v>190</v>
      </c>
      <c r="M186" s="58" t="s">
        <v>153</v>
      </c>
      <c r="N186" s="58">
        <v>38</v>
      </c>
      <c r="O186" s="58">
        <v>46</v>
      </c>
      <c r="P186" s="58">
        <v>46</v>
      </c>
      <c r="Q186" s="58">
        <v>0</v>
      </c>
      <c r="R186" s="58">
        <v>238</v>
      </c>
      <c r="S186" s="58" t="s">
        <v>153</v>
      </c>
      <c r="T186" s="58">
        <v>250</v>
      </c>
      <c r="U186" s="58" t="s">
        <v>153</v>
      </c>
      <c r="V186" s="58">
        <v>98</v>
      </c>
      <c r="W186" s="58">
        <v>95</v>
      </c>
      <c r="X186" s="58">
        <v>95</v>
      </c>
      <c r="Y186" s="58">
        <v>0</v>
      </c>
      <c r="Z186" s="58">
        <v>16</v>
      </c>
      <c r="AA186" s="58">
        <v>17</v>
      </c>
      <c r="AB186" s="58">
        <v>17</v>
      </c>
      <c r="AC186" s="58">
        <v>0</v>
      </c>
    </row>
    <row r="187" spans="1:29" x14ac:dyDescent="0.25">
      <c r="A187" s="64" t="s">
        <v>349</v>
      </c>
      <c r="B187" s="58">
        <v>427</v>
      </c>
      <c r="C187" s="58">
        <v>420</v>
      </c>
      <c r="D187" s="58">
        <v>413</v>
      </c>
      <c r="E187" s="58">
        <v>7</v>
      </c>
      <c r="F187" s="58">
        <v>226</v>
      </c>
      <c r="G187" s="58" t="s">
        <v>153</v>
      </c>
      <c r="H187" s="58">
        <v>229</v>
      </c>
      <c r="I187" s="58" t="s">
        <v>153</v>
      </c>
      <c r="J187" s="58">
        <v>201</v>
      </c>
      <c r="K187" s="58" t="s">
        <v>153</v>
      </c>
      <c r="L187" s="58">
        <v>184</v>
      </c>
      <c r="M187" s="58" t="s">
        <v>153</v>
      </c>
      <c r="N187" s="58">
        <v>25</v>
      </c>
      <c r="O187" s="58">
        <v>28</v>
      </c>
      <c r="P187" s="58">
        <v>28</v>
      </c>
      <c r="Q187" s="58">
        <v>0</v>
      </c>
      <c r="R187" s="58">
        <v>296</v>
      </c>
      <c r="S187" s="58">
        <v>292</v>
      </c>
      <c r="T187" s="58">
        <v>285</v>
      </c>
      <c r="U187" s="58">
        <v>7</v>
      </c>
      <c r="V187" s="58">
        <v>106</v>
      </c>
      <c r="W187" s="58">
        <v>100</v>
      </c>
      <c r="X187" s="58">
        <v>100</v>
      </c>
      <c r="Y187" s="58">
        <v>0</v>
      </c>
      <c r="Z187" s="58">
        <v>15</v>
      </c>
      <c r="AA187" s="58">
        <v>13</v>
      </c>
      <c r="AB187" s="58">
        <v>13</v>
      </c>
      <c r="AC187" s="58">
        <v>0</v>
      </c>
    </row>
    <row r="188" spans="1:29" x14ac:dyDescent="0.25">
      <c r="A188" s="64" t="s">
        <v>350</v>
      </c>
      <c r="B188" s="58">
        <v>536</v>
      </c>
      <c r="C188" s="58" t="s">
        <v>153</v>
      </c>
      <c r="D188" s="58">
        <v>549</v>
      </c>
      <c r="E188" s="58" t="s">
        <v>153</v>
      </c>
      <c r="F188" s="58">
        <v>285</v>
      </c>
      <c r="G188" s="58">
        <v>291</v>
      </c>
      <c r="H188" s="58">
        <v>291</v>
      </c>
      <c r="I188" s="58">
        <v>0</v>
      </c>
      <c r="J188" s="58">
        <v>251</v>
      </c>
      <c r="K188" s="58" t="s">
        <v>153</v>
      </c>
      <c r="L188" s="58">
        <v>258</v>
      </c>
      <c r="M188" s="58" t="s">
        <v>153</v>
      </c>
      <c r="N188" s="58">
        <v>37</v>
      </c>
      <c r="O188" s="58">
        <v>39</v>
      </c>
      <c r="P188" s="58">
        <v>39</v>
      </c>
      <c r="Q188" s="58">
        <v>0</v>
      </c>
      <c r="R188" s="58">
        <v>340</v>
      </c>
      <c r="S188" s="58" t="s">
        <v>153</v>
      </c>
      <c r="T188" s="58">
        <v>354</v>
      </c>
      <c r="U188" s="58" t="s">
        <v>153</v>
      </c>
      <c r="V188" s="58">
        <v>159</v>
      </c>
      <c r="W188" s="58">
        <v>156</v>
      </c>
      <c r="X188" s="58">
        <v>156</v>
      </c>
      <c r="Y188" s="58">
        <v>0</v>
      </c>
      <c r="Z188" s="58">
        <v>34</v>
      </c>
      <c r="AA188" s="58">
        <v>36</v>
      </c>
      <c r="AB188" s="58">
        <v>36</v>
      </c>
      <c r="AC188" s="58">
        <v>0</v>
      </c>
    </row>
    <row r="189" spans="1:29" x14ac:dyDescent="0.25">
      <c r="A189" s="64" t="s">
        <v>351</v>
      </c>
      <c r="B189" s="58">
        <v>560</v>
      </c>
      <c r="C189" s="58">
        <v>567</v>
      </c>
      <c r="D189" s="58">
        <v>563</v>
      </c>
      <c r="E189" s="58">
        <v>4</v>
      </c>
      <c r="F189" s="58">
        <v>311</v>
      </c>
      <c r="G189" s="58" t="s">
        <v>153</v>
      </c>
      <c r="H189" s="58">
        <v>319</v>
      </c>
      <c r="I189" s="58" t="s">
        <v>153</v>
      </c>
      <c r="J189" s="58">
        <v>248</v>
      </c>
      <c r="K189" s="58" t="s">
        <v>153</v>
      </c>
      <c r="L189" s="58">
        <v>243</v>
      </c>
      <c r="M189" s="58" t="s">
        <v>153</v>
      </c>
      <c r="N189" s="58">
        <v>43</v>
      </c>
      <c r="O189" s="58">
        <v>46</v>
      </c>
      <c r="P189" s="58">
        <v>46</v>
      </c>
      <c r="Q189" s="58">
        <v>0</v>
      </c>
      <c r="R189" s="58">
        <v>330</v>
      </c>
      <c r="S189" s="58">
        <v>333</v>
      </c>
      <c r="T189" s="58">
        <v>329</v>
      </c>
      <c r="U189" s="58">
        <v>4</v>
      </c>
      <c r="V189" s="58">
        <v>187</v>
      </c>
      <c r="W189" s="58">
        <v>188</v>
      </c>
      <c r="X189" s="58">
        <v>188</v>
      </c>
      <c r="Y189" s="58">
        <v>0</v>
      </c>
      <c r="Z189" s="58">
        <v>33</v>
      </c>
      <c r="AA189" s="58" t="s">
        <v>153</v>
      </c>
      <c r="AB189" s="58">
        <v>31</v>
      </c>
      <c r="AC189" s="58" t="s">
        <v>153</v>
      </c>
    </row>
    <row r="190" spans="1:29" x14ac:dyDescent="0.25">
      <c r="A190" s="64" t="s">
        <v>352</v>
      </c>
      <c r="B190" s="58">
        <v>815</v>
      </c>
      <c r="C190" s="58" t="s">
        <v>153</v>
      </c>
      <c r="D190" s="58">
        <v>833</v>
      </c>
      <c r="E190" s="58" t="s">
        <v>153</v>
      </c>
      <c r="F190" s="58">
        <v>494</v>
      </c>
      <c r="G190" s="58" t="s">
        <v>153</v>
      </c>
      <c r="H190" s="58">
        <v>508</v>
      </c>
      <c r="I190" s="58" t="s">
        <v>153</v>
      </c>
      <c r="J190" s="58">
        <v>321</v>
      </c>
      <c r="K190" s="58">
        <v>325</v>
      </c>
      <c r="L190" s="58">
        <v>325</v>
      </c>
      <c r="M190" s="58">
        <v>0</v>
      </c>
      <c r="N190" s="58">
        <v>56</v>
      </c>
      <c r="O190" s="58">
        <v>66</v>
      </c>
      <c r="P190" s="58">
        <v>66</v>
      </c>
      <c r="Q190" s="58">
        <v>0</v>
      </c>
      <c r="R190" s="58">
        <v>507</v>
      </c>
      <c r="S190" s="58" t="s">
        <v>153</v>
      </c>
      <c r="T190" s="58">
        <v>514</v>
      </c>
      <c r="U190" s="58" t="s">
        <v>153</v>
      </c>
      <c r="V190" s="58">
        <v>252</v>
      </c>
      <c r="W190" s="58">
        <v>253</v>
      </c>
      <c r="X190" s="58">
        <v>253</v>
      </c>
      <c r="Y190" s="58">
        <v>0</v>
      </c>
      <c r="Z190" s="58">
        <v>33</v>
      </c>
      <c r="AA190" s="58">
        <v>32</v>
      </c>
      <c r="AB190" s="58">
        <v>32</v>
      </c>
      <c r="AC190" s="58">
        <v>0</v>
      </c>
    </row>
    <row r="191" spans="1:29" x14ac:dyDescent="0.25">
      <c r="A191" s="64" t="s">
        <v>353</v>
      </c>
      <c r="B191" s="58">
        <v>427</v>
      </c>
      <c r="C191" s="58">
        <v>436</v>
      </c>
      <c r="D191" s="58">
        <v>433</v>
      </c>
      <c r="E191" s="58">
        <v>3</v>
      </c>
      <c r="F191" s="58">
        <v>236</v>
      </c>
      <c r="G191" s="58" t="s">
        <v>153</v>
      </c>
      <c r="H191" s="58">
        <v>239</v>
      </c>
      <c r="I191" s="58" t="s">
        <v>153</v>
      </c>
      <c r="J191" s="58">
        <v>191</v>
      </c>
      <c r="K191" s="58" t="s">
        <v>153</v>
      </c>
      <c r="L191" s="58">
        <v>194</v>
      </c>
      <c r="M191" s="58" t="s">
        <v>153</v>
      </c>
      <c r="N191" s="58">
        <v>58</v>
      </c>
      <c r="O191" s="58">
        <v>57</v>
      </c>
      <c r="P191" s="58">
        <v>57</v>
      </c>
      <c r="Q191" s="58">
        <v>0</v>
      </c>
      <c r="R191" s="58">
        <v>236</v>
      </c>
      <c r="S191" s="58">
        <v>247</v>
      </c>
      <c r="T191" s="58">
        <v>244</v>
      </c>
      <c r="U191" s="58">
        <v>3</v>
      </c>
      <c r="V191" s="58">
        <v>133</v>
      </c>
      <c r="W191" s="58">
        <v>132</v>
      </c>
      <c r="X191" s="58">
        <v>132</v>
      </c>
      <c r="Y191" s="58">
        <v>0</v>
      </c>
      <c r="Z191" s="58">
        <v>23</v>
      </c>
      <c r="AA191" s="58">
        <v>19</v>
      </c>
      <c r="AB191" s="58">
        <v>19</v>
      </c>
      <c r="AC191" s="58">
        <v>0</v>
      </c>
    </row>
    <row r="192" spans="1:29" x14ac:dyDescent="0.25">
      <c r="A192" s="64" t="s">
        <v>354</v>
      </c>
      <c r="B192" s="58">
        <v>412</v>
      </c>
      <c r="C192" s="58">
        <v>436</v>
      </c>
      <c r="D192" s="58">
        <v>432</v>
      </c>
      <c r="E192" s="58">
        <v>4</v>
      </c>
      <c r="F192" s="58">
        <v>229</v>
      </c>
      <c r="G192" s="58" t="s">
        <v>153</v>
      </c>
      <c r="H192" s="58">
        <v>244</v>
      </c>
      <c r="I192" s="58" t="s">
        <v>153</v>
      </c>
      <c r="J192" s="58">
        <v>183</v>
      </c>
      <c r="K192" s="58" t="s">
        <v>153</v>
      </c>
      <c r="L192" s="58">
        <v>188</v>
      </c>
      <c r="M192" s="58" t="s">
        <v>153</v>
      </c>
      <c r="N192" s="58">
        <v>44</v>
      </c>
      <c r="O192" s="58" t="s">
        <v>153</v>
      </c>
      <c r="P192" s="58">
        <v>47</v>
      </c>
      <c r="Q192" s="58" t="s">
        <v>153</v>
      </c>
      <c r="R192" s="58">
        <v>268</v>
      </c>
      <c r="S192" s="58" t="s">
        <v>153</v>
      </c>
      <c r="T192" s="58">
        <v>279</v>
      </c>
      <c r="U192" s="58" t="s">
        <v>153</v>
      </c>
      <c r="V192" s="58">
        <v>100</v>
      </c>
      <c r="W192" s="58">
        <v>106</v>
      </c>
      <c r="X192" s="58">
        <v>106</v>
      </c>
      <c r="Y192" s="58">
        <v>0</v>
      </c>
      <c r="Z192" s="58">
        <v>20</v>
      </c>
      <c r="AA192" s="58">
        <v>22</v>
      </c>
      <c r="AB192" s="58">
        <v>22</v>
      </c>
      <c r="AC192" s="58">
        <v>0</v>
      </c>
    </row>
    <row r="193" spans="1:29" x14ac:dyDescent="0.25">
      <c r="A193" s="64" t="s">
        <v>355</v>
      </c>
      <c r="B193" s="58">
        <v>635</v>
      </c>
      <c r="C193" s="58">
        <v>643</v>
      </c>
      <c r="D193" s="58">
        <v>640</v>
      </c>
      <c r="E193" s="58">
        <v>3</v>
      </c>
      <c r="F193" s="58">
        <v>313</v>
      </c>
      <c r="G193" s="58" t="s">
        <v>153</v>
      </c>
      <c r="H193" s="58">
        <v>315</v>
      </c>
      <c r="I193" s="58" t="s">
        <v>153</v>
      </c>
      <c r="J193" s="58">
        <v>322</v>
      </c>
      <c r="K193" s="58" t="s">
        <v>153</v>
      </c>
      <c r="L193" s="58">
        <v>325</v>
      </c>
      <c r="M193" s="58" t="s">
        <v>153</v>
      </c>
      <c r="N193" s="58">
        <v>42</v>
      </c>
      <c r="O193" s="58">
        <v>46</v>
      </c>
      <c r="P193" s="58">
        <v>46</v>
      </c>
      <c r="Q193" s="58">
        <v>0</v>
      </c>
      <c r="R193" s="58">
        <v>426</v>
      </c>
      <c r="S193" s="58" t="s">
        <v>153</v>
      </c>
      <c r="T193" s="58">
        <v>427</v>
      </c>
      <c r="U193" s="58" t="s">
        <v>153</v>
      </c>
      <c r="V193" s="58">
        <v>167</v>
      </c>
      <c r="W193" s="58" t="s">
        <v>153</v>
      </c>
      <c r="X193" s="58">
        <v>167</v>
      </c>
      <c r="Y193" s="58" t="s">
        <v>153</v>
      </c>
      <c r="Z193" s="58">
        <v>25</v>
      </c>
      <c r="AA193" s="58">
        <v>24</v>
      </c>
      <c r="AB193" s="58">
        <v>24</v>
      </c>
      <c r="AC193" s="58">
        <v>0</v>
      </c>
    </row>
    <row r="194" spans="1:29" x14ac:dyDescent="0.25">
      <c r="A194" s="64" t="s">
        <v>356</v>
      </c>
      <c r="B194" s="58">
        <v>447</v>
      </c>
      <c r="C194" s="58">
        <v>450</v>
      </c>
      <c r="D194" s="58">
        <v>450</v>
      </c>
      <c r="E194" s="58">
        <v>0</v>
      </c>
      <c r="F194" s="58">
        <v>236</v>
      </c>
      <c r="G194" s="58">
        <v>242</v>
      </c>
      <c r="H194" s="58">
        <v>242</v>
      </c>
      <c r="I194" s="58">
        <v>0</v>
      </c>
      <c r="J194" s="58">
        <v>211</v>
      </c>
      <c r="K194" s="58">
        <v>208</v>
      </c>
      <c r="L194" s="58">
        <v>208</v>
      </c>
      <c r="M194" s="58">
        <v>0</v>
      </c>
      <c r="N194" s="58">
        <v>28</v>
      </c>
      <c r="O194" s="58">
        <v>30</v>
      </c>
      <c r="P194" s="58">
        <v>30</v>
      </c>
      <c r="Q194" s="58">
        <v>0</v>
      </c>
      <c r="R194" s="58">
        <v>321</v>
      </c>
      <c r="S194" s="58">
        <v>324</v>
      </c>
      <c r="T194" s="58">
        <v>324</v>
      </c>
      <c r="U194" s="58">
        <v>0</v>
      </c>
      <c r="V194" s="58">
        <v>98</v>
      </c>
      <c r="W194" s="58">
        <v>96</v>
      </c>
      <c r="X194" s="58">
        <v>96</v>
      </c>
      <c r="Y194" s="58">
        <v>0</v>
      </c>
      <c r="Z194" s="58">
        <v>18</v>
      </c>
      <c r="AA194" s="58">
        <v>21</v>
      </c>
      <c r="AB194" s="58">
        <v>21</v>
      </c>
      <c r="AC194" s="58">
        <v>0</v>
      </c>
    </row>
    <row r="195" spans="1:29" x14ac:dyDescent="0.25">
      <c r="A195" s="64" t="s">
        <v>357</v>
      </c>
      <c r="B195" s="58">
        <v>325</v>
      </c>
      <c r="C195" s="58">
        <v>324</v>
      </c>
      <c r="D195" s="58">
        <v>324</v>
      </c>
      <c r="E195" s="58">
        <v>0</v>
      </c>
      <c r="F195" s="58">
        <v>172</v>
      </c>
      <c r="G195" s="58">
        <v>170</v>
      </c>
      <c r="H195" s="58">
        <v>170</v>
      </c>
      <c r="I195" s="58">
        <v>0</v>
      </c>
      <c r="J195" s="58">
        <v>153</v>
      </c>
      <c r="K195" s="58">
        <v>154</v>
      </c>
      <c r="L195" s="58">
        <v>154</v>
      </c>
      <c r="M195" s="58">
        <v>0</v>
      </c>
      <c r="N195" s="58">
        <v>23</v>
      </c>
      <c r="O195" s="58">
        <v>21</v>
      </c>
      <c r="P195" s="58">
        <v>21</v>
      </c>
      <c r="Q195" s="58">
        <v>0</v>
      </c>
      <c r="R195" s="58">
        <v>205</v>
      </c>
      <c r="S195" s="58">
        <v>206</v>
      </c>
      <c r="T195" s="58">
        <v>206</v>
      </c>
      <c r="U195" s="58">
        <v>0</v>
      </c>
      <c r="V195" s="58">
        <v>97</v>
      </c>
      <c r="W195" s="58">
        <v>97</v>
      </c>
      <c r="X195" s="58">
        <v>97</v>
      </c>
      <c r="Y195" s="58">
        <v>0</v>
      </c>
      <c r="Z195" s="58">
        <v>10</v>
      </c>
      <c r="AA195" s="58">
        <v>9</v>
      </c>
      <c r="AB195" s="58">
        <v>9</v>
      </c>
      <c r="AC195" s="58">
        <v>0</v>
      </c>
    </row>
    <row r="196" spans="1:29" x14ac:dyDescent="0.25">
      <c r="A196" s="64" t="s">
        <v>358</v>
      </c>
      <c r="B196" s="58">
        <v>447</v>
      </c>
      <c r="C196" s="58" t="s">
        <v>153</v>
      </c>
      <c r="D196" s="58">
        <v>467</v>
      </c>
      <c r="E196" s="58" t="s">
        <v>153</v>
      </c>
      <c r="F196" s="58">
        <v>212</v>
      </c>
      <c r="G196" s="58" t="s">
        <v>153</v>
      </c>
      <c r="H196" s="58">
        <v>226</v>
      </c>
      <c r="I196" s="58" t="s">
        <v>153</v>
      </c>
      <c r="J196" s="58">
        <v>235</v>
      </c>
      <c r="K196" s="58">
        <v>241</v>
      </c>
      <c r="L196" s="58">
        <v>241</v>
      </c>
      <c r="M196" s="58">
        <v>0</v>
      </c>
      <c r="N196" s="58">
        <v>32</v>
      </c>
      <c r="O196" s="58">
        <v>44</v>
      </c>
      <c r="P196" s="58">
        <v>44</v>
      </c>
      <c r="Q196" s="58">
        <v>0</v>
      </c>
      <c r="R196" s="58">
        <v>257</v>
      </c>
      <c r="S196" s="58" t="s">
        <v>153</v>
      </c>
      <c r="T196" s="58">
        <v>266</v>
      </c>
      <c r="U196" s="58" t="s">
        <v>153</v>
      </c>
      <c r="V196" s="58">
        <v>158</v>
      </c>
      <c r="W196" s="58">
        <v>157</v>
      </c>
      <c r="X196" s="58">
        <v>157</v>
      </c>
      <c r="Y196" s="58">
        <v>0</v>
      </c>
      <c r="Z196" s="58">
        <v>13</v>
      </c>
      <c r="AA196" s="58">
        <v>15</v>
      </c>
      <c r="AB196" s="58">
        <v>15</v>
      </c>
      <c r="AC196" s="58">
        <v>0</v>
      </c>
    </row>
    <row r="197" spans="1:29" x14ac:dyDescent="0.25">
      <c r="A197" s="64" t="s">
        <v>359</v>
      </c>
      <c r="B197" s="58">
        <v>361</v>
      </c>
      <c r="C197" s="58">
        <v>372</v>
      </c>
      <c r="D197" s="58">
        <v>372</v>
      </c>
      <c r="E197" s="58">
        <v>0</v>
      </c>
      <c r="F197" s="58">
        <v>205</v>
      </c>
      <c r="G197" s="58">
        <v>207</v>
      </c>
      <c r="H197" s="58">
        <v>207</v>
      </c>
      <c r="I197" s="58">
        <v>0</v>
      </c>
      <c r="J197" s="58">
        <v>155</v>
      </c>
      <c r="K197" s="58">
        <v>164</v>
      </c>
      <c r="L197" s="58">
        <v>164</v>
      </c>
      <c r="M197" s="58">
        <v>0</v>
      </c>
      <c r="N197" s="58">
        <v>75</v>
      </c>
      <c r="O197" s="58">
        <v>79</v>
      </c>
      <c r="P197" s="58">
        <v>79</v>
      </c>
      <c r="Q197" s="58">
        <v>0</v>
      </c>
      <c r="R197" s="58">
        <v>203</v>
      </c>
      <c r="S197" s="58">
        <v>210</v>
      </c>
      <c r="T197" s="58">
        <v>210</v>
      </c>
      <c r="U197" s="58">
        <v>0</v>
      </c>
      <c r="V197" s="58">
        <v>83</v>
      </c>
      <c r="W197" s="58">
        <v>83</v>
      </c>
      <c r="X197" s="58">
        <v>83</v>
      </c>
      <c r="Y197" s="58">
        <v>0</v>
      </c>
      <c r="Z197" s="58">
        <v>14</v>
      </c>
      <c r="AA197" s="58">
        <v>14</v>
      </c>
      <c r="AB197" s="58">
        <v>14</v>
      </c>
      <c r="AC197" s="58">
        <v>0</v>
      </c>
    </row>
    <row r="198" spans="1:29" x14ac:dyDescent="0.25">
      <c r="A198" s="64" t="s">
        <v>360</v>
      </c>
      <c r="B198" s="58">
        <v>419</v>
      </c>
      <c r="C198" s="58" t="s">
        <v>153</v>
      </c>
      <c r="D198" s="58">
        <v>439</v>
      </c>
      <c r="E198" s="58" t="s">
        <v>153</v>
      </c>
      <c r="F198" s="58">
        <v>204</v>
      </c>
      <c r="G198" s="58">
        <v>222</v>
      </c>
      <c r="H198" s="58">
        <v>222</v>
      </c>
      <c r="I198" s="58">
        <v>0</v>
      </c>
      <c r="J198" s="58">
        <v>215</v>
      </c>
      <c r="K198" s="58" t="s">
        <v>153</v>
      </c>
      <c r="L198" s="58">
        <v>217</v>
      </c>
      <c r="M198" s="58" t="s">
        <v>153</v>
      </c>
      <c r="N198" s="58">
        <v>51</v>
      </c>
      <c r="O198" s="58">
        <v>58</v>
      </c>
      <c r="P198" s="58">
        <v>58</v>
      </c>
      <c r="Q198" s="58">
        <v>0</v>
      </c>
      <c r="R198" s="58">
        <v>270</v>
      </c>
      <c r="S198" s="58">
        <v>286</v>
      </c>
      <c r="T198" s="58">
        <v>286</v>
      </c>
      <c r="U198" s="58">
        <v>0</v>
      </c>
      <c r="V198" s="58">
        <v>98</v>
      </c>
      <c r="W198" s="58" t="s">
        <v>153</v>
      </c>
      <c r="X198" s="58">
        <v>95</v>
      </c>
      <c r="Y198" s="58" t="s">
        <v>153</v>
      </c>
      <c r="Z198" s="58">
        <v>18</v>
      </c>
      <c r="AA198" s="58">
        <v>19</v>
      </c>
      <c r="AB198" s="58">
        <v>19</v>
      </c>
      <c r="AC198" s="58">
        <v>0</v>
      </c>
    </row>
    <row r="199" spans="1:29" x14ac:dyDescent="0.25">
      <c r="A199" s="64" t="s">
        <v>361</v>
      </c>
      <c r="B199" s="58">
        <v>420</v>
      </c>
      <c r="C199" s="58">
        <v>426</v>
      </c>
      <c r="D199" s="58">
        <v>426</v>
      </c>
      <c r="E199" s="58">
        <v>0</v>
      </c>
      <c r="F199" s="58">
        <v>222</v>
      </c>
      <c r="G199" s="58">
        <v>228</v>
      </c>
      <c r="H199" s="58">
        <v>228</v>
      </c>
      <c r="I199" s="58">
        <v>0</v>
      </c>
      <c r="J199" s="58">
        <v>198</v>
      </c>
      <c r="K199" s="58">
        <v>198</v>
      </c>
      <c r="L199" s="58">
        <v>198</v>
      </c>
      <c r="M199" s="58">
        <v>0</v>
      </c>
      <c r="N199" s="58">
        <v>28</v>
      </c>
      <c r="O199" s="58">
        <v>32</v>
      </c>
      <c r="P199" s="58">
        <v>32</v>
      </c>
      <c r="Q199" s="58">
        <v>0</v>
      </c>
      <c r="R199" s="58">
        <v>276</v>
      </c>
      <c r="S199" s="58">
        <v>275</v>
      </c>
      <c r="T199" s="58">
        <v>275</v>
      </c>
      <c r="U199" s="58">
        <v>0</v>
      </c>
      <c r="V199" s="58">
        <v>116</v>
      </c>
      <c r="W199" s="58">
        <v>119</v>
      </c>
      <c r="X199" s="58">
        <v>119</v>
      </c>
      <c r="Y199" s="58">
        <v>0</v>
      </c>
      <c r="Z199" s="58">
        <v>15</v>
      </c>
      <c r="AA199" s="58">
        <v>13</v>
      </c>
      <c r="AB199" s="58">
        <v>13</v>
      </c>
      <c r="AC199" s="58">
        <v>0</v>
      </c>
    </row>
    <row r="200" spans="1:29" x14ac:dyDescent="0.25">
      <c r="A200" s="64" t="s">
        <v>362</v>
      </c>
      <c r="B200" s="58">
        <v>555</v>
      </c>
      <c r="C200" s="58">
        <v>560</v>
      </c>
      <c r="D200" s="58">
        <v>551</v>
      </c>
      <c r="E200" s="58">
        <v>9</v>
      </c>
      <c r="F200" s="58">
        <v>284</v>
      </c>
      <c r="G200" s="58" t="s">
        <v>153</v>
      </c>
      <c r="H200" s="58">
        <v>292</v>
      </c>
      <c r="I200" s="58" t="s">
        <v>153</v>
      </c>
      <c r="J200" s="58">
        <v>271</v>
      </c>
      <c r="K200" s="58" t="s">
        <v>153</v>
      </c>
      <c r="L200" s="58">
        <v>259</v>
      </c>
      <c r="M200" s="58" t="s">
        <v>153</v>
      </c>
      <c r="N200" s="58">
        <v>25</v>
      </c>
      <c r="O200" s="58">
        <v>30</v>
      </c>
      <c r="P200" s="58">
        <v>30</v>
      </c>
      <c r="Q200" s="58">
        <v>0</v>
      </c>
      <c r="R200" s="58">
        <v>377</v>
      </c>
      <c r="S200" s="58">
        <v>376</v>
      </c>
      <c r="T200" s="58">
        <v>367</v>
      </c>
      <c r="U200" s="58">
        <v>9</v>
      </c>
      <c r="V200" s="58">
        <v>153</v>
      </c>
      <c r="W200" s="58">
        <v>154</v>
      </c>
      <c r="X200" s="58">
        <v>154</v>
      </c>
      <c r="Y200" s="58">
        <v>0</v>
      </c>
      <c r="Z200" s="58">
        <v>31</v>
      </c>
      <c r="AA200" s="58">
        <v>34</v>
      </c>
      <c r="AB200" s="58">
        <v>34</v>
      </c>
      <c r="AC200" s="58">
        <v>0</v>
      </c>
    </row>
    <row r="201" spans="1:29" x14ac:dyDescent="0.25">
      <c r="A201" s="64" t="s">
        <v>363</v>
      </c>
      <c r="B201" s="58">
        <v>525</v>
      </c>
      <c r="C201" s="58">
        <v>539</v>
      </c>
      <c r="D201" s="58">
        <v>539</v>
      </c>
      <c r="E201" s="58">
        <v>0</v>
      </c>
      <c r="F201" s="58">
        <v>303</v>
      </c>
      <c r="G201" s="58">
        <v>315</v>
      </c>
      <c r="H201" s="58">
        <v>315</v>
      </c>
      <c r="I201" s="58">
        <v>0</v>
      </c>
      <c r="J201" s="58">
        <v>222</v>
      </c>
      <c r="K201" s="58">
        <v>224</v>
      </c>
      <c r="L201" s="58">
        <v>224</v>
      </c>
      <c r="M201" s="58">
        <v>0</v>
      </c>
      <c r="N201" s="58">
        <v>43</v>
      </c>
      <c r="O201" s="58">
        <v>46</v>
      </c>
      <c r="P201" s="58">
        <v>46</v>
      </c>
      <c r="Q201" s="58">
        <v>0</v>
      </c>
      <c r="R201" s="58">
        <v>320</v>
      </c>
      <c r="S201" s="58">
        <v>333</v>
      </c>
      <c r="T201" s="58">
        <v>333</v>
      </c>
      <c r="U201" s="58">
        <v>0</v>
      </c>
      <c r="V201" s="58">
        <v>162</v>
      </c>
      <c r="W201" s="58">
        <v>160</v>
      </c>
      <c r="X201" s="58">
        <v>160</v>
      </c>
      <c r="Y201" s="58">
        <v>0</v>
      </c>
      <c r="Z201" s="58">
        <v>28</v>
      </c>
      <c r="AA201" s="58">
        <v>30</v>
      </c>
      <c r="AB201" s="58">
        <v>30</v>
      </c>
      <c r="AC201" s="58">
        <v>0</v>
      </c>
    </row>
    <row r="202" spans="1:29" x14ac:dyDescent="0.25">
      <c r="A202" s="64" t="s">
        <v>364</v>
      </c>
      <c r="B202" s="58">
        <v>690</v>
      </c>
      <c r="C202" s="58">
        <v>687</v>
      </c>
      <c r="D202" s="58">
        <v>687</v>
      </c>
      <c r="E202" s="58">
        <v>0</v>
      </c>
      <c r="F202" s="58">
        <v>365</v>
      </c>
      <c r="G202" s="58">
        <v>363</v>
      </c>
      <c r="H202" s="58">
        <v>363</v>
      </c>
      <c r="I202" s="58">
        <v>0</v>
      </c>
      <c r="J202" s="58">
        <v>325</v>
      </c>
      <c r="K202" s="58">
        <v>324</v>
      </c>
      <c r="L202" s="58">
        <v>324</v>
      </c>
      <c r="M202" s="58">
        <v>0</v>
      </c>
      <c r="N202" s="58">
        <v>33</v>
      </c>
      <c r="O202" s="58">
        <v>34</v>
      </c>
      <c r="P202" s="58">
        <v>34</v>
      </c>
      <c r="Q202" s="58">
        <v>0</v>
      </c>
      <c r="R202" s="58">
        <v>420</v>
      </c>
      <c r="S202" s="58">
        <v>418</v>
      </c>
      <c r="T202" s="58">
        <v>418</v>
      </c>
      <c r="U202" s="58">
        <v>0</v>
      </c>
      <c r="V202" s="58">
        <v>237</v>
      </c>
      <c r="W202" s="58">
        <v>235</v>
      </c>
      <c r="X202" s="58">
        <v>235</v>
      </c>
      <c r="Y202" s="58">
        <v>0</v>
      </c>
      <c r="Z202" s="58">
        <v>32</v>
      </c>
      <c r="AA202" s="58">
        <v>32</v>
      </c>
      <c r="AB202" s="58">
        <v>32</v>
      </c>
      <c r="AC202" s="58">
        <v>0</v>
      </c>
    </row>
    <row r="203" spans="1:29" x14ac:dyDescent="0.25">
      <c r="A203" s="64" t="s">
        <v>365</v>
      </c>
      <c r="B203" s="58">
        <v>477</v>
      </c>
      <c r="C203" s="58">
        <v>479</v>
      </c>
      <c r="D203" s="58">
        <v>479</v>
      </c>
      <c r="E203" s="58">
        <v>0</v>
      </c>
      <c r="F203" s="58">
        <v>285</v>
      </c>
      <c r="G203" s="58">
        <v>285</v>
      </c>
      <c r="H203" s="58">
        <v>285</v>
      </c>
      <c r="I203" s="58">
        <v>0</v>
      </c>
      <c r="J203" s="58">
        <v>192</v>
      </c>
      <c r="K203" s="58">
        <v>194</v>
      </c>
      <c r="L203" s="58">
        <v>194</v>
      </c>
      <c r="M203" s="58">
        <v>0</v>
      </c>
      <c r="N203" s="58">
        <v>58</v>
      </c>
      <c r="O203" s="58">
        <v>57</v>
      </c>
      <c r="P203" s="58">
        <v>57</v>
      </c>
      <c r="Q203" s="58">
        <v>0</v>
      </c>
      <c r="R203" s="58">
        <v>285</v>
      </c>
      <c r="S203" s="58">
        <v>290</v>
      </c>
      <c r="T203" s="58">
        <v>290</v>
      </c>
      <c r="U203" s="58">
        <v>0</v>
      </c>
      <c r="V203" s="58">
        <v>134</v>
      </c>
      <c r="W203" s="58">
        <v>132</v>
      </c>
      <c r="X203" s="58">
        <v>132</v>
      </c>
      <c r="Y203" s="58">
        <v>0</v>
      </c>
      <c r="Z203" s="58">
        <v>21</v>
      </c>
      <c r="AA203" s="58">
        <v>19</v>
      </c>
      <c r="AB203" s="58">
        <v>19</v>
      </c>
      <c r="AC203" s="58">
        <v>0</v>
      </c>
    </row>
    <row r="204" spans="1:29" x14ac:dyDescent="0.25">
      <c r="A204" s="64" t="s">
        <v>366</v>
      </c>
      <c r="B204" s="58">
        <v>378</v>
      </c>
      <c r="C204" s="58">
        <v>389</v>
      </c>
      <c r="D204" s="58">
        <v>385</v>
      </c>
      <c r="E204" s="58">
        <v>4</v>
      </c>
      <c r="F204" s="58">
        <v>215</v>
      </c>
      <c r="G204" s="58" t="s">
        <v>153</v>
      </c>
      <c r="H204" s="58">
        <v>225</v>
      </c>
      <c r="I204" s="58" t="s">
        <v>153</v>
      </c>
      <c r="J204" s="58">
        <v>163</v>
      </c>
      <c r="K204" s="58" t="s">
        <v>153</v>
      </c>
      <c r="L204" s="58">
        <v>160</v>
      </c>
      <c r="M204" s="58" t="s">
        <v>153</v>
      </c>
      <c r="N204" s="58">
        <v>48</v>
      </c>
      <c r="O204" s="58">
        <v>46</v>
      </c>
      <c r="P204" s="58">
        <v>46</v>
      </c>
      <c r="Q204" s="58">
        <v>0</v>
      </c>
      <c r="R204" s="58">
        <v>225</v>
      </c>
      <c r="S204" s="58">
        <v>232</v>
      </c>
      <c r="T204" s="58">
        <v>228</v>
      </c>
      <c r="U204" s="58">
        <v>4</v>
      </c>
      <c r="V204" s="58">
        <v>105</v>
      </c>
      <c r="W204" s="58">
        <v>111</v>
      </c>
      <c r="X204" s="58">
        <v>111</v>
      </c>
      <c r="Y204" s="58">
        <v>0</v>
      </c>
      <c r="Z204" s="58">
        <v>15</v>
      </c>
      <c r="AA204" s="58" t="s">
        <v>153</v>
      </c>
      <c r="AB204" s="58">
        <v>15</v>
      </c>
      <c r="AC204" s="58" t="s">
        <v>153</v>
      </c>
    </row>
    <row r="205" spans="1:29" x14ac:dyDescent="0.25">
      <c r="A205" s="64" t="s">
        <v>367</v>
      </c>
      <c r="B205" s="58">
        <v>401</v>
      </c>
      <c r="C205" s="58" t="s">
        <v>153</v>
      </c>
      <c r="D205" s="58">
        <v>402</v>
      </c>
      <c r="E205" s="58" t="s">
        <v>153</v>
      </c>
      <c r="F205" s="58">
        <v>229</v>
      </c>
      <c r="G205" s="58">
        <v>231</v>
      </c>
      <c r="H205" s="58">
        <v>231</v>
      </c>
      <c r="I205" s="58">
        <v>0</v>
      </c>
      <c r="J205" s="58">
        <v>172</v>
      </c>
      <c r="K205" s="58" t="s">
        <v>153</v>
      </c>
      <c r="L205" s="58">
        <v>171</v>
      </c>
      <c r="M205" s="58" t="s">
        <v>153</v>
      </c>
      <c r="N205" s="58">
        <v>28</v>
      </c>
      <c r="O205" s="58">
        <v>28</v>
      </c>
      <c r="P205" s="58">
        <v>28</v>
      </c>
      <c r="Q205" s="58">
        <v>0</v>
      </c>
      <c r="R205" s="58">
        <v>253</v>
      </c>
      <c r="S205" s="58" t="s">
        <v>153</v>
      </c>
      <c r="T205" s="58">
        <v>253</v>
      </c>
      <c r="U205" s="58" t="s">
        <v>153</v>
      </c>
      <c r="V205" s="58">
        <v>120</v>
      </c>
      <c r="W205" s="58">
        <v>121</v>
      </c>
      <c r="X205" s="58">
        <v>121</v>
      </c>
      <c r="Y205" s="58">
        <v>0</v>
      </c>
      <c r="Z205" s="58">
        <v>15</v>
      </c>
      <c r="AA205" s="58">
        <v>18</v>
      </c>
      <c r="AB205" s="58">
        <v>18</v>
      </c>
      <c r="AC205" s="58">
        <v>0</v>
      </c>
    </row>
    <row r="206" spans="1:29" x14ac:dyDescent="0.25">
      <c r="A206" s="64" t="s">
        <v>368</v>
      </c>
      <c r="B206" s="58">
        <v>331</v>
      </c>
      <c r="C206" s="58">
        <v>331</v>
      </c>
      <c r="D206" s="58">
        <v>331</v>
      </c>
      <c r="E206" s="58">
        <v>0</v>
      </c>
      <c r="F206" s="58">
        <v>188</v>
      </c>
      <c r="G206" s="58">
        <v>186</v>
      </c>
      <c r="H206" s="58">
        <v>186</v>
      </c>
      <c r="I206" s="58">
        <v>0</v>
      </c>
      <c r="J206" s="58">
        <v>142</v>
      </c>
      <c r="K206" s="58">
        <v>144</v>
      </c>
      <c r="L206" s="58">
        <v>144</v>
      </c>
      <c r="M206" s="58">
        <v>0</v>
      </c>
      <c r="N206" s="58">
        <v>27</v>
      </c>
      <c r="O206" s="58">
        <v>31</v>
      </c>
      <c r="P206" s="58">
        <v>31</v>
      </c>
      <c r="Q206" s="58">
        <v>0</v>
      </c>
      <c r="R206" s="58">
        <v>210</v>
      </c>
      <c r="S206" s="58">
        <v>206</v>
      </c>
      <c r="T206" s="58">
        <v>206</v>
      </c>
      <c r="U206" s="58">
        <v>0</v>
      </c>
      <c r="V206" s="58">
        <v>94</v>
      </c>
      <c r="W206" s="58">
        <v>94</v>
      </c>
      <c r="X206" s="58">
        <v>94</v>
      </c>
      <c r="Y206" s="58">
        <v>0</v>
      </c>
      <c r="Z206" s="58">
        <v>15</v>
      </c>
      <c r="AA206" s="58">
        <v>16</v>
      </c>
      <c r="AB206" s="58">
        <v>16</v>
      </c>
      <c r="AC206" s="58">
        <v>0</v>
      </c>
    </row>
    <row r="207" spans="1:29" x14ac:dyDescent="0.25">
      <c r="A207" s="64" t="s">
        <v>369</v>
      </c>
      <c r="B207" s="58">
        <v>319</v>
      </c>
      <c r="C207" s="58">
        <v>333</v>
      </c>
      <c r="D207" s="58">
        <v>333</v>
      </c>
      <c r="E207" s="58">
        <v>0</v>
      </c>
      <c r="F207" s="58">
        <v>159</v>
      </c>
      <c r="G207" s="58">
        <v>172</v>
      </c>
      <c r="H207" s="58">
        <v>172</v>
      </c>
      <c r="I207" s="58">
        <v>0</v>
      </c>
      <c r="J207" s="58">
        <v>160</v>
      </c>
      <c r="K207" s="58">
        <v>161</v>
      </c>
      <c r="L207" s="58">
        <v>161</v>
      </c>
      <c r="M207" s="58">
        <v>0</v>
      </c>
      <c r="N207" s="58">
        <v>14</v>
      </c>
      <c r="O207" s="58">
        <v>16</v>
      </c>
      <c r="P207" s="58">
        <v>16</v>
      </c>
      <c r="Q207" s="58">
        <v>0</v>
      </c>
      <c r="R207" s="58">
        <v>218</v>
      </c>
      <c r="S207" s="58">
        <v>229</v>
      </c>
      <c r="T207" s="58">
        <v>229</v>
      </c>
      <c r="U207" s="58">
        <v>0</v>
      </c>
      <c r="V207" s="58">
        <v>87</v>
      </c>
      <c r="W207" s="58">
        <v>88</v>
      </c>
      <c r="X207" s="58">
        <v>88</v>
      </c>
      <c r="Y207" s="58">
        <v>0</v>
      </c>
      <c r="Z207" s="58">
        <v>13</v>
      </c>
      <c r="AA207" s="58">
        <v>14</v>
      </c>
      <c r="AB207" s="58">
        <v>14</v>
      </c>
      <c r="AC207" s="58">
        <v>0</v>
      </c>
    </row>
    <row r="208" spans="1:29" x14ac:dyDescent="0.25">
      <c r="A208" s="64" t="s">
        <v>370</v>
      </c>
      <c r="B208" s="58">
        <v>440</v>
      </c>
      <c r="C208" s="58" t="s">
        <v>153</v>
      </c>
      <c r="D208" s="58">
        <v>443</v>
      </c>
      <c r="E208" s="58" t="s">
        <v>153</v>
      </c>
      <c r="F208" s="58">
        <v>215</v>
      </c>
      <c r="G208" s="58" t="s">
        <v>153</v>
      </c>
      <c r="H208" s="58">
        <v>216</v>
      </c>
      <c r="I208" s="58" t="s">
        <v>153</v>
      </c>
      <c r="J208" s="58">
        <v>225</v>
      </c>
      <c r="K208" s="58" t="s">
        <v>153</v>
      </c>
      <c r="L208" s="58">
        <v>227</v>
      </c>
      <c r="M208" s="58" t="s">
        <v>153</v>
      </c>
      <c r="N208" s="58">
        <v>62</v>
      </c>
      <c r="O208" s="58" t="s">
        <v>153</v>
      </c>
      <c r="P208" s="58">
        <v>64</v>
      </c>
      <c r="Q208" s="58" t="s">
        <v>153</v>
      </c>
      <c r="R208" s="58">
        <v>260</v>
      </c>
      <c r="S208" s="58" t="s">
        <v>153</v>
      </c>
      <c r="T208" s="58">
        <v>263</v>
      </c>
      <c r="U208" s="58" t="s">
        <v>153</v>
      </c>
      <c r="V208" s="58">
        <v>118</v>
      </c>
      <c r="W208" s="58">
        <v>116</v>
      </c>
      <c r="X208" s="58">
        <v>116</v>
      </c>
      <c r="Y208" s="58">
        <v>0</v>
      </c>
      <c r="Z208" s="58">
        <v>13</v>
      </c>
      <c r="AA208" s="58">
        <v>11</v>
      </c>
      <c r="AB208" s="58">
        <v>11</v>
      </c>
      <c r="AC208" s="58">
        <v>0</v>
      </c>
    </row>
    <row r="209" spans="1:29" x14ac:dyDescent="0.25">
      <c r="A209" s="64" t="s">
        <v>371</v>
      </c>
      <c r="B209" s="58">
        <v>359</v>
      </c>
      <c r="C209" s="58" t="s">
        <v>153</v>
      </c>
      <c r="D209" s="58">
        <v>362</v>
      </c>
      <c r="E209" s="58" t="s">
        <v>153</v>
      </c>
      <c r="F209" s="58">
        <v>166</v>
      </c>
      <c r="G209" s="58" t="s">
        <v>153</v>
      </c>
      <c r="H209" s="58">
        <v>174</v>
      </c>
      <c r="I209" s="58" t="s">
        <v>153</v>
      </c>
      <c r="J209" s="58">
        <v>192</v>
      </c>
      <c r="K209" s="58">
        <v>187</v>
      </c>
      <c r="L209" s="58">
        <v>187</v>
      </c>
      <c r="M209" s="58">
        <v>0</v>
      </c>
      <c r="N209" s="58">
        <v>62</v>
      </c>
      <c r="O209" s="58">
        <v>62</v>
      </c>
      <c r="P209" s="58">
        <v>62</v>
      </c>
      <c r="Q209" s="58">
        <v>0</v>
      </c>
      <c r="R209" s="58">
        <v>203</v>
      </c>
      <c r="S209" s="58" t="s">
        <v>153</v>
      </c>
      <c r="T209" s="58">
        <v>204</v>
      </c>
      <c r="U209" s="58" t="s">
        <v>153</v>
      </c>
      <c r="V209" s="58">
        <v>94</v>
      </c>
      <c r="W209" s="58">
        <v>96</v>
      </c>
      <c r="X209" s="58">
        <v>96</v>
      </c>
      <c r="Y209" s="58">
        <v>0</v>
      </c>
      <c r="Z209" s="58">
        <v>15</v>
      </c>
      <c r="AA209" s="58">
        <v>15</v>
      </c>
      <c r="AB209" s="58">
        <v>15</v>
      </c>
      <c r="AC209" s="58">
        <v>0</v>
      </c>
    </row>
    <row r="210" spans="1:29" x14ac:dyDescent="0.25">
      <c r="A210" s="64" t="s">
        <v>372</v>
      </c>
      <c r="B210" s="58">
        <v>361</v>
      </c>
      <c r="C210" s="58" t="s">
        <v>153</v>
      </c>
      <c r="D210" s="58">
        <v>366</v>
      </c>
      <c r="E210" s="58" t="s">
        <v>153</v>
      </c>
      <c r="F210" s="58">
        <v>186</v>
      </c>
      <c r="G210" s="58">
        <v>192</v>
      </c>
      <c r="H210" s="58">
        <v>192</v>
      </c>
      <c r="I210" s="58">
        <v>0</v>
      </c>
      <c r="J210" s="58">
        <v>175</v>
      </c>
      <c r="K210" s="58" t="s">
        <v>153</v>
      </c>
      <c r="L210" s="58">
        <v>174</v>
      </c>
      <c r="M210" s="58" t="s">
        <v>153</v>
      </c>
      <c r="N210" s="58">
        <v>37</v>
      </c>
      <c r="O210" s="58">
        <v>41</v>
      </c>
      <c r="P210" s="58">
        <v>41</v>
      </c>
      <c r="Q210" s="58">
        <v>0</v>
      </c>
      <c r="R210" s="58">
        <v>234</v>
      </c>
      <c r="S210" s="58" t="s">
        <v>153</v>
      </c>
      <c r="T210" s="58">
        <v>238</v>
      </c>
      <c r="U210" s="58" t="s">
        <v>153</v>
      </c>
      <c r="V210" s="58">
        <v>90</v>
      </c>
      <c r="W210" s="58">
        <v>87</v>
      </c>
      <c r="X210" s="58">
        <v>87</v>
      </c>
      <c r="Y210" s="58">
        <v>0</v>
      </c>
      <c r="Z210" s="58">
        <v>14</v>
      </c>
      <c r="AA210" s="58">
        <v>15</v>
      </c>
      <c r="AB210" s="58">
        <v>15</v>
      </c>
      <c r="AC210" s="58">
        <v>0</v>
      </c>
    </row>
    <row r="211" spans="1:29" x14ac:dyDescent="0.25">
      <c r="A211" s="64" t="s">
        <v>373</v>
      </c>
      <c r="B211" s="58">
        <v>345</v>
      </c>
      <c r="C211" s="58" t="s">
        <v>153</v>
      </c>
      <c r="D211" s="58">
        <v>340</v>
      </c>
      <c r="E211" s="58" t="s">
        <v>153</v>
      </c>
      <c r="F211" s="58">
        <v>172</v>
      </c>
      <c r="G211" s="58">
        <v>170</v>
      </c>
      <c r="H211" s="58">
        <v>170</v>
      </c>
      <c r="I211" s="58">
        <v>0</v>
      </c>
      <c r="J211" s="58">
        <v>173</v>
      </c>
      <c r="K211" s="58" t="s">
        <v>153</v>
      </c>
      <c r="L211" s="58">
        <v>170</v>
      </c>
      <c r="M211" s="58" t="s">
        <v>153</v>
      </c>
      <c r="N211" s="58">
        <v>25</v>
      </c>
      <c r="O211" s="58">
        <v>27</v>
      </c>
      <c r="P211" s="58">
        <v>27</v>
      </c>
      <c r="Q211" s="58">
        <v>0</v>
      </c>
      <c r="R211" s="58">
        <v>210</v>
      </c>
      <c r="S211" s="58" t="s">
        <v>153</v>
      </c>
      <c r="T211" s="58">
        <v>206</v>
      </c>
      <c r="U211" s="58" t="s">
        <v>153</v>
      </c>
      <c r="V211" s="58">
        <v>110</v>
      </c>
      <c r="W211" s="58">
        <v>107</v>
      </c>
      <c r="X211" s="58">
        <v>107</v>
      </c>
      <c r="Y211" s="58">
        <v>0</v>
      </c>
      <c r="Z211" s="58">
        <v>10</v>
      </c>
      <c r="AA211" s="58">
        <v>7</v>
      </c>
      <c r="AB211" s="58">
        <v>7</v>
      </c>
      <c r="AC211" s="58">
        <v>0</v>
      </c>
    </row>
    <row r="212" spans="1:29" x14ac:dyDescent="0.25">
      <c r="A212" s="64" t="s">
        <v>374</v>
      </c>
      <c r="B212" s="58">
        <v>410</v>
      </c>
      <c r="C212" s="58" t="s">
        <v>153</v>
      </c>
      <c r="D212" s="58">
        <v>407</v>
      </c>
      <c r="E212" s="58" t="s">
        <v>153</v>
      </c>
      <c r="F212" s="58">
        <v>226</v>
      </c>
      <c r="G212" s="58">
        <v>230</v>
      </c>
      <c r="H212" s="58">
        <v>230</v>
      </c>
      <c r="I212" s="58">
        <v>0</v>
      </c>
      <c r="J212" s="58">
        <v>184</v>
      </c>
      <c r="K212" s="58" t="s">
        <v>153</v>
      </c>
      <c r="L212" s="58">
        <v>177</v>
      </c>
      <c r="M212" s="58" t="s">
        <v>153</v>
      </c>
      <c r="N212" s="58">
        <v>34</v>
      </c>
      <c r="O212" s="58">
        <v>37</v>
      </c>
      <c r="P212" s="58">
        <v>37</v>
      </c>
      <c r="Q212" s="58">
        <v>0</v>
      </c>
      <c r="R212" s="58">
        <v>249</v>
      </c>
      <c r="S212" s="58" t="s">
        <v>153</v>
      </c>
      <c r="T212" s="58">
        <v>241</v>
      </c>
      <c r="U212" s="58" t="s">
        <v>153</v>
      </c>
      <c r="V212" s="58">
        <v>127</v>
      </c>
      <c r="W212" s="58">
        <v>129</v>
      </c>
      <c r="X212" s="58">
        <v>129</v>
      </c>
      <c r="Y212" s="58">
        <v>0</v>
      </c>
      <c r="Z212" s="58">
        <v>31</v>
      </c>
      <c r="AA212" s="58">
        <v>31</v>
      </c>
      <c r="AB212" s="58">
        <v>31</v>
      </c>
      <c r="AC212" s="58">
        <v>0</v>
      </c>
    </row>
    <row r="213" spans="1:29" x14ac:dyDescent="0.25">
      <c r="A213" s="64" t="s">
        <v>375</v>
      </c>
      <c r="B213" s="58">
        <v>447</v>
      </c>
      <c r="C213" s="58">
        <v>460</v>
      </c>
      <c r="D213" s="58">
        <v>460</v>
      </c>
      <c r="E213" s="58">
        <v>0</v>
      </c>
      <c r="F213" s="58">
        <v>264</v>
      </c>
      <c r="G213" s="58">
        <v>271</v>
      </c>
      <c r="H213" s="58">
        <v>271</v>
      </c>
      <c r="I213" s="58">
        <v>0</v>
      </c>
      <c r="J213" s="58">
        <v>183</v>
      </c>
      <c r="K213" s="58">
        <v>189</v>
      </c>
      <c r="L213" s="58">
        <v>189</v>
      </c>
      <c r="M213" s="58">
        <v>0</v>
      </c>
      <c r="N213" s="58">
        <v>35</v>
      </c>
      <c r="O213" s="58">
        <v>37</v>
      </c>
      <c r="P213" s="58">
        <v>37</v>
      </c>
      <c r="Q213" s="58">
        <v>0</v>
      </c>
      <c r="R213" s="58">
        <v>269</v>
      </c>
      <c r="S213" s="58">
        <v>278</v>
      </c>
      <c r="T213" s="58">
        <v>278</v>
      </c>
      <c r="U213" s="58">
        <v>0</v>
      </c>
      <c r="V213" s="58">
        <v>143</v>
      </c>
      <c r="W213" s="58">
        <v>145</v>
      </c>
      <c r="X213" s="58">
        <v>145</v>
      </c>
      <c r="Y213" s="58">
        <v>0</v>
      </c>
      <c r="Z213" s="58">
        <v>29</v>
      </c>
      <c r="AA213" s="58">
        <v>31</v>
      </c>
      <c r="AB213" s="58">
        <v>31</v>
      </c>
      <c r="AC213" s="58">
        <v>0</v>
      </c>
    </row>
    <row r="214" spans="1:29" x14ac:dyDescent="0.25">
      <c r="A214" s="64" t="s">
        <v>376</v>
      </c>
      <c r="B214" s="58">
        <v>644</v>
      </c>
      <c r="C214" s="58" t="s">
        <v>153</v>
      </c>
      <c r="D214" s="58">
        <v>629</v>
      </c>
      <c r="E214" s="58" t="s">
        <v>153</v>
      </c>
      <c r="F214" s="58">
        <v>386</v>
      </c>
      <c r="G214" s="58" t="s">
        <v>153</v>
      </c>
      <c r="H214" s="58">
        <v>375</v>
      </c>
      <c r="I214" s="58" t="s">
        <v>153</v>
      </c>
      <c r="J214" s="58">
        <v>257</v>
      </c>
      <c r="K214" s="58">
        <v>253</v>
      </c>
      <c r="L214" s="58">
        <v>253</v>
      </c>
      <c r="M214" s="58">
        <v>0</v>
      </c>
      <c r="N214" s="58">
        <v>35</v>
      </c>
      <c r="O214" s="58">
        <v>39</v>
      </c>
      <c r="P214" s="58">
        <v>39</v>
      </c>
      <c r="Q214" s="58">
        <v>0</v>
      </c>
      <c r="R214" s="58">
        <v>379</v>
      </c>
      <c r="S214" s="58" t="s">
        <v>153</v>
      </c>
      <c r="T214" s="58">
        <v>367</v>
      </c>
      <c r="U214" s="58" t="s">
        <v>153</v>
      </c>
      <c r="V214" s="58">
        <v>230</v>
      </c>
      <c r="W214" s="58">
        <v>223</v>
      </c>
      <c r="X214" s="58">
        <v>223</v>
      </c>
      <c r="Y214" s="58">
        <v>0</v>
      </c>
      <c r="Z214" s="58">
        <v>41</v>
      </c>
      <c r="AA214" s="58">
        <v>40</v>
      </c>
      <c r="AB214" s="58">
        <v>40</v>
      </c>
      <c r="AC214" s="58">
        <v>0</v>
      </c>
    </row>
    <row r="215" spans="1:29" x14ac:dyDescent="0.25">
      <c r="A215" s="64" t="s">
        <v>377</v>
      </c>
      <c r="B215" s="58">
        <v>385</v>
      </c>
      <c r="C215" s="58" t="s">
        <v>153</v>
      </c>
      <c r="D215" s="58">
        <v>388</v>
      </c>
      <c r="E215" s="58" t="s">
        <v>153</v>
      </c>
      <c r="F215" s="58">
        <v>210</v>
      </c>
      <c r="G215" s="58">
        <v>213</v>
      </c>
      <c r="H215" s="58">
        <v>213</v>
      </c>
      <c r="I215" s="58">
        <v>0</v>
      </c>
      <c r="J215" s="58">
        <v>175</v>
      </c>
      <c r="K215" s="58" t="s">
        <v>153</v>
      </c>
      <c r="L215" s="58">
        <v>175</v>
      </c>
      <c r="M215" s="58" t="s">
        <v>153</v>
      </c>
      <c r="N215" s="58">
        <v>47</v>
      </c>
      <c r="O215" s="58">
        <v>44</v>
      </c>
      <c r="P215" s="58">
        <v>44</v>
      </c>
      <c r="Q215" s="58">
        <v>0</v>
      </c>
      <c r="R215" s="58">
        <v>233</v>
      </c>
      <c r="S215" s="58" t="s">
        <v>153</v>
      </c>
      <c r="T215" s="58">
        <v>236</v>
      </c>
      <c r="U215" s="58" t="s">
        <v>153</v>
      </c>
      <c r="V215" s="58">
        <v>105</v>
      </c>
      <c r="W215" s="58" t="s">
        <v>153</v>
      </c>
      <c r="X215" s="58">
        <v>108</v>
      </c>
      <c r="Y215" s="58" t="s">
        <v>153</v>
      </c>
      <c r="Z215" s="58">
        <v>21</v>
      </c>
      <c r="AA215" s="58">
        <v>21</v>
      </c>
      <c r="AB215" s="58">
        <v>21</v>
      </c>
      <c r="AC215" s="58">
        <v>0</v>
      </c>
    </row>
    <row r="216" spans="1:29" x14ac:dyDescent="0.25">
      <c r="A216" s="64" t="s">
        <v>378</v>
      </c>
      <c r="B216" s="58">
        <v>334</v>
      </c>
      <c r="C216" s="58" t="s">
        <v>153</v>
      </c>
      <c r="D216" s="58">
        <v>315</v>
      </c>
      <c r="E216" s="58" t="s">
        <v>153</v>
      </c>
      <c r="F216" s="58">
        <v>182</v>
      </c>
      <c r="G216" s="58" t="s">
        <v>153</v>
      </c>
      <c r="H216" s="58">
        <v>170</v>
      </c>
      <c r="I216" s="58" t="s">
        <v>153</v>
      </c>
      <c r="J216" s="58">
        <v>152</v>
      </c>
      <c r="K216" s="58">
        <v>145</v>
      </c>
      <c r="L216" s="58">
        <v>145</v>
      </c>
      <c r="M216" s="58">
        <v>0</v>
      </c>
      <c r="N216" s="58">
        <v>29</v>
      </c>
      <c r="O216" s="58">
        <v>29</v>
      </c>
      <c r="P216" s="58">
        <v>29</v>
      </c>
      <c r="Q216" s="58">
        <v>0</v>
      </c>
      <c r="R216" s="58">
        <v>198</v>
      </c>
      <c r="S216" s="58" t="s">
        <v>153</v>
      </c>
      <c r="T216" s="58">
        <v>186</v>
      </c>
      <c r="U216" s="58" t="s">
        <v>153</v>
      </c>
      <c r="V216" s="58">
        <v>107</v>
      </c>
      <c r="W216" s="58">
        <v>100</v>
      </c>
      <c r="X216" s="58">
        <v>100</v>
      </c>
      <c r="Y216" s="58">
        <v>0</v>
      </c>
      <c r="Z216" s="58">
        <v>13</v>
      </c>
      <c r="AA216" s="58">
        <v>12</v>
      </c>
      <c r="AB216" s="58">
        <v>12</v>
      </c>
      <c r="AC216" s="58">
        <v>0</v>
      </c>
    </row>
    <row r="217" spans="1:29" x14ac:dyDescent="0.25">
      <c r="A217" s="64" t="s">
        <v>379</v>
      </c>
      <c r="B217" s="58">
        <v>345</v>
      </c>
      <c r="C217" s="58">
        <v>354</v>
      </c>
      <c r="D217" s="58">
        <v>354</v>
      </c>
      <c r="E217" s="58">
        <v>0</v>
      </c>
      <c r="F217" s="58">
        <v>178</v>
      </c>
      <c r="G217" s="58">
        <v>183</v>
      </c>
      <c r="H217" s="58">
        <v>183</v>
      </c>
      <c r="I217" s="58">
        <v>0</v>
      </c>
      <c r="J217" s="58">
        <v>167</v>
      </c>
      <c r="K217" s="58">
        <v>171</v>
      </c>
      <c r="L217" s="58">
        <v>171</v>
      </c>
      <c r="M217" s="58">
        <v>0</v>
      </c>
      <c r="N217" s="58">
        <v>21</v>
      </c>
      <c r="O217" s="58">
        <v>22</v>
      </c>
      <c r="P217" s="58">
        <v>22</v>
      </c>
      <c r="Q217" s="58">
        <v>0</v>
      </c>
      <c r="R217" s="58">
        <v>215</v>
      </c>
      <c r="S217" s="58">
        <v>220</v>
      </c>
      <c r="T217" s="58">
        <v>220</v>
      </c>
      <c r="U217" s="58">
        <v>0</v>
      </c>
      <c r="V217" s="58">
        <v>109</v>
      </c>
      <c r="W217" s="58">
        <v>112</v>
      </c>
      <c r="X217" s="58">
        <v>112</v>
      </c>
      <c r="Y217" s="58">
        <v>0</v>
      </c>
      <c r="Z217" s="58">
        <v>17</v>
      </c>
      <c r="AA217" s="58">
        <v>17</v>
      </c>
      <c r="AB217" s="58">
        <v>17</v>
      </c>
      <c r="AC217" s="58">
        <v>0</v>
      </c>
    </row>
    <row r="218" spans="1:29" x14ac:dyDescent="0.25">
      <c r="A218" s="64" t="s">
        <v>380</v>
      </c>
      <c r="B218" s="58">
        <v>313</v>
      </c>
      <c r="C218" s="58" t="s">
        <v>153</v>
      </c>
      <c r="D218" s="58">
        <v>313</v>
      </c>
      <c r="E218" s="58" t="s">
        <v>153</v>
      </c>
      <c r="F218" s="58">
        <v>158</v>
      </c>
      <c r="G218" s="58" t="s">
        <v>153</v>
      </c>
      <c r="H218" s="58">
        <v>163</v>
      </c>
      <c r="I218" s="58" t="s">
        <v>153</v>
      </c>
      <c r="J218" s="58">
        <v>155</v>
      </c>
      <c r="K218" s="58">
        <v>150</v>
      </c>
      <c r="L218" s="58">
        <v>150</v>
      </c>
      <c r="M218" s="58">
        <v>0</v>
      </c>
      <c r="N218" s="58">
        <v>26</v>
      </c>
      <c r="O218" s="58">
        <v>25</v>
      </c>
      <c r="P218" s="58">
        <v>25</v>
      </c>
      <c r="Q218" s="58">
        <v>0</v>
      </c>
      <c r="R218" s="58">
        <v>189</v>
      </c>
      <c r="S218" s="58" t="s">
        <v>153</v>
      </c>
      <c r="T218" s="58">
        <v>191</v>
      </c>
      <c r="U218" s="58" t="s">
        <v>153</v>
      </c>
      <c r="V218" s="58">
        <v>98</v>
      </c>
      <c r="W218" s="58">
        <v>97</v>
      </c>
      <c r="X218" s="58">
        <v>97</v>
      </c>
      <c r="Y218" s="58">
        <v>0</v>
      </c>
      <c r="Z218" s="58">
        <v>11</v>
      </c>
      <c r="AA218" s="58">
        <v>12</v>
      </c>
      <c r="AB218" s="58">
        <v>12</v>
      </c>
      <c r="AC218" s="58">
        <v>0</v>
      </c>
    </row>
    <row r="219" spans="1:29" x14ac:dyDescent="0.25">
      <c r="A219" s="64" t="s">
        <v>381</v>
      </c>
      <c r="B219" s="58">
        <v>297</v>
      </c>
      <c r="C219" s="58" t="s">
        <v>153</v>
      </c>
      <c r="D219" s="58">
        <v>311</v>
      </c>
      <c r="E219" s="58" t="s">
        <v>153</v>
      </c>
      <c r="F219" s="58">
        <v>154</v>
      </c>
      <c r="G219" s="58" t="s">
        <v>153</v>
      </c>
      <c r="H219" s="58">
        <v>165</v>
      </c>
      <c r="I219" s="58" t="s">
        <v>153</v>
      </c>
      <c r="J219" s="58">
        <v>143</v>
      </c>
      <c r="K219" s="58" t="s">
        <v>153</v>
      </c>
      <c r="L219" s="58">
        <v>146</v>
      </c>
      <c r="M219" s="58" t="s">
        <v>153</v>
      </c>
      <c r="N219" s="58">
        <v>26</v>
      </c>
      <c r="O219" s="58">
        <v>33</v>
      </c>
      <c r="P219" s="58">
        <v>33</v>
      </c>
      <c r="Q219" s="58">
        <v>0</v>
      </c>
      <c r="R219" s="58">
        <v>183</v>
      </c>
      <c r="S219" s="58" t="s">
        <v>153</v>
      </c>
      <c r="T219" s="58">
        <v>192</v>
      </c>
      <c r="U219" s="58" t="s">
        <v>153</v>
      </c>
      <c r="V219" s="58">
        <v>88</v>
      </c>
      <c r="W219" s="58">
        <v>86</v>
      </c>
      <c r="X219" s="58">
        <v>86</v>
      </c>
      <c r="Y219" s="58">
        <v>0</v>
      </c>
      <c r="Z219" s="58">
        <v>14</v>
      </c>
      <c r="AA219" s="58" t="s">
        <v>153</v>
      </c>
      <c r="AB219" s="58">
        <v>14</v>
      </c>
      <c r="AC219" s="58" t="s">
        <v>153</v>
      </c>
    </row>
    <row r="220" spans="1:29" x14ac:dyDescent="0.25">
      <c r="A220" s="64" t="s">
        <v>382</v>
      </c>
      <c r="B220" s="58">
        <v>457</v>
      </c>
      <c r="C220" s="58">
        <v>468</v>
      </c>
      <c r="D220" s="58">
        <v>468</v>
      </c>
      <c r="E220" s="58">
        <v>0</v>
      </c>
      <c r="F220" s="58">
        <v>219</v>
      </c>
      <c r="G220" s="58">
        <v>231</v>
      </c>
      <c r="H220" s="58">
        <v>231</v>
      </c>
      <c r="I220" s="58">
        <v>0</v>
      </c>
      <c r="J220" s="58">
        <v>238</v>
      </c>
      <c r="K220" s="58">
        <v>237</v>
      </c>
      <c r="L220" s="58">
        <v>237</v>
      </c>
      <c r="M220" s="58">
        <v>0</v>
      </c>
      <c r="N220" s="58">
        <v>65</v>
      </c>
      <c r="O220" s="58">
        <v>66</v>
      </c>
      <c r="P220" s="58">
        <v>66</v>
      </c>
      <c r="Q220" s="58">
        <v>0</v>
      </c>
      <c r="R220" s="58">
        <v>261</v>
      </c>
      <c r="S220" s="58">
        <v>273</v>
      </c>
      <c r="T220" s="58">
        <v>273</v>
      </c>
      <c r="U220" s="58">
        <v>0</v>
      </c>
      <c r="V220" s="58">
        <v>131</v>
      </c>
      <c r="W220" s="58">
        <v>129</v>
      </c>
      <c r="X220" s="58">
        <v>129</v>
      </c>
      <c r="Y220" s="58">
        <v>0</v>
      </c>
      <c r="Z220" s="58">
        <v>23</v>
      </c>
      <c r="AA220" s="58">
        <v>21</v>
      </c>
      <c r="AB220" s="58">
        <v>21</v>
      </c>
      <c r="AC220" s="58">
        <v>0</v>
      </c>
    </row>
    <row r="221" spans="1:29" x14ac:dyDescent="0.25">
      <c r="A221" s="64" t="s">
        <v>383</v>
      </c>
      <c r="B221" s="58">
        <v>424</v>
      </c>
      <c r="C221" s="58">
        <v>420</v>
      </c>
      <c r="D221" s="58">
        <v>420</v>
      </c>
      <c r="E221" s="58">
        <v>0</v>
      </c>
      <c r="F221" s="58">
        <v>217</v>
      </c>
      <c r="G221" s="58">
        <v>211</v>
      </c>
      <c r="H221" s="58">
        <v>211</v>
      </c>
      <c r="I221" s="58">
        <v>0</v>
      </c>
      <c r="J221" s="58">
        <v>207</v>
      </c>
      <c r="K221" s="58">
        <v>209</v>
      </c>
      <c r="L221" s="58">
        <v>209</v>
      </c>
      <c r="M221" s="58">
        <v>0</v>
      </c>
      <c r="N221" s="58">
        <v>52</v>
      </c>
      <c r="O221" s="58">
        <v>52</v>
      </c>
      <c r="P221" s="58">
        <v>52</v>
      </c>
      <c r="Q221" s="58">
        <v>0</v>
      </c>
      <c r="R221" s="58">
        <v>263</v>
      </c>
      <c r="S221" s="58">
        <v>260</v>
      </c>
      <c r="T221" s="58">
        <v>260</v>
      </c>
      <c r="U221" s="58">
        <v>0</v>
      </c>
      <c r="V221" s="58">
        <v>109</v>
      </c>
      <c r="W221" s="58">
        <v>108</v>
      </c>
      <c r="X221" s="58">
        <v>108</v>
      </c>
      <c r="Y221" s="58">
        <v>0</v>
      </c>
      <c r="Z221" s="58">
        <v>13</v>
      </c>
      <c r="AA221" s="58">
        <v>13</v>
      </c>
      <c r="AB221" s="58">
        <v>13</v>
      </c>
      <c r="AC221" s="58">
        <v>0</v>
      </c>
    </row>
    <row r="222" spans="1:29" x14ac:dyDescent="0.25">
      <c r="A222" s="64" t="s">
        <v>384</v>
      </c>
      <c r="B222" s="58">
        <v>355</v>
      </c>
      <c r="C222" s="58" t="s">
        <v>153</v>
      </c>
      <c r="D222" s="58">
        <v>362</v>
      </c>
      <c r="E222" s="58" t="s">
        <v>153</v>
      </c>
      <c r="F222" s="58">
        <v>199</v>
      </c>
      <c r="G222" s="58" t="s">
        <v>153</v>
      </c>
      <c r="H222" s="58">
        <v>207</v>
      </c>
      <c r="I222" s="58" t="s">
        <v>153</v>
      </c>
      <c r="J222" s="58">
        <v>156</v>
      </c>
      <c r="K222" s="58" t="s">
        <v>153</v>
      </c>
      <c r="L222" s="58">
        <v>155</v>
      </c>
      <c r="M222" s="58" t="s">
        <v>153</v>
      </c>
      <c r="N222" s="58">
        <v>53</v>
      </c>
      <c r="O222" s="58">
        <v>55</v>
      </c>
      <c r="P222" s="58">
        <v>55</v>
      </c>
      <c r="Q222" s="58">
        <v>0</v>
      </c>
      <c r="R222" s="58">
        <v>208</v>
      </c>
      <c r="S222" s="58" t="s">
        <v>153</v>
      </c>
      <c r="T222" s="58">
        <v>211</v>
      </c>
      <c r="U222" s="58" t="s">
        <v>153</v>
      </c>
      <c r="V222" s="58">
        <v>94</v>
      </c>
      <c r="W222" s="58" t="s">
        <v>153</v>
      </c>
      <c r="X222" s="58">
        <v>96</v>
      </c>
      <c r="Y222" s="58" t="s">
        <v>153</v>
      </c>
      <c r="Z222" s="58">
        <v>17</v>
      </c>
      <c r="AA222" s="58">
        <v>18</v>
      </c>
      <c r="AB222" s="58">
        <v>18</v>
      </c>
      <c r="AC222" s="58">
        <v>0</v>
      </c>
    </row>
    <row r="223" spans="1:29" x14ac:dyDescent="0.25">
      <c r="A223" s="64" t="s">
        <v>385</v>
      </c>
      <c r="B223" s="58">
        <v>438</v>
      </c>
      <c r="C223" s="58" t="s">
        <v>153</v>
      </c>
      <c r="D223" s="58">
        <v>452</v>
      </c>
      <c r="E223" s="58" t="s">
        <v>153</v>
      </c>
      <c r="F223" s="58">
        <v>232</v>
      </c>
      <c r="G223" s="58">
        <v>246</v>
      </c>
      <c r="H223" s="58">
        <v>246</v>
      </c>
      <c r="I223" s="58">
        <v>0</v>
      </c>
      <c r="J223" s="58">
        <v>206</v>
      </c>
      <c r="K223" s="58" t="s">
        <v>153</v>
      </c>
      <c r="L223" s="58">
        <v>206</v>
      </c>
      <c r="M223" s="58" t="s">
        <v>153</v>
      </c>
      <c r="N223" s="58">
        <v>34</v>
      </c>
      <c r="O223" s="58">
        <v>49</v>
      </c>
      <c r="P223" s="58">
        <v>49</v>
      </c>
      <c r="Q223" s="58">
        <v>0</v>
      </c>
      <c r="R223" s="58">
        <v>272</v>
      </c>
      <c r="S223" s="58">
        <v>269</v>
      </c>
      <c r="T223" s="58">
        <v>269</v>
      </c>
      <c r="U223" s="58">
        <v>0</v>
      </c>
      <c r="V223" s="58">
        <v>132</v>
      </c>
      <c r="W223" s="58" t="s">
        <v>153</v>
      </c>
      <c r="X223" s="58">
        <v>134</v>
      </c>
      <c r="Y223" s="58" t="s">
        <v>153</v>
      </c>
      <c r="Z223" s="58">
        <v>22</v>
      </c>
      <c r="AA223" s="58">
        <v>26</v>
      </c>
      <c r="AB223" s="58">
        <v>26</v>
      </c>
      <c r="AC223" s="58">
        <v>0</v>
      </c>
    </row>
    <row r="224" spans="1:29" x14ac:dyDescent="0.25">
      <c r="A224" s="64" t="s">
        <v>386</v>
      </c>
      <c r="B224" s="58">
        <v>469</v>
      </c>
      <c r="C224" s="58" t="s">
        <v>153</v>
      </c>
      <c r="D224" s="58">
        <v>485</v>
      </c>
      <c r="E224" s="58" t="s">
        <v>153</v>
      </c>
      <c r="F224" s="58">
        <v>255</v>
      </c>
      <c r="G224" s="58" t="s">
        <v>153</v>
      </c>
      <c r="H224" s="58">
        <v>274</v>
      </c>
      <c r="I224" s="58" t="s">
        <v>153</v>
      </c>
      <c r="J224" s="58">
        <v>214</v>
      </c>
      <c r="K224" s="58">
        <v>211</v>
      </c>
      <c r="L224" s="58">
        <v>211</v>
      </c>
      <c r="M224" s="58">
        <v>0</v>
      </c>
      <c r="N224" s="58">
        <v>39</v>
      </c>
      <c r="O224" s="58">
        <v>50</v>
      </c>
      <c r="P224" s="58">
        <v>50</v>
      </c>
      <c r="Q224" s="58">
        <v>0</v>
      </c>
      <c r="R224" s="58">
        <v>294</v>
      </c>
      <c r="S224" s="58" t="s">
        <v>153</v>
      </c>
      <c r="T224" s="58">
        <v>297</v>
      </c>
      <c r="U224" s="58" t="s">
        <v>153</v>
      </c>
      <c r="V224" s="58">
        <v>136</v>
      </c>
      <c r="W224" s="58">
        <v>138</v>
      </c>
      <c r="X224" s="58">
        <v>138</v>
      </c>
      <c r="Y224" s="58">
        <v>0</v>
      </c>
      <c r="Z224" s="58">
        <v>38</v>
      </c>
      <c r="AA224" s="58">
        <v>40</v>
      </c>
      <c r="AB224" s="58">
        <v>40</v>
      </c>
      <c r="AC224" s="58">
        <v>0</v>
      </c>
    </row>
    <row r="225" spans="1:29" x14ac:dyDescent="0.25">
      <c r="A225" s="64" t="s">
        <v>387</v>
      </c>
      <c r="B225" s="58">
        <v>475</v>
      </c>
      <c r="C225" s="58">
        <v>491</v>
      </c>
      <c r="D225" s="58">
        <v>488</v>
      </c>
      <c r="E225" s="58">
        <v>3</v>
      </c>
      <c r="F225" s="58">
        <v>264</v>
      </c>
      <c r="G225" s="58">
        <v>284</v>
      </c>
      <c r="H225" s="58">
        <v>281</v>
      </c>
      <c r="I225" s="58">
        <v>3</v>
      </c>
      <c r="J225" s="58">
        <v>211</v>
      </c>
      <c r="K225" s="58">
        <v>207</v>
      </c>
      <c r="L225" s="58">
        <v>207</v>
      </c>
      <c r="M225" s="58">
        <v>0</v>
      </c>
      <c r="N225" s="58">
        <v>42</v>
      </c>
      <c r="O225" s="58" t="s">
        <v>153</v>
      </c>
      <c r="P225" s="58">
        <v>52</v>
      </c>
      <c r="Q225" s="58" t="s">
        <v>153</v>
      </c>
      <c r="R225" s="58">
        <v>282</v>
      </c>
      <c r="S225" s="58" t="s">
        <v>153</v>
      </c>
      <c r="T225" s="58">
        <v>283</v>
      </c>
      <c r="U225" s="58" t="s">
        <v>153</v>
      </c>
      <c r="V225" s="58">
        <v>151</v>
      </c>
      <c r="W225" s="58">
        <v>153</v>
      </c>
      <c r="X225" s="58">
        <v>153</v>
      </c>
      <c r="Y225" s="58">
        <v>0</v>
      </c>
      <c r="Z225" s="58">
        <v>48</v>
      </c>
      <c r="AA225" s="58" t="s">
        <v>153</v>
      </c>
      <c r="AB225" s="58">
        <v>46</v>
      </c>
      <c r="AC225" s="58" t="s">
        <v>153</v>
      </c>
    </row>
    <row r="226" spans="1:29" x14ac:dyDescent="0.25">
      <c r="A226" s="64" t="s">
        <v>388</v>
      </c>
      <c r="B226" s="58">
        <v>670</v>
      </c>
      <c r="C226" s="58" t="s">
        <v>153</v>
      </c>
      <c r="D226" s="58">
        <v>686</v>
      </c>
      <c r="E226" s="58" t="s">
        <v>153</v>
      </c>
      <c r="F226" s="58">
        <v>374</v>
      </c>
      <c r="G226" s="58" t="s">
        <v>153</v>
      </c>
      <c r="H226" s="58">
        <v>382</v>
      </c>
      <c r="I226" s="58" t="s">
        <v>153</v>
      </c>
      <c r="J226" s="58">
        <v>296</v>
      </c>
      <c r="K226" s="58" t="s">
        <v>153</v>
      </c>
      <c r="L226" s="58">
        <v>304</v>
      </c>
      <c r="M226" s="58" t="s">
        <v>153</v>
      </c>
      <c r="N226" s="58">
        <v>55</v>
      </c>
      <c r="O226" s="58">
        <v>62</v>
      </c>
      <c r="P226" s="58">
        <v>62</v>
      </c>
      <c r="Q226" s="58">
        <v>0</v>
      </c>
      <c r="R226" s="58">
        <v>394</v>
      </c>
      <c r="S226" s="58" t="s">
        <v>153</v>
      </c>
      <c r="T226" s="58">
        <v>406</v>
      </c>
      <c r="U226" s="58" t="s">
        <v>153</v>
      </c>
      <c r="V226" s="58">
        <v>221</v>
      </c>
      <c r="W226" s="58">
        <v>218</v>
      </c>
      <c r="X226" s="58">
        <v>218</v>
      </c>
      <c r="Y226" s="58">
        <v>0</v>
      </c>
      <c r="Z226" s="58">
        <v>40</v>
      </c>
      <c r="AA226" s="58">
        <v>43</v>
      </c>
      <c r="AB226" s="58">
        <v>43</v>
      </c>
      <c r="AC226" s="58">
        <v>0</v>
      </c>
    </row>
    <row r="227" spans="1:29" x14ac:dyDescent="0.25">
      <c r="A227" s="64" t="s">
        <v>389</v>
      </c>
      <c r="B227" s="58">
        <v>485</v>
      </c>
      <c r="C227" s="58" t="s">
        <v>153</v>
      </c>
      <c r="D227" s="58">
        <v>497</v>
      </c>
      <c r="E227" s="58" t="s">
        <v>153</v>
      </c>
      <c r="F227" s="58">
        <v>275</v>
      </c>
      <c r="G227" s="58" t="s">
        <v>153</v>
      </c>
      <c r="H227" s="58">
        <v>279</v>
      </c>
      <c r="I227" s="58" t="s">
        <v>153</v>
      </c>
      <c r="J227" s="58">
        <v>210</v>
      </c>
      <c r="K227" s="58">
        <v>218</v>
      </c>
      <c r="L227" s="58">
        <v>218</v>
      </c>
      <c r="M227" s="58">
        <v>0</v>
      </c>
      <c r="N227" s="58">
        <v>55</v>
      </c>
      <c r="O227" s="58">
        <v>58</v>
      </c>
      <c r="P227" s="58">
        <v>58</v>
      </c>
      <c r="Q227" s="58">
        <v>0</v>
      </c>
      <c r="R227" s="58">
        <v>282</v>
      </c>
      <c r="S227" s="58" t="s">
        <v>153</v>
      </c>
      <c r="T227" s="58">
        <v>293</v>
      </c>
      <c r="U227" s="58" t="s">
        <v>153</v>
      </c>
      <c r="V227" s="58">
        <v>148</v>
      </c>
      <c r="W227" s="58">
        <v>146</v>
      </c>
      <c r="X227" s="58">
        <v>146</v>
      </c>
      <c r="Y227" s="58">
        <v>0</v>
      </c>
      <c r="Z227" s="58">
        <v>41</v>
      </c>
      <c r="AA227" s="58">
        <v>42</v>
      </c>
      <c r="AB227" s="58">
        <v>42</v>
      </c>
      <c r="AC227" s="58">
        <v>0</v>
      </c>
    </row>
    <row r="228" spans="1:29" x14ac:dyDescent="0.25">
      <c r="A228" s="64" t="s">
        <v>390</v>
      </c>
      <c r="B228" s="58">
        <v>387</v>
      </c>
      <c r="C228" s="58" t="s">
        <v>153</v>
      </c>
      <c r="D228" s="58">
        <v>392</v>
      </c>
      <c r="E228" s="58" t="s">
        <v>153</v>
      </c>
      <c r="F228" s="58">
        <v>216</v>
      </c>
      <c r="G228" s="58">
        <v>223</v>
      </c>
      <c r="H228" s="58">
        <v>223</v>
      </c>
      <c r="I228" s="58">
        <v>0</v>
      </c>
      <c r="J228" s="58">
        <v>171</v>
      </c>
      <c r="K228" s="58" t="s">
        <v>153</v>
      </c>
      <c r="L228" s="58">
        <v>169</v>
      </c>
      <c r="M228" s="58" t="s">
        <v>153</v>
      </c>
      <c r="N228" s="58">
        <v>51</v>
      </c>
      <c r="O228" s="58">
        <v>57</v>
      </c>
      <c r="P228" s="58">
        <v>57</v>
      </c>
      <c r="Q228" s="58">
        <v>0</v>
      </c>
      <c r="R228" s="58">
        <v>236</v>
      </c>
      <c r="S228" s="58" t="s">
        <v>153</v>
      </c>
      <c r="T228" s="58">
        <v>233</v>
      </c>
      <c r="U228" s="58" t="s">
        <v>153</v>
      </c>
      <c r="V228" s="58">
        <v>100</v>
      </c>
      <c r="W228" s="58">
        <v>102</v>
      </c>
      <c r="X228" s="58">
        <v>102</v>
      </c>
      <c r="Y228" s="58">
        <v>0</v>
      </c>
      <c r="Z228" s="58">
        <v>40</v>
      </c>
      <c r="AA228" s="58">
        <v>40</v>
      </c>
      <c r="AB228" s="58">
        <v>40</v>
      </c>
      <c r="AC228" s="58">
        <v>0</v>
      </c>
    </row>
    <row r="229" spans="1:29" x14ac:dyDescent="0.25">
      <c r="A229" s="64" t="s">
        <v>391</v>
      </c>
      <c r="B229" s="58">
        <v>435</v>
      </c>
      <c r="C229" s="58" t="s">
        <v>153</v>
      </c>
      <c r="D229" s="58">
        <v>445</v>
      </c>
      <c r="E229" s="58" t="s">
        <v>153</v>
      </c>
      <c r="F229" s="58">
        <v>234</v>
      </c>
      <c r="G229" s="58">
        <v>239</v>
      </c>
      <c r="H229" s="58">
        <v>239</v>
      </c>
      <c r="I229" s="58">
        <v>0</v>
      </c>
      <c r="J229" s="58">
        <v>201</v>
      </c>
      <c r="K229" s="58" t="s">
        <v>153</v>
      </c>
      <c r="L229" s="58">
        <v>206</v>
      </c>
      <c r="M229" s="58" t="s">
        <v>153</v>
      </c>
      <c r="N229" s="58">
        <v>33</v>
      </c>
      <c r="O229" s="58">
        <v>41</v>
      </c>
      <c r="P229" s="58">
        <v>41</v>
      </c>
      <c r="Q229" s="58">
        <v>0</v>
      </c>
      <c r="R229" s="58">
        <v>267</v>
      </c>
      <c r="S229" s="58" t="s">
        <v>153</v>
      </c>
      <c r="T229" s="58">
        <v>271</v>
      </c>
      <c r="U229" s="58" t="s">
        <v>153</v>
      </c>
      <c r="V229" s="58">
        <v>135</v>
      </c>
      <c r="W229" s="58">
        <v>133</v>
      </c>
      <c r="X229" s="58">
        <v>133</v>
      </c>
      <c r="Y229" s="58">
        <v>0</v>
      </c>
      <c r="Z229" s="58">
        <v>17</v>
      </c>
      <c r="AA229" s="58">
        <v>16</v>
      </c>
      <c r="AB229" s="58">
        <v>16</v>
      </c>
      <c r="AC229" s="58">
        <v>0</v>
      </c>
    </row>
    <row r="230" spans="1:29" x14ac:dyDescent="0.25">
      <c r="A230" s="64" t="s">
        <v>392</v>
      </c>
      <c r="B230" s="58">
        <v>361</v>
      </c>
      <c r="C230" s="58">
        <v>364</v>
      </c>
      <c r="D230" s="58">
        <v>364</v>
      </c>
      <c r="E230" s="58">
        <v>0</v>
      </c>
      <c r="F230" s="58">
        <v>188</v>
      </c>
      <c r="G230" s="58">
        <v>192</v>
      </c>
      <c r="H230" s="58">
        <v>192</v>
      </c>
      <c r="I230" s="58">
        <v>0</v>
      </c>
      <c r="J230" s="58">
        <v>173</v>
      </c>
      <c r="K230" s="58">
        <v>172</v>
      </c>
      <c r="L230" s="58">
        <v>172</v>
      </c>
      <c r="M230" s="58">
        <v>0</v>
      </c>
      <c r="N230" s="58">
        <v>32</v>
      </c>
      <c r="O230" s="58">
        <v>27</v>
      </c>
      <c r="P230" s="58">
        <v>27</v>
      </c>
      <c r="Q230" s="58">
        <v>0</v>
      </c>
      <c r="R230" s="58">
        <v>224</v>
      </c>
      <c r="S230" s="58">
        <v>235</v>
      </c>
      <c r="T230" s="58">
        <v>235</v>
      </c>
      <c r="U230" s="58">
        <v>0</v>
      </c>
      <c r="V230" s="58">
        <v>105</v>
      </c>
      <c r="W230" s="58">
        <v>102</v>
      </c>
      <c r="X230" s="58">
        <v>102</v>
      </c>
      <c r="Y230" s="58">
        <v>0</v>
      </c>
      <c r="Z230" s="58">
        <v>23</v>
      </c>
      <c r="AA230" s="58">
        <v>23</v>
      </c>
      <c r="AB230" s="58">
        <v>23</v>
      </c>
      <c r="AC230" s="58">
        <v>0</v>
      </c>
    </row>
    <row r="231" spans="1:29" x14ac:dyDescent="0.25">
      <c r="A231" s="64" t="s">
        <v>393</v>
      </c>
      <c r="B231" s="58">
        <v>331</v>
      </c>
      <c r="C231" s="58">
        <v>329</v>
      </c>
      <c r="D231" s="58">
        <v>326</v>
      </c>
      <c r="E231" s="58">
        <v>3</v>
      </c>
      <c r="F231" s="58">
        <v>170</v>
      </c>
      <c r="G231" s="58" t="s">
        <v>153</v>
      </c>
      <c r="H231" s="58">
        <v>168</v>
      </c>
      <c r="I231" s="58" t="s">
        <v>153</v>
      </c>
      <c r="J231" s="58">
        <v>161</v>
      </c>
      <c r="K231" s="58" t="s">
        <v>153</v>
      </c>
      <c r="L231" s="58">
        <v>158</v>
      </c>
      <c r="M231" s="58" t="s">
        <v>153</v>
      </c>
      <c r="N231" s="58">
        <v>17</v>
      </c>
      <c r="O231" s="58">
        <v>22</v>
      </c>
      <c r="P231" s="58">
        <v>22</v>
      </c>
      <c r="Q231" s="58">
        <v>0</v>
      </c>
      <c r="R231" s="58">
        <v>215</v>
      </c>
      <c r="S231" s="58">
        <v>209</v>
      </c>
      <c r="T231" s="58">
        <v>206</v>
      </c>
      <c r="U231" s="58">
        <v>3</v>
      </c>
      <c r="V231" s="58">
        <v>99</v>
      </c>
      <c r="W231" s="58">
        <v>98</v>
      </c>
      <c r="X231" s="58">
        <v>98</v>
      </c>
      <c r="Y231" s="58">
        <v>0</v>
      </c>
      <c r="Z231" s="58">
        <v>19</v>
      </c>
      <c r="AA231" s="58">
        <v>18</v>
      </c>
      <c r="AB231" s="58">
        <v>18</v>
      </c>
      <c r="AC231" s="58">
        <v>0</v>
      </c>
    </row>
    <row r="232" spans="1:29" x14ac:dyDescent="0.25">
      <c r="A232" s="64" t="s">
        <v>394</v>
      </c>
      <c r="B232" s="58">
        <v>402</v>
      </c>
      <c r="C232" s="58" t="s">
        <v>153</v>
      </c>
      <c r="D232" s="58">
        <v>402</v>
      </c>
      <c r="E232" s="58" t="s">
        <v>153</v>
      </c>
      <c r="F232" s="58">
        <v>219</v>
      </c>
      <c r="G232" s="58">
        <v>218</v>
      </c>
      <c r="H232" s="58">
        <v>218</v>
      </c>
      <c r="I232" s="58">
        <v>0</v>
      </c>
      <c r="J232" s="58">
        <v>183</v>
      </c>
      <c r="K232" s="58" t="s">
        <v>153</v>
      </c>
      <c r="L232" s="58">
        <v>184</v>
      </c>
      <c r="M232" s="58" t="s">
        <v>153</v>
      </c>
      <c r="N232" s="58">
        <v>47</v>
      </c>
      <c r="O232" s="58">
        <v>54</v>
      </c>
      <c r="P232" s="58">
        <v>54</v>
      </c>
      <c r="Q232" s="58">
        <v>0</v>
      </c>
      <c r="R232" s="58">
        <v>248</v>
      </c>
      <c r="S232" s="58" t="s">
        <v>153</v>
      </c>
      <c r="T232" s="58">
        <v>241</v>
      </c>
      <c r="U232" s="58" t="s">
        <v>153</v>
      </c>
      <c r="V232" s="58">
        <v>107</v>
      </c>
      <c r="W232" s="58">
        <v>107</v>
      </c>
      <c r="X232" s="58">
        <v>107</v>
      </c>
      <c r="Y232" s="58">
        <v>0</v>
      </c>
      <c r="Z232" s="58">
        <v>24</v>
      </c>
      <c r="AA232" s="58">
        <v>21</v>
      </c>
      <c r="AB232" s="58">
        <v>21</v>
      </c>
      <c r="AC232" s="58">
        <v>0</v>
      </c>
    </row>
    <row r="233" spans="1:29" x14ac:dyDescent="0.25">
      <c r="A233" s="64" t="s">
        <v>395</v>
      </c>
      <c r="B233" s="58">
        <v>509</v>
      </c>
      <c r="C233" s="58">
        <v>506</v>
      </c>
      <c r="D233" s="58">
        <v>503</v>
      </c>
      <c r="E233" s="58">
        <v>3</v>
      </c>
      <c r="F233" s="58">
        <v>243</v>
      </c>
      <c r="G233" s="58" t="s">
        <v>153</v>
      </c>
      <c r="H233" s="58">
        <v>248</v>
      </c>
      <c r="I233" s="58" t="s">
        <v>153</v>
      </c>
      <c r="J233" s="58">
        <v>266</v>
      </c>
      <c r="K233" s="58" t="s">
        <v>153</v>
      </c>
      <c r="L233" s="58">
        <v>255</v>
      </c>
      <c r="M233" s="58" t="s">
        <v>153</v>
      </c>
      <c r="N233" s="58">
        <v>72</v>
      </c>
      <c r="O233" s="58">
        <v>66</v>
      </c>
      <c r="P233" s="58">
        <v>66</v>
      </c>
      <c r="Q233" s="58">
        <v>0</v>
      </c>
      <c r="R233" s="58">
        <v>293</v>
      </c>
      <c r="S233" s="58">
        <v>296</v>
      </c>
      <c r="T233" s="58">
        <v>293</v>
      </c>
      <c r="U233" s="58">
        <v>3</v>
      </c>
      <c r="V233" s="58">
        <v>144</v>
      </c>
      <c r="W233" s="58">
        <v>144</v>
      </c>
      <c r="X233" s="58">
        <v>144</v>
      </c>
      <c r="Y233" s="58">
        <v>0</v>
      </c>
      <c r="Z233" s="58">
        <v>35</v>
      </c>
      <c r="AA233" s="58">
        <v>39</v>
      </c>
      <c r="AB233" s="58">
        <v>39</v>
      </c>
      <c r="AC233" s="58">
        <v>0</v>
      </c>
    </row>
    <row r="234" spans="1:29" x14ac:dyDescent="0.25">
      <c r="A234" s="64" t="s">
        <v>396</v>
      </c>
      <c r="B234" s="58">
        <v>393</v>
      </c>
      <c r="C234" s="58" t="s">
        <v>153</v>
      </c>
      <c r="D234" s="58">
        <v>387</v>
      </c>
      <c r="E234" s="58" t="s">
        <v>153</v>
      </c>
      <c r="F234" s="58">
        <v>207</v>
      </c>
      <c r="G234" s="58">
        <v>201</v>
      </c>
      <c r="H234" s="58">
        <v>201</v>
      </c>
      <c r="I234" s="58">
        <v>0</v>
      </c>
      <c r="J234" s="58">
        <v>186</v>
      </c>
      <c r="K234" s="58" t="s">
        <v>153</v>
      </c>
      <c r="L234" s="58">
        <v>186</v>
      </c>
      <c r="M234" s="58" t="s">
        <v>153</v>
      </c>
      <c r="N234" s="58">
        <v>64</v>
      </c>
      <c r="O234" s="58">
        <v>66</v>
      </c>
      <c r="P234" s="58">
        <v>66</v>
      </c>
      <c r="Q234" s="58">
        <v>0</v>
      </c>
      <c r="R234" s="58">
        <v>230</v>
      </c>
      <c r="S234" s="58" t="s">
        <v>153</v>
      </c>
      <c r="T234" s="58">
        <v>225</v>
      </c>
      <c r="U234" s="58" t="s">
        <v>153</v>
      </c>
      <c r="V234" s="58">
        <v>99</v>
      </c>
      <c r="W234" s="58">
        <v>96</v>
      </c>
      <c r="X234" s="58">
        <v>96</v>
      </c>
      <c r="Y234" s="58">
        <v>0</v>
      </c>
      <c r="Z234" s="58">
        <v>26</v>
      </c>
      <c r="AA234" s="58">
        <v>22</v>
      </c>
      <c r="AB234" s="58">
        <v>22</v>
      </c>
      <c r="AC234" s="58">
        <v>0</v>
      </c>
    </row>
    <row r="235" spans="1:29" x14ac:dyDescent="0.25">
      <c r="A235" s="64" t="s">
        <v>397</v>
      </c>
      <c r="B235" s="58">
        <v>379</v>
      </c>
      <c r="C235" s="58">
        <v>403</v>
      </c>
      <c r="D235" s="58">
        <v>400</v>
      </c>
      <c r="E235" s="58">
        <v>3</v>
      </c>
      <c r="F235" s="58">
        <v>216</v>
      </c>
      <c r="G235" s="58" t="s">
        <v>153</v>
      </c>
      <c r="H235" s="58">
        <v>238</v>
      </c>
      <c r="I235" s="58" t="s">
        <v>153</v>
      </c>
      <c r="J235" s="58">
        <v>163</v>
      </c>
      <c r="K235" s="58" t="s">
        <v>153</v>
      </c>
      <c r="L235" s="58">
        <v>162</v>
      </c>
      <c r="M235" s="58" t="s">
        <v>153</v>
      </c>
      <c r="N235" s="58">
        <v>47</v>
      </c>
      <c r="O235" s="58" t="s">
        <v>153</v>
      </c>
      <c r="P235" s="58">
        <v>48</v>
      </c>
      <c r="Q235" s="58" t="s">
        <v>153</v>
      </c>
      <c r="R235" s="58">
        <v>224</v>
      </c>
      <c r="S235" s="58" t="s">
        <v>153</v>
      </c>
      <c r="T235" s="58">
        <v>242</v>
      </c>
      <c r="U235" s="58" t="s">
        <v>153</v>
      </c>
      <c r="V235" s="58">
        <v>108</v>
      </c>
      <c r="W235" s="58">
        <v>110</v>
      </c>
      <c r="X235" s="58">
        <v>110</v>
      </c>
      <c r="Y235" s="58">
        <v>0</v>
      </c>
      <c r="Z235" s="58">
        <v>20</v>
      </c>
      <c r="AA235" s="58">
        <v>21</v>
      </c>
      <c r="AB235" s="58">
        <v>21</v>
      </c>
      <c r="AC235" s="58">
        <v>0</v>
      </c>
    </row>
    <row r="236" spans="1:29" x14ac:dyDescent="0.25">
      <c r="A236" s="64" t="s">
        <v>398</v>
      </c>
      <c r="B236" s="58">
        <v>523</v>
      </c>
      <c r="C236" s="58">
        <v>514</v>
      </c>
      <c r="D236" s="58">
        <v>510</v>
      </c>
      <c r="E236" s="58">
        <v>4</v>
      </c>
      <c r="F236" s="58">
        <v>279</v>
      </c>
      <c r="G236" s="58" t="s">
        <v>153</v>
      </c>
      <c r="H236" s="58">
        <v>274</v>
      </c>
      <c r="I236" s="58" t="s">
        <v>153</v>
      </c>
      <c r="J236" s="58">
        <v>244</v>
      </c>
      <c r="K236" s="58" t="s">
        <v>153</v>
      </c>
      <c r="L236" s="58">
        <v>236</v>
      </c>
      <c r="M236" s="58" t="s">
        <v>153</v>
      </c>
      <c r="N236" s="58">
        <v>57</v>
      </c>
      <c r="O236" s="58">
        <v>58</v>
      </c>
      <c r="P236" s="58">
        <v>58</v>
      </c>
      <c r="Q236" s="58">
        <v>0</v>
      </c>
      <c r="R236" s="58">
        <v>323</v>
      </c>
      <c r="S236" s="58" t="s">
        <v>153</v>
      </c>
      <c r="T236" s="58">
        <v>315</v>
      </c>
      <c r="U236" s="58" t="s">
        <v>153</v>
      </c>
      <c r="V236" s="58">
        <v>143</v>
      </c>
      <c r="W236" s="58" t="s">
        <v>153</v>
      </c>
      <c r="X236" s="58">
        <v>137</v>
      </c>
      <c r="Y236" s="58" t="s">
        <v>153</v>
      </c>
      <c r="Z236" s="58">
        <v>46</v>
      </c>
      <c r="AA236" s="58">
        <v>44</v>
      </c>
      <c r="AB236" s="58">
        <v>44</v>
      </c>
      <c r="AC236" s="58">
        <v>0</v>
      </c>
    </row>
    <row r="237" spans="1:29" x14ac:dyDescent="0.25">
      <c r="A237" s="64" t="s">
        <v>399</v>
      </c>
      <c r="B237" s="58">
        <v>500</v>
      </c>
      <c r="C237" s="58" t="s">
        <v>153</v>
      </c>
      <c r="D237" s="58">
        <v>503</v>
      </c>
      <c r="E237" s="58" t="s">
        <v>153</v>
      </c>
      <c r="F237" s="58">
        <v>269</v>
      </c>
      <c r="G237" s="58" t="s">
        <v>153</v>
      </c>
      <c r="H237" s="58">
        <v>274</v>
      </c>
      <c r="I237" s="58" t="s">
        <v>153</v>
      </c>
      <c r="J237" s="58">
        <v>231</v>
      </c>
      <c r="K237" s="58" t="s">
        <v>153</v>
      </c>
      <c r="L237" s="58">
        <v>229</v>
      </c>
      <c r="M237" s="58" t="s">
        <v>153</v>
      </c>
      <c r="N237" s="58">
        <v>52</v>
      </c>
      <c r="O237" s="58" t="s">
        <v>153</v>
      </c>
      <c r="P237" s="58">
        <v>62</v>
      </c>
      <c r="Q237" s="58" t="s">
        <v>153</v>
      </c>
      <c r="R237" s="58">
        <v>302</v>
      </c>
      <c r="S237" s="58" t="s">
        <v>153</v>
      </c>
      <c r="T237" s="58">
        <v>293</v>
      </c>
      <c r="U237" s="58" t="s">
        <v>153</v>
      </c>
      <c r="V237" s="58">
        <v>146</v>
      </c>
      <c r="W237" s="58">
        <v>148</v>
      </c>
      <c r="X237" s="58">
        <v>148</v>
      </c>
      <c r="Y237" s="58">
        <v>0</v>
      </c>
      <c r="Z237" s="58">
        <v>49</v>
      </c>
      <c r="AA237" s="58">
        <v>50</v>
      </c>
      <c r="AB237" s="58">
        <v>50</v>
      </c>
      <c r="AC237" s="58">
        <v>0</v>
      </c>
    </row>
    <row r="238" spans="1:29" x14ac:dyDescent="0.25">
      <c r="A238" s="64" t="s">
        <v>400</v>
      </c>
      <c r="B238" s="58">
        <v>732</v>
      </c>
      <c r="C238" s="58" t="s">
        <v>153</v>
      </c>
      <c r="D238" s="58">
        <v>716</v>
      </c>
      <c r="E238" s="58" t="s">
        <v>153</v>
      </c>
      <c r="F238" s="58">
        <v>407</v>
      </c>
      <c r="G238" s="58" t="s">
        <v>153</v>
      </c>
      <c r="H238" s="58">
        <v>406</v>
      </c>
      <c r="I238" s="58" t="s">
        <v>153</v>
      </c>
      <c r="J238" s="58">
        <v>325</v>
      </c>
      <c r="K238" s="58">
        <v>310</v>
      </c>
      <c r="L238" s="58">
        <v>310</v>
      </c>
      <c r="M238" s="58">
        <v>0</v>
      </c>
      <c r="N238" s="58">
        <v>60</v>
      </c>
      <c r="O238" s="58">
        <v>61</v>
      </c>
      <c r="P238" s="58">
        <v>61</v>
      </c>
      <c r="Q238" s="58">
        <v>0</v>
      </c>
      <c r="R238" s="58">
        <v>412</v>
      </c>
      <c r="S238" s="58" t="s">
        <v>153</v>
      </c>
      <c r="T238" s="58">
        <v>400</v>
      </c>
      <c r="U238" s="58" t="s">
        <v>153</v>
      </c>
      <c r="V238" s="58">
        <v>260</v>
      </c>
      <c r="W238" s="58">
        <v>255</v>
      </c>
      <c r="X238" s="58">
        <v>255</v>
      </c>
      <c r="Y238" s="58">
        <v>0</v>
      </c>
      <c r="Z238" s="58">
        <v>72</v>
      </c>
      <c r="AA238" s="58">
        <v>63</v>
      </c>
      <c r="AB238" s="58">
        <v>63</v>
      </c>
      <c r="AC238" s="58">
        <v>0</v>
      </c>
    </row>
    <row r="239" spans="1:29" x14ac:dyDescent="0.25">
      <c r="A239" s="64" t="s">
        <v>401</v>
      </c>
      <c r="B239" s="58">
        <v>452</v>
      </c>
      <c r="C239" s="58" t="s">
        <v>153</v>
      </c>
      <c r="D239" s="58">
        <v>468</v>
      </c>
      <c r="E239" s="58" t="s">
        <v>153</v>
      </c>
      <c r="F239" s="58">
        <v>253</v>
      </c>
      <c r="G239" s="58" t="s">
        <v>153</v>
      </c>
      <c r="H239" s="58">
        <v>267</v>
      </c>
      <c r="I239" s="58" t="s">
        <v>153</v>
      </c>
      <c r="J239" s="58">
        <v>199</v>
      </c>
      <c r="K239" s="58" t="s">
        <v>153</v>
      </c>
      <c r="L239" s="58">
        <v>201</v>
      </c>
      <c r="M239" s="58" t="s">
        <v>153</v>
      </c>
      <c r="N239" s="58">
        <v>54</v>
      </c>
      <c r="O239" s="58">
        <v>58</v>
      </c>
      <c r="P239" s="58">
        <v>58</v>
      </c>
      <c r="Q239" s="58">
        <v>0</v>
      </c>
      <c r="R239" s="58">
        <v>271</v>
      </c>
      <c r="S239" s="58" t="s">
        <v>153</v>
      </c>
      <c r="T239" s="58">
        <v>282</v>
      </c>
      <c r="U239" s="58" t="s">
        <v>153</v>
      </c>
      <c r="V239" s="58">
        <v>127</v>
      </c>
      <c r="W239" s="58">
        <v>128</v>
      </c>
      <c r="X239" s="58">
        <v>128</v>
      </c>
      <c r="Y239" s="58">
        <v>0</v>
      </c>
      <c r="Z239" s="58">
        <v>27</v>
      </c>
      <c r="AA239" s="58">
        <v>37</v>
      </c>
      <c r="AB239" s="58">
        <v>37</v>
      </c>
      <c r="AC239" s="58">
        <v>0</v>
      </c>
    </row>
    <row r="240" spans="1:29" x14ac:dyDescent="0.25">
      <c r="A240" s="64" t="s">
        <v>402</v>
      </c>
      <c r="B240" s="58">
        <v>392</v>
      </c>
      <c r="C240" s="58" t="s">
        <v>153</v>
      </c>
      <c r="D240" s="58">
        <v>414</v>
      </c>
      <c r="E240" s="58" t="s">
        <v>153</v>
      </c>
      <c r="F240" s="58">
        <v>199</v>
      </c>
      <c r="G240" s="58" t="s">
        <v>153</v>
      </c>
      <c r="H240" s="58">
        <v>218</v>
      </c>
      <c r="I240" s="58" t="s">
        <v>153</v>
      </c>
      <c r="J240" s="58">
        <v>193</v>
      </c>
      <c r="K240" s="58" t="s">
        <v>153</v>
      </c>
      <c r="L240" s="58">
        <v>196</v>
      </c>
      <c r="M240" s="58" t="s">
        <v>153</v>
      </c>
      <c r="N240" s="58">
        <v>48</v>
      </c>
      <c r="O240" s="58" t="s">
        <v>153</v>
      </c>
      <c r="P240" s="58">
        <v>51</v>
      </c>
      <c r="Q240" s="58" t="s">
        <v>153</v>
      </c>
      <c r="R240" s="58">
        <v>234</v>
      </c>
      <c r="S240" s="58" t="s">
        <v>153</v>
      </c>
      <c r="T240" s="58">
        <v>254</v>
      </c>
      <c r="U240" s="58" t="s">
        <v>153</v>
      </c>
      <c r="V240" s="58">
        <v>110</v>
      </c>
      <c r="W240" s="58">
        <v>109</v>
      </c>
      <c r="X240" s="58">
        <v>109</v>
      </c>
      <c r="Y240" s="58">
        <v>0</v>
      </c>
      <c r="Z240" s="58">
        <v>28</v>
      </c>
      <c r="AA240" s="58">
        <v>28</v>
      </c>
      <c r="AB240" s="58">
        <v>28</v>
      </c>
      <c r="AC240" s="58">
        <v>0</v>
      </c>
    </row>
    <row r="241" spans="1:29" x14ac:dyDescent="0.25">
      <c r="A241" s="64" t="s">
        <v>403</v>
      </c>
      <c r="B241" s="58">
        <v>393</v>
      </c>
      <c r="C241" s="58">
        <v>406</v>
      </c>
      <c r="D241" s="58">
        <v>403</v>
      </c>
      <c r="E241" s="58">
        <v>3</v>
      </c>
      <c r="F241" s="58">
        <v>212</v>
      </c>
      <c r="G241" s="58" t="s">
        <v>153</v>
      </c>
      <c r="H241" s="58">
        <v>218</v>
      </c>
      <c r="I241" s="58" t="s">
        <v>153</v>
      </c>
      <c r="J241" s="58">
        <v>181</v>
      </c>
      <c r="K241" s="58" t="s">
        <v>153</v>
      </c>
      <c r="L241" s="58">
        <v>185</v>
      </c>
      <c r="M241" s="58" t="s">
        <v>153</v>
      </c>
      <c r="N241" s="58">
        <v>37</v>
      </c>
      <c r="O241" s="58" t="s">
        <v>153</v>
      </c>
      <c r="P241" s="58">
        <v>41</v>
      </c>
      <c r="Q241" s="58" t="s">
        <v>153</v>
      </c>
      <c r="R241" s="58">
        <v>248</v>
      </c>
      <c r="S241" s="58" t="s">
        <v>153</v>
      </c>
      <c r="T241" s="58">
        <v>253</v>
      </c>
      <c r="U241" s="58" t="s">
        <v>153</v>
      </c>
      <c r="V241" s="58">
        <v>108</v>
      </c>
      <c r="W241" s="58">
        <v>109</v>
      </c>
      <c r="X241" s="58">
        <v>109</v>
      </c>
      <c r="Y241" s="58">
        <v>0</v>
      </c>
      <c r="Z241" s="58">
        <v>15</v>
      </c>
      <c r="AA241" s="58">
        <v>18</v>
      </c>
      <c r="AB241" s="58">
        <v>18</v>
      </c>
      <c r="AC241" s="58">
        <v>0</v>
      </c>
    </row>
    <row r="242" spans="1:29" x14ac:dyDescent="0.25">
      <c r="A242" s="64" t="s">
        <v>404</v>
      </c>
      <c r="B242" s="58">
        <v>335</v>
      </c>
      <c r="C242" s="58">
        <v>335</v>
      </c>
      <c r="D242" s="58">
        <v>332</v>
      </c>
      <c r="E242" s="58">
        <v>3</v>
      </c>
      <c r="F242" s="58">
        <v>182</v>
      </c>
      <c r="G242" s="58">
        <v>177</v>
      </c>
      <c r="H242" s="58">
        <v>174</v>
      </c>
      <c r="I242" s="58">
        <v>3</v>
      </c>
      <c r="J242" s="58">
        <v>153</v>
      </c>
      <c r="K242" s="58">
        <v>158</v>
      </c>
      <c r="L242" s="58">
        <v>158</v>
      </c>
      <c r="M242" s="58">
        <v>0</v>
      </c>
      <c r="N242" s="58">
        <v>37</v>
      </c>
      <c r="O242" s="58" t="s">
        <v>153</v>
      </c>
      <c r="P242" s="58">
        <v>42</v>
      </c>
      <c r="Q242" s="58" t="s">
        <v>153</v>
      </c>
      <c r="R242" s="58">
        <v>211</v>
      </c>
      <c r="S242" s="58" t="s">
        <v>153</v>
      </c>
      <c r="T242" s="58">
        <v>206</v>
      </c>
      <c r="U242" s="58" t="s">
        <v>153</v>
      </c>
      <c r="V242" s="58">
        <v>87</v>
      </c>
      <c r="W242" s="58">
        <v>84</v>
      </c>
      <c r="X242" s="58">
        <v>84</v>
      </c>
      <c r="Y242" s="58">
        <v>0</v>
      </c>
      <c r="Z242" s="58">
        <v>26</v>
      </c>
      <c r="AA242" s="58" t="s">
        <v>153</v>
      </c>
      <c r="AB242" s="58">
        <v>19</v>
      </c>
      <c r="AC242" s="58" t="s">
        <v>153</v>
      </c>
    </row>
    <row r="243" spans="1:29" x14ac:dyDescent="0.25">
      <c r="A243" s="64" t="s">
        <v>405</v>
      </c>
      <c r="B243" s="58">
        <v>328</v>
      </c>
      <c r="C243" s="58" t="s">
        <v>153</v>
      </c>
      <c r="D243" s="58">
        <v>322</v>
      </c>
      <c r="E243" s="58" t="s">
        <v>153</v>
      </c>
      <c r="F243" s="58">
        <v>153</v>
      </c>
      <c r="G243" s="58">
        <v>156</v>
      </c>
      <c r="H243" s="58">
        <v>156</v>
      </c>
      <c r="I243" s="58">
        <v>0</v>
      </c>
      <c r="J243" s="58">
        <v>175</v>
      </c>
      <c r="K243" s="58" t="s">
        <v>153</v>
      </c>
      <c r="L243" s="58">
        <v>166</v>
      </c>
      <c r="M243" s="58" t="s">
        <v>153</v>
      </c>
      <c r="N243" s="58">
        <v>30</v>
      </c>
      <c r="O243" s="58">
        <v>35</v>
      </c>
      <c r="P243" s="58">
        <v>35</v>
      </c>
      <c r="Q243" s="58">
        <v>0</v>
      </c>
      <c r="R243" s="58">
        <v>213</v>
      </c>
      <c r="S243" s="58" t="s">
        <v>153</v>
      </c>
      <c r="T243" s="58">
        <v>203</v>
      </c>
      <c r="U243" s="58" t="s">
        <v>153</v>
      </c>
      <c r="V243" s="58">
        <v>85</v>
      </c>
      <c r="W243" s="58">
        <v>84</v>
      </c>
      <c r="X243" s="58">
        <v>84</v>
      </c>
      <c r="Y243" s="58">
        <v>0</v>
      </c>
      <c r="Z243" s="58">
        <v>11</v>
      </c>
      <c r="AA243" s="58">
        <v>10</v>
      </c>
      <c r="AB243" s="58">
        <v>10</v>
      </c>
      <c r="AC243" s="58">
        <v>0</v>
      </c>
    </row>
    <row r="244" spans="1:29" x14ac:dyDescent="0.25">
      <c r="A244" s="64" t="s">
        <v>406</v>
      </c>
      <c r="B244" s="58">
        <v>438</v>
      </c>
      <c r="C244" s="58" t="s">
        <v>153</v>
      </c>
      <c r="D244" s="58">
        <v>449</v>
      </c>
      <c r="E244" s="58" t="s">
        <v>153</v>
      </c>
      <c r="F244" s="58">
        <v>222</v>
      </c>
      <c r="G244" s="58" t="s">
        <v>153</v>
      </c>
      <c r="H244" s="58">
        <v>233</v>
      </c>
      <c r="I244" s="58" t="s">
        <v>153</v>
      </c>
      <c r="J244" s="58">
        <v>216</v>
      </c>
      <c r="K244" s="58">
        <v>216</v>
      </c>
      <c r="L244" s="58">
        <v>216</v>
      </c>
      <c r="M244" s="58">
        <v>0</v>
      </c>
      <c r="N244" s="58">
        <v>80</v>
      </c>
      <c r="O244" s="58">
        <v>89</v>
      </c>
      <c r="P244" s="58">
        <v>89</v>
      </c>
      <c r="Q244" s="58">
        <v>0</v>
      </c>
      <c r="R244" s="58">
        <v>251</v>
      </c>
      <c r="S244" s="58" t="s">
        <v>153</v>
      </c>
      <c r="T244" s="58">
        <v>250</v>
      </c>
      <c r="U244" s="58" t="s">
        <v>153</v>
      </c>
      <c r="V244" s="58">
        <v>107</v>
      </c>
      <c r="W244" s="58">
        <v>110</v>
      </c>
      <c r="X244" s="58">
        <v>110</v>
      </c>
      <c r="Y244" s="58">
        <v>0</v>
      </c>
      <c r="Z244" s="58">
        <v>19</v>
      </c>
      <c r="AA244" s="58" t="s">
        <v>153</v>
      </c>
      <c r="AB244" s="58">
        <v>22</v>
      </c>
      <c r="AC244" s="58" t="s">
        <v>153</v>
      </c>
    </row>
    <row r="245" spans="1:29" x14ac:dyDescent="0.25">
      <c r="A245" s="64" t="s">
        <v>407</v>
      </c>
      <c r="B245" s="58">
        <v>446</v>
      </c>
      <c r="C245" s="58">
        <v>463</v>
      </c>
      <c r="D245" s="58">
        <v>463</v>
      </c>
      <c r="E245" s="58">
        <v>0</v>
      </c>
      <c r="F245" s="58">
        <v>223</v>
      </c>
      <c r="G245" s="58">
        <v>238</v>
      </c>
      <c r="H245" s="58">
        <v>238</v>
      </c>
      <c r="I245" s="58">
        <v>0</v>
      </c>
      <c r="J245" s="58">
        <v>223</v>
      </c>
      <c r="K245" s="58">
        <v>225</v>
      </c>
      <c r="L245" s="58">
        <v>225</v>
      </c>
      <c r="M245" s="58">
        <v>0</v>
      </c>
      <c r="N245" s="58">
        <v>66</v>
      </c>
      <c r="O245" s="58">
        <v>78</v>
      </c>
      <c r="P245" s="58">
        <v>78</v>
      </c>
      <c r="Q245" s="58">
        <v>0</v>
      </c>
      <c r="R245" s="58">
        <v>260</v>
      </c>
      <c r="S245" s="58">
        <v>260</v>
      </c>
      <c r="T245" s="58">
        <v>260</v>
      </c>
      <c r="U245" s="58">
        <v>0</v>
      </c>
      <c r="V245" s="58">
        <v>120</v>
      </c>
      <c r="W245" s="58">
        <v>125</v>
      </c>
      <c r="X245" s="58">
        <v>125</v>
      </c>
      <c r="Y245" s="58">
        <v>0</v>
      </c>
      <c r="Z245" s="58">
        <v>29</v>
      </c>
      <c r="AA245" s="58">
        <v>29</v>
      </c>
      <c r="AB245" s="58">
        <v>29</v>
      </c>
      <c r="AC245" s="58">
        <v>0</v>
      </c>
    </row>
    <row r="246" spans="1:29" x14ac:dyDescent="0.25">
      <c r="A246" s="64" t="s">
        <v>408</v>
      </c>
      <c r="B246" s="58">
        <v>356</v>
      </c>
      <c r="C246" s="58">
        <v>367</v>
      </c>
      <c r="D246" s="58">
        <v>364</v>
      </c>
      <c r="E246" s="58">
        <v>3</v>
      </c>
      <c r="F246" s="58">
        <v>183</v>
      </c>
      <c r="G246" s="58">
        <v>194</v>
      </c>
      <c r="H246" s="58">
        <v>194</v>
      </c>
      <c r="I246" s="58">
        <v>0</v>
      </c>
      <c r="J246" s="58">
        <v>173</v>
      </c>
      <c r="K246" s="58">
        <v>173</v>
      </c>
      <c r="L246" s="58">
        <v>170</v>
      </c>
      <c r="M246" s="58">
        <v>3</v>
      </c>
      <c r="N246" s="58">
        <v>50</v>
      </c>
      <c r="O246" s="58">
        <v>53</v>
      </c>
      <c r="P246" s="58">
        <v>53</v>
      </c>
      <c r="Q246" s="58">
        <v>0</v>
      </c>
      <c r="R246" s="58">
        <v>203</v>
      </c>
      <c r="S246" s="58">
        <v>213</v>
      </c>
      <c r="T246" s="58">
        <v>210</v>
      </c>
      <c r="U246" s="58">
        <v>3</v>
      </c>
      <c r="V246" s="58">
        <v>103</v>
      </c>
      <c r="W246" s="58">
        <v>101</v>
      </c>
      <c r="X246" s="58">
        <v>101</v>
      </c>
      <c r="Y246" s="58">
        <v>0</v>
      </c>
      <c r="Z246" s="58">
        <v>20</v>
      </c>
      <c r="AA246" s="58">
        <v>23</v>
      </c>
      <c r="AB246" s="58">
        <v>23</v>
      </c>
      <c r="AC246" s="58">
        <v>0</v>
      </c>
    </row>
    <row r="247" spans="1:29" x14ac:dyDescent="0.25">
      <c r="A247" s="64" t="s">
        <v>409</v>
      </c>
      <c r="B247" s="58">
        <v>399</v>
      </c>
      <c r="C247" s="58" t="s">
        <v>153</v>
      </c>
      <c r="D247" s="58">
        <v>386</v>
      </c>
      <c r="E247" s="58" t="s">
        <v>153</v>
      </c>
      <c r="F247" s="58">
        <v>220</v>
      </c>
      <c r="G247" s="58" t="s">
        <v>153</v>
      </c>
      <c r="H247" s="58">
        <v>217</v>
      </c>
      <c r="I247" s="58" t="s">
        <v>153</v>
      </c>
      <c r="J247" s="58">
        <v>179</v>
      </c>
      <c r="K247" s="58" t="s">
        <v>153</v>
      </c>
      <c r="L247" s="58">
        <v>169</v>
      </c>
      <c r="M247" s="58" t="s">
        <v>153</v>
      </c>
      <c r="N247" s="58">
        <v>45</v>
      </c>
      <c r="O247" s="58" t="s">
        <v>153</v>
      </c>
      <c r="P247" s="58">
        <v>43</v>
      </c>
      <c r="Q247" s="58" t="s">
        <v>153</v>
      </c>
      <c r="R247" s="58">
        <v>236</v>
      </c>
      <c r="S247" s="58" t="s">
        <v>153</v>
      </c>
      <c r="T247" s="58">
        <v>227</v>
      </c>
      <c r="U247" s="58" t="s">
        <v>153</v>
      </c>
      <c r="V247" s="58">
        <v>118</v>
      </c>
      <c r="W247" s="58">
        <v>116</v>
      </c>
      <c r="X247" s="58">
        <v>116</v>
      </c>
      <c r="Y247" s="58">
        <v>0</v>
      </c>
      <c r="Z247" s="58">
        <v>44</v>
      </c>
      <c r="AA247" s="58">
        <v>42</v>
      </c>
      <c r="AB247" s="58">
        <v>42</v>
      </c>
      <c r="AC247" s="58">
        <v>0</v>
      </c>
    </row>
    <row r="248" spans="1:29" x14ac:dyDescent="0.25">
      <c r="A248" s="64" t="s">
        <v>410</v>
      </c>
      <c r="B248" s="58">
        <v>441</v>
      </c>
      <c r="C248" s="58" t="s">
        <v>153</v>
      </c>
      <c r="D248" s="58">
        <v>449</v>
      </c>
      <c r="E248" s="58" t="s">
        <v>153</v>
      </c>
      <c r="F248" s="58">
        <v>232</v>
      </c>
      <c r="G248" s="58" t="s">
        <v>153</v>
      </c>
      <c r="H248" s="58">
        <v>245</v>
      </c>
      <c r="I248" s="58" t="s">
        <v>153</v>
      </c>
      <c r="J248" s="58">
        <v>209</v>
      </c>
      <c r="K248" s="58">
        <v>204</v>
      </c>
      <c r="L248" s="58">
        <v>204</v>
      </c>
      <c r="M248" s="58">
        <v>0</v>
      </c>
      <c r="N248" s="58">
        <v>41</v>
      </c>
      <c r="O248" s="58" t="s">
        <v>153</v>
      </c>
      <c r="P248" s="58">
        <v>40</v>
      </c>
      <c r="Q248" s="58" t="s">
        <v>153</v>
      </c>
      <c r="R248" s="58">
        <v>281</v>
      </c>
      <c r="S248" s="58">
        <v>292</v>
      </c>
      <c r="T248" s="58">
        <v>292</v>
      </c>
      <c r="U248" s="58">
        <v>0</v>
      </c>
      <c r="V248" s="58">
        <v>119</v>
      </c>
      <c r="W248" s="58">
        <v>117</v>
      </c>
      <c r="X248" s="58">
        <v>117</v>
      </c>
      <c r="Y248" s="58">
        <v>0</v>
      </c>
      <c r="Z248" s="58">
        <v>54</v>
      </c>
      <c r="AA248" s="58">
        <v>57</v>
      </c>
      <c r="AB248" s="58">
        <v>57</v>
      </c>
      <c r="AC248" s="58">
        <v>0</v>
      </c>
    </row>
    <row r="249" spans="1:29" x14ac:dyDescent="0.25">
      <c r="A249" s="64" t="s">
        <v>411</v>
      </c>
      <c r="B249" s="58">
        <v>505</v>
      </c>
      <c r="C249" s="58" t="s">
        <v>153</v>
      </c>
      <c r="D249" s="58">
        <v>493</v>
      </c>
      <c r="E249" s="58" t="s">
        <v>153</v>
      </c>
      <c r="F249" s="58">
        <v>302</v>
      </c>
      <c r="G249" s="58" t="s">
        <v>153</v>
      </c>
      <c r="H249" s="58">
        <v>287</v>
      </c>
      <c r="I249" s="58" t="s">
        <v>153</v>
      </c>
      <c r="J249" s="58">
        <v>203</v>
      </c>
      <c r="K249" s="58">
        <v>206</v>
      </c>
      <c r="L249" s="58">
        <v>206</v>
      </c>
      <c r="M249" s="58">
        <v>0</v>
      </c>
      <c r="N249" s="58">
        <v>48</v>
      </c>
      <c r="O249" s="58">
        <v>44</v>
      </c>
      <c r="P249" s="58">
        <v>44</v>
      </c>
      <c r="Q249" s="58">
        <v>0</v>
      </c>
      <c r="R249" s="58">
        <v>310</v>
      </c>
      <c r="S249" s="58" t="s">
        <v>153</v>
      </c>
      <c r="T249" s="58">
        <v>304</v>
      </c>
      <c r="U249" s="58" t="s">
        <v>153</v>
      </c>
      <c r="V249" s="58">
        <v>147</v>
      </c>
      <c r="W249" s="58">
        <v>145</v>
      </c>
      <c r="X249" s="58">
        <v>145</v>
      </c>
      <c r="Y249" s="58">
        <v>0</v>
      </c>
      <c r="Z249" s="58">
        <v>44</v>
      </c>
      <c r="AA249" s="58">
        <v>39</v>
      </c>
      <c r="AB249" s="58">
        <v>39</v>
      </c>
      <c r="AC249" s="58">
        <v>0</v>
      </c>
    </row>
    <row r="250" spans="1:29" x14ac:dyDescent="0.25">
      <c r="A250" s="64" t="s">
        <v>412</v>
      </c>
      <c r="B250" s="58">
        <v>732</v>
      </c>
      <c r="C250" s="58" t="s">
        <v>153</v>
      </c>
      <c r="D250" s="58">
        <v>722</v>
      </c>
      <c r="E250" s="58" t="s">
        <v>153</v>
      </c>
      <c r="F250" s="58">
        <v>437</v>
      </c>
      <c r="G250" s="58">
        <v>428</v>
      </c>
      <c r="H250" s="58">
        <v>428</v>
      </c>
      <c r="I250" s="58">
        <v>0</v>
      </c>
      <c r="J250" s="58">
        <v>295</v>
      </c>
      <c r="K250" s="58" t="s">
        <v>153</v>
      </c>
      <c r="L250" s="58">
        <v>294</v>
      </c>
      <c r="M250" s="58" t="s">
        <v>153</v>
      </c>
      <c r="N250" s="58">
        <v>56</v>
      </c>
      <c r="O250" s="58">
        <v>59</v>
      </c>
      <c r="P250" s="58">
        <v>59</v>
      </c>
      <c r="Q250" s="58">
        <v>0</v>
      </c>
      <c r="R250" s="58">
        <v>422</v>
      </c>
      <c r="S250" s="58" t="s">
        <v>153</v>
      </c>
      <c r="T250" s="58">
        <v>414</v>
      </c>
      <c r="U250" s="58" t="s">
        <v>153</v>
      </c>
      <c r="V250" s="58">
        <v>254</v>
      </c>
      <c r="W250" s="58">
        <v>249</v>
      </c>
      <c r="X250" s="58">
        <v>249</v>
      </c>
      <c r="Y250" s="58">
        <v>0</v>
      </c>
      <c r="Z250" s="58">
        <v>71</v>
      </c>
      <c r="AA250" s="58">
        <v>73</v>
      </c>
      <c r="AB250" s="58">
        <v>73</v>
      </c>
      <c r="AC250" s="58">
        <v>0</v>
      </c>
    </row>
    <row r="251" spans="1:29" x14ac:dyDescent="0.25">
      <c r="A251" s="64" t="s">
        <v>413</v>
      </c>
      <c r="B251" s="58">
        <v>437</v>
      </c>
      <c r="C251" s="58">
        <v>448</v>
      </c>
      <c r="D251" s="58">
        <v>443</v>
      </c>
      <c r="E251" s="58">
        <v>5</v>
      </c>
      <c r="F251" s="58">
        <v>253</v>
      </c>
      <c r="G251" s="58" t="s">
        <v>153</v>
      </c>
      <c r="H251" s="58">
        <v>262</v>
      </c>
      <c r="I251" s="58" t="s">
        <v>153</v>
      </c>
      <c r="J251" s="58">
        <v>184</v>
      </c>
      <c r="K251" s="58" t="s">
        <v>153</v>
      </c>
      <c r="L251" s="58">
        <v>181</v>
      </c>
      <c r="M251" s="58" t="s">
        <v>153</v>
      </c>
      <c r="N251" s="58">
        <v>58</v>
      </c>
      <c r="O251" s="58">
        <v>61</v>
      </c>
      <c r="P251" s="58">
        <v>61</v>
      </c>
      <c r="Q251" s="58">
        <v>0</v>
      </c>
      <c r="R251" s="58">
        <v>268</v>
      </c>
      <c r="S251" s="58">
        <v>275</v>
      </c>
      <c r="T251" s="58">
        <v>270</v>
      </c>
      <c r="U251" s="58">
        <v>5</v>
      </c>
      <c r="V251" s="58">
        <v>111</v>
      </c>
      <c r="W251" s="58">
        <v>112</v>
      </c>
      <c r="X251" s="58">
        <v>112</v>
      </c>
      <c r="Y251" s="58">
        <v>0</v>
      </c>
      <c r="Z251" s="58">
        <v>40</v>
      </c>
      <c r="AA251" s="58">
        <v>43</v>
      </c>
      <c r="AB251" s="58">
        <v>43</v>
      </c>
      <c r="AC251" s="58">
        <v>0</v>
      </c>
    </row>
    <row r="252" spans="1:29" x14ac:dyDescent="0.25">
      <c r="A252" s="64" t="s">
        <v>414</v>
      </c>
      <c r="B252" s="58">
        <v>386</v>
      </c>
      <c r="C252" s="58" t="s">
        <v>153</v>
      </c>
      <c r="D252" s="58">
        <v>398</v>
      </c>
      <c r="E252" s="58" t="s">
        <v>153</v>
      </c>
      <c r="F252" s="58">
        <v>222</v>
      </c>
      <c r="G252" s="58" t="s">
        <v>153</v>
      </c>
      <c r="H252" s="58">
        <v>233</v>
      </c>
      <c r="I252" s="58" t="s">
        <v>153</v>
      </c>
      <c r="J252" s="58">
        <v>164</v>
      </c>
      <c r="K252" s="58" t="s">
        <v>153</v>
      </c>
      <c r="L252" s="58">
        <v>165</v>
      </c>
      <c r="M252" s="58" t="s">
        <v>153</v>
      </c>
      <c r="N252" s="58">
        <v>46</v>
      </c>
      <c r="O252" s="58" t="s">
        <v>153</v>
      </c>
      <c r="P252" s="58">
        <v>53</v>
      </c>
      <c r="Q252" s="58" t="s">
        <v>153</v>
      </c>
      <c r="R252" s="58">
        <v>235</v>
      </c>
      <c r="S252" s="58" t="s">
        <v>153</v>
      </c>
      <c r="T252" s="58">
        <v>242</v>
      </c>
      <c r="U252" s="58" t="s">
        <v>153</v>
      </c>
      <c r="V252" s="58">
        <v>105</v>
      </c>
      <c r="W252" s="58">
        <v>103</v>
      </c>
      <c r="X252" s="58">
        <v>103</v>
      </c>
      <c r="Y252" s="58">
        <v>0</v>
      </c>
      <c r="Z252" s="58">
        <v>29</v>
      </c>
      <c r="AA252" s="58" t="s">
        <v>153</v>
      </c>
      <c r="AB252" s="58">
        <v>29</v>
      </c>
      <c r="AC252" s="58" t="s">
        <v>153</v>
      </c>
    </row>
    <row r="253" spans="1:29" x14ac:dyDescent="0.25">
      <c r="A253" s="64" t="s">
        <v>415</v>
      </c>
      <c r="B253" s="58">
        <v>371</v>
      </c>
      <c r="C253" s="58" t="s">
        <v>153</v>
      </c>
      <c r="D253" s="58">
        <v>373</v>
      </c>
      <c r="E253" s="58" t="s">
        <v>153</v>
      </c>
      <c r="F253" s="58">
        <v>185</v>
      </c>
      <c r="G253" s="58">
        <v>191</v>
      </c>
      <c r="H253" s="58">
        <v>191</v>
      </c>
      <c r="I253" s="58">
        <v>0</v>
      </c>
      <c r="J253" s="58">
        <v>186</v>
      </c>
      <c r="K253" s="58" t="s">
        <v>153</v>
      </c>
      <c r="L253" s="58">
        <v>182</v>
      </c>
      <c r="M253" s="58" t="s">
        <v>153</v>
      </c>
      <c r="N253" s="58">
        <v>19</v>
      </c>
      <c r="O253" s="58">
        <v>22</v>
      </c>
      <c r="P253" s="58">
        <v>22</v>
      </c>
      <c r="Q253" s="58">
        <v>0</v>
      </c>
      <c r="R253" s="58">
        <v>253</v>
      </c>
      <c r="S253" s="58" t="s">
        <v>153</v>
      </c>
      <c r="T253" s="58">
        <v>248</v>
      </c>
      <c r="U253" s="58" t="s">
        <v>153</v>
      </c>
      <c r="V253" s="58">
        <v>99</v>
      </c>
      <c r="W253" s="58">
        <v>103</v>
      </c>
      <c r="X253" s="58">
        <v>103</v>
      </c>
      <c r="Y253" s="58">
        <v>0</v>
      </c>
      <c r="Z253" s="58">
        <v>33</v>
      </c>
      <c r="AA253" s="58">
        <v>35</v>
      </c>
      <c r="AB253" s="58">
        <v>35</v>
      </c>
      <c r="AC253" s="58">
        <v>0</v>
      </c>
    </row>
    <row r="254" spans="1:29" x14ac:dyDescent="0.25">
      <c r="A254" s="64" t="s">
        <v>416</v>
      </c>
      <c r="B254" s="58">
        <v>411</v>
      </c>
      <c r="C254" s="58" t="s">
        <v>153</v>
      </c>
      <c r="D254" s="58">
        <v>425</v>
      </c>
      <c r="E254" s="58" t="s">
        <v>153</v>
      </c>
      <c r="F254" s="58">
        <v>217</v>
      </c>
      <c r="G254" s="58">
        <v>230</v>
      </c>
      <c r="H254" s="58">
        <v>230</v>
      </c>
      <c r="I254" s="58">
        <v>0</v>
      </c>
      <c r="J254" s="58">
        <v>194</v>
      </c>
      <c r="K254" s="58" t="s">
        <v>153</v>
      </c>
      <c r="L254" s="58">
        <v>195</v>
      </c>
      <c r="M254" s="58" t="s">
        <v>153</v>
      </c>
      <c r="N254" s="58">
        <v>38</v>
      </c>
      <c r="O254" s="58">
        <v>41</v>
      </c>
      <c r="P254" s="58">
        <v>41</v>
      </c>
      <c r="Q254" s="58">
        <v>0</v>
      </c>
      <c r="R254" s="58">
        <v>229</v>
      </c>
      <c r="S254" s="58">
        <v>244</v>
      </c>
      <c r="T254" s="58">
        <v>244</v>
      </c>
      <c r="U254" s="58">
        <v>0</v>
      </c>
      <c r="V254" s="58">
        <v>144</v>
      </c>
      <c r="W254" s="58" t="s">
        <v>153</v>
      </c>
      <c r="X254" s="58">
        <v>140</v>
      </c>
      <c r="Y254" s="58" t="s">
        <v>153</v>
      </c>
      <c r="Z254" s="58">
        <v>26</v>
      </c>
      <c r="AA254" s="58">
        <v>33</v>
      </c>
      <c r="AB254" s="58">
        <v>33</v>
      </c>
      <c r="AC254" s="58">
        <v>0</v>
      </c>
    </row>
    <row r="255" spans="1:29" x14ac:dyDescent="0.25">
      <c r="A255" s="64" t="s">
        <v>417</v>
      </c>
      <c r="B255" s="58">
        <v>359</v>
      </c>
      <c r="C255" s="58" t="s">
        <v>153</v>
      </c>
      <c r="D255" s="58">
        <v>359</v>
      </c>
      <c r="E255" s="58" t="s">
        <v>153</v>
      </c>
      <c r="F255" s="58">
        <v>190</v>
      </c>
      <c r="G255" s="58">
        <v>195</v>
      </c>
      <c r="H255" s="58">
        <v>195</v>
      </c>
      <c r="I255" s="58">
        <v>0</v>
      </c>
      <c r="J255" s="58">
        <v>169</v>
      </c>
      <c r="K255" s="58" t="s">
        <v>153</v>
      </c>
      <c r="L255" s="58">
        <v>164</v>
      </c>
      <c r="M255" s="58" t="s">
        <v>153</v>
      </c>
      <c r="N255" s="58">
        <v>24</v>
      </c>
      <c r="O255" s="58">
        <v>25</v>
      </c>
      <c r="P255" s="58">
        <v>25</v>
      </c>
      <c r="Q255" s="58">
        <v>0</v>
      </c>
      <c r="R255" s="58">
        <v>212</v>
      </c>
      <c r="S255" s="58" t="s">
        <v>153</v>
      </c>
      <c r="T255" s="58">
        <v>210</v>
      </c>
      <c r="U255" s="58" t="s">
        <v>153</v>
      </c>
      <c r="V255" s="58">
        <v>123</v>
      </c>
      <c r="W255" s="58">
        <v>124</v>
      </c>
      <c r="X255" s="58">
        <v>124</v>
      </c>
      <c r="Y255" s="58">
        <v>0</v>
      </c>
      <c r="Z255" s="58">
        <v>27</v>
      </c>
      <c r="AA255" s="58">
        <v>24</v>
      </c>
      <c r="AB255" s="58">
        <v>24</v>
      </c>
      <c r="AC255" s="58">
        <v>0</v>
      </c>
    </row>
    <row r="256" spans="1:29" x14ac:dyDescent="0.25">
      <c r="A256" s="64" t="s">
        <v>418</v>
      </c>
      <c r="B256" s="58">
        <v>437</v>
      </c>
      <c r="C256" s="58">
        <v>444</v>
      </c>
      <c r="D256" s="58">
        <v>444</v>
      </c>
      <c r="E256" s="58">
        <v>0</v>
      </c>
      <c r="F256" s="58">
        <v>246</v>
      </c>
      <c r="G256" s="58">
        <v>256</v>
      </c>
      <c r="H256" s="58">
        <v>256</v>
      </c>
      <c r="I256" s="58">
        <v>0</v>
      </c>
      <c r="J256" s="58">
        <v>191</v>
      </c>
      <c r="K256" s="58">
        <v>188</v>
      </c>
      <c r="L256" s="58">
        <v>188</v>
      </c>
      <c r="M256" s="58">
        <v>0</v>
      </c>
      <c r="N256" s="58">
        <v>62</v>
      </c>
      <c r="O256" s="58">
        <v>63</v>
      </c>
      <c r="P256" s="58">
        <v>63</v>
      </c>
      <c r="Q256" s="58">
        <v>0</v>
      </c>
      <c r="R256" s="58">
        <v>242</v>
      </c>
      <c r="S256" s="58">
        <v>250</v>
      </c>
      <c r="T256" s="58">
        <v>250</v>
      </c>
      <c r="U256" s="58">
        <v>0</v>
      </c>
      <c r="V256" s="58">
        <v>133</v>
      </c>
      <c r="W256" s="58">
        <v>131</v>
      </c>
      <c r="X256" s="58">
        <v>131</v>
      </c>
      <c r="Y256" s="58">
        <v>0</v>
      </c>
      <c r="Z256" s="58">
        <v>31</v>
      </c>
      <c r="AA256" s="58">
        <v>32</v>
      </c>
      <c r="AB256" s="58">
        <v>32</v>
      </c>
      <c r="AC256" s="58">
        <v>0</v>
      </c>
    </row>
    <row r="257" spans="1:29" x14ac:dyDescent="0.25">
      <c r="A257" s="64" t="s">
        <v>419</v>
      </c>
      <c r="B257" s="58">
        <v>454</v>
      </c>
      <c r="C257" s="58" t="s">
        <v>153</v>
      </c>
      <c r="D257" s="58">
        <v>450</v>
      </c>
      <c r="E257" s="58" t="s">
        <v>153</v>
      </c>
      <c r="F257" s="58">
        <v>223</v>
      </c>
      <c r="G257" s="58" t="s">
        <v>153</v>
      </c>
      <c r="H257" s="58">
        <v>220</v>
      </c>
      <c r="I257" s="58" t="s">
        <v>153</v>
      </c>
      <c r="J257" s="58">
        <v>231</v>
      </c>
      <c r="K257" s="58">
        <v>230</v>
      </c>
      <c r="L257" s="58">
        <v>230</v>
      </c>
      <c r="M257" s="58">
        <v>0</v>
      </c>
      <c r="N257" s="58">
        <v>69</v>
      </c>
      <c r="O257" s="58">
        <v>67</v>
      </c>
      <c r="P257" s="58">
        <v>67</v>
      </c>
      <c r="Q257" s="58">
        <v>0</v>
      </c>
      <c r="R257" s="58">
        <v>280</v>
      </c>
      <c r="S257" s="58" t="s">
        <v>153</v>
      </c>
      <c r="T257" s="58">
        <v>277</v>
      </c>
      <c r="U257" s="58" t="s">
        <v>153</v>
      </c>
      <c r="V257" s="58">
        <v>105</v>
      </c>
      <c r="W257" s="58">
        <v>106</v>
      </c>
      <c r="X257" s="58">
        <v>106</v>
      </c>
      <c r="Y257" s="58">
        <v>0</v>
      </c>
      <c r="Z257" s="58">
        <v>29</v>
      </c>
      <c r="AA257" s="58">
        <v>31</v>
      </c>
      <c r="AB257" s="58">
        <v>31</v>
      </c>
      <c r="AC257" s="58">
        <v>0</v>
      </c>
    </row>
    <row r="258" spans="1:29" x14ac:dyDescent="0.25">
      <c r="A258" s="64" t="s">
        <v>420</v>
      </c>
      <c r="B258" s="58">
        <v>409</v>
      </c>
      <c r="C258" s="58" t="s">
        <v>153</v>
      </c>
      <c r="D258" s="58">
        <v>415</v>
      </c>
      <c r="E258" s="58" t="s">
        <v>153</v>
      </c>
      <c r="F258" s="58">
        <v>223</v>
      </c>
      <c r="G258" s="58" t="s">
        <v>153</v>
      </c>
      <c r="H258" s="58">
        <v>225</v>
      </c>
      <c r="I258" s="58" t="s">
        <v>153</v>
      </c>
      <c r="J258" s="58">
        <v>186</v>
      </c>
      <c r="K258" s="58" t="s">
        <v>153</v>
      </c>
      <c r="L258" s="58">
        <v>190</v>
      </c>
      <c r="M258" s="58" t="s">
        <v>153</v>
      </c>
      <c r="N258" s="58">
        <v>55</v>
      </c>
      <c r="O258" s="58">
        <v>57</v>
      </c>
      <c r="P258" s="58">
        <v>57</v>
      </c>
      <c r="Q258" s="58">
        <v>0</v>
      </c>
      <c r="R258" s="58">
        <v>243</v>
      </c>
      <c r="S258" s="58" t="s">
        <v>153</v>
      </c>
      <c r="T258" s="58">
        <v>248</v>
      </c>
      <c r="U258" s="58" t="s">
        <v>153</v>
      </c>
      <c r="V258" s="58">
        <v>111</v>
      </c>
      <c r="W258" s="58">
        <v>110</v>
      </c>
      <c r="X258" s="58">
        <v>110</v>
      </c>
      <c r="Y258" s="58">
        <v>0</v>
      </c>
      <c r="Z258" s="58">
        <v>31</v>
      </c>
      <c r="AA258" s="58">
        <v>33</v>
      </c>
      <c r="AB258" s="58">
        <v>33</v>
      </c>
      <c r="AC258" s="58">
        <v>0</v>
      </c>
    </row>
    <row r="259" spans="1:29" x14ac:dyDescent="0.25">
      <c r="A259" s="64" t="s">
        <v>421</v>
      </c>
      <c r="B259" s="58">
        <v>450</v>
      </c>
      <c r="C259" s="58">
        <v>444</v>
      </c>
      <c r="D259" s="58">
        <v>441</v>
      </c>
      <c r="E259" s="58">
        <v>3</v>
      </c>
      <c r="F259" s="58">
        <v>238</v>
      </c>
      <c r="G259" s="58" t="s">
        <v>153</v>
      </c>
      <c r="H259" s="58">
        <v>238</v>
      </c>
      <c r="I259" s="58" t="s">
        <v>153</v>
      </c>
      <c r="J259" s="58">
        <v>212</v>
      </c>
      <c r="K259" s="58" t="s">
        <v>153</v>
      </c>
      <c r="L259" s="58">
        <v>203</v>
      </c>
      <c r="M259" s="58" t="s">
        <v>153</v>
      </c>
      <c r="N259" s="58">
        <v>43</v>
      </c>
      <c r="O259" s="58">
        <v>42</v>
      </c>
      <c r="P259" s="58">
        <v>42</v>
      </c>
      <c r="Q259" s="58">
        <v>0</v>
      </c>
      <c r="R259" s="58">
        <v>293</v>
      </c>
      <c r="S259" s="58">
        <v>283</v>
      </c>
      <c r="T259" s="58">
        <v>280</v>
      </c>
      <c r="U259" s="58">
        <v>3</v>
      </c>
      <c r="V259" s="58">
        <v>114</v>
      </c>
      <c r="W259" s="58">
        <v>119</v>
      </c>
      <c r="X259" s="58">
        <v>119</v>
      </c>
      <c r="Y259" s="58">
        <v>0</v>
      </c>
      <c r="Z259" s="58">
        <v>46</v>
      </c>
      <c r="AA259" s="58">
        <v>44</v>
      </c>
      <c r="AB259" s="58">
        <v>44</v>
      </c>
      <c r="AC259" s="58">
        <v>0</v>
      </c>
    </row>
    <row r="260" spans="1:29" x14ac:dyDescent="0.25">
      <c r="A260" s="64" t="s">
        <v>422</v>
      </c>
      <c r="B260" s="58">
        <v>493</v>
      </c>
      <c r="C260" s="58" t="s">
        <v>153</v>
      </c>
      <c r="D260" s="58">
        <v>490</v>
      </c>
      <c r="E260" s="58" t="s">
        <v>153</v>
      </c>
      <c r="F260" s="58">
        <v>292</v>
      </c>
      <c r="G260" s="58" t="s">
        <v>153</v>
      </c>
      <c r="H260" s="58">
        <v>285</v>
      </c>
      <c r="I260" s="58" t="s">
        <v>153</v>
      </c>
      <c r="J260" s="58">
        <v>201</v>
      </c>
      <c r="K260" s="58" t="s">
        <v>153</v>
      </c>
      <c r="L260" s="58">
        <v>205</v>
      </c>
      <c r="M260" s="58" t="s">
        <v>153</v>
      </c>
      <c r="N260" s="58">
        <v>43</v>
      </c>
      <c r="O260" s="58">
        <v>39</v>
      </c>
      <c r="P260" s="58">
        <v>39</v>
      </c>
      <c r="Q260" s="58">
        <v>0</v>
      </c>
      <c r="R260" s="58">
        <v>317</v>
      </c>
      <c r="S260" s="58" t="s">
        <v>153</v>
      </c>
      <c r="T260" s="58">
        <v>315</v>
      </c>
      <c r="U260" s="58" t="s">
        <v>153</v>
      </c>
      <c r="V260" s="58">
        <v>133</v>
      </c>
      <c r="W260" s="58" t="s">
        <v>153</v>
      </c>
      <c r="X260" s="58">
        <v>136</v>
      </c>
      <c r="Y260" s="58" t="s">
        <v>153</v>
      </c>
      <c r="Z260" s="58">
        <v>68</v>
      </c>
      <c r="AA260" s="58">
        <v>68</v>
      </c>
      <c r="AB260" s="58">
        <v>68</v>
      </c>
      <c r="AC260" s="58">
        <v>0</v>
      </c>
    </row>
    <row r="261" spans="1:29" x14ac:dyDescent="0.25">
      <c r="A261" s="64" t="s">
        <v>423</v>
      </c>
      <c r="B261" s="58">
        <v>499</v>
      </c>
      <c r="C261" s="58">
        <v>498</v>
      </c>
      <c r="D261" s="58">
        <v>495</v>
      </c>
      <c r="E261" s="58">
        <v>3</v>
      </c>
      <c r="F261" s="58">
        <v>280</v>
      </c>
      <c r="G261" s="58" t="s">
        <v>153</v>
      </c>
      <c r="H261" s="58">
        <v>280</v>
      </c>
      <c r="I261" s="58" t="s">
        <v>153</v>
      </c>
      <c r="J261" s="58">
        <v>219</v>
      </c>
      <c r="K261" s="58" t="s">
        <v>153</v>
      </c>
      <c r="L261" s="58">
        <v>215</v>
      </c>
      <c r="M261" s="58" t="s">
        <v>153</v>
      </c>
      <c r="N261" s="58">
        <v>51</v>
      </c>
      <c r="O261" s="58">
        <v>49</v>
      </c>
      <c r="P261" s="58">
        <v>49</v>
      </c>
      <c r="Q261" s="58">
        <v>0</v>
      </c>
      <c r="R261" s="58">
        <v>310</v>
      </c>
      <c r="S261" s="58">
        <v>313</v>
      </c>
      <c r="T261" s="58">
        <v>310</v>
      </c>
      <c r="U261" s="58">
        <v>3</v>
      </c>
      <c r="V261" s="58">
        <v>138</v>
      </c>
      <c r="W261" s="58">
        <v>136</v>
      </c>
      <c r="X261" s="58">
        <v>136</v>
      </c>
      <c r="Y261" s="58">
        <v>0</v>
      </c>
      <c r="Z261" s="58">
        <v>57</v>
      </c>
      <c r="AA261" s="58">
        <v>60</v>
      </c>
      <c r="AB261" s="58">
        <v>60</v>
      </c>
      <c r="AC261" s="58">
        <v>0</v>
      </c>
    </row>
    <row r="262" spans="1:29" x14ac:dyDescent="0.25">
      <c r="A262" s="64" t="s">
        <v>424</v>
      </c>
      <c r="B262" s="58">
        <v>636</v>
      </c>
      <c r="C262" s="58">
        <v>641</v>
      </c>
      <c r="D262" s="58">
        <v>636</v>
      </c>
      <c r="E262" s="58">
        <v>5</v>
      </c>
      <c r="F262" s="58">
        <v>366</v>
      </c>
      <c r="G262" s="58" t="s">
        <v>153</v>
      </c>
      <c r="H262" s="58">
        <v>365</v>
      </c>
      <c r="I262" s="58" t="s">
        <v>153</v>
      </c>
      <c r="J262" s="58">
        <v>270</v>
      </c>
      <c r="K262" s="58" t="s">
        <v>153</v>
      </c>
      <c r="L262" s="58">
        <v>271</v>
      </c>
      <c r="M262" s="58" t="s">
        <v>153</v>
      </c>
      <c r="N262" s="58">
        <v>48</v>
      </c>
      <c r="O262" s="58">
        <v>46</v>
      </c>
      <c r="P262" s="58">
        <v>46</v>
      </c>
      <c r="Q262" s="58">
        <v>0</v>
      </c>
      <c r="R262" s="58">
        <v>385</v>
      </c>
      <c r="S262" s="58">
        <v>397</v>
      </c>
      <c r="T262" s="58">
        <v>392</v>
      </c>
      <c r="U262" s="58">
        <v>5</v>
      </c>
      <c r="V262" s="58">
        <v>202</v>
      </c>
      <c r="W262" s="58">
        <v>198</v>
      </c>
      <c r="X262" s="58">
        <v>198</v>
      </c>
      <c r="Y262" s="58">
        <v>0</v>
      </c>
      <c r="Z262" s="58">
        <v>49</v>
      </c>
      <c r="AA262" s="58" t="s">
        <v>153</v>
      </c>
      <c r="AB262" s="58">
        <v>46</v>
      </c>
      <c r="AC262" s="58" t="s">
        <v>153</v>
      </c>
    </row>
    <row r="263" spans="1:29" x14ac:dyDescent="0.25">
      <c r="A263" s="64" t="s">
        <v>425</v>
      </c>
      <c r="B263" s="58">
        <v>433</v>
      </c>
      <c r="C263" s="58">
        <v>446</v>
      </c>
      <c r="D263" s="58">
        <v>446</v>
      </c>
      <c r="E263" s="58">
        <v>0</v>
      </c>
      <c r="F263" s="58">
        <v>247</v>
      </c>
      <c r="G263" s="58">
        <v>263</v>
      </c>
      <c r="H263" s="58">
        <v>263</v>
      </c>
      <c r="I263" s="58">
        <v>0</v>
      </c>
      <c r="J263" s="58">
        <v>186</v>
      </c>
      <c r="K263" s="58">
        <v>183</v>
      </c>
      <c r="L263" s="58">
        <v>183</v>
      </c>
      <c r="M263" s="58">
        <v>0</v>
      </c>
      <c r="N263" s="58">
        <v>52</v>
      </c>
      <c r="O263" s="58">
        <v>59</v>
      </c>
      <c r="P263" s="58">
        <v>59</v>
      </c>
      <c r="Q263" s="58">
        <v>0</v>
      </c>
      <c r="R263" s="58">
        <v>256</v>
      </c>
      <c r="S263" s="58">
        <v>261</v>
      </c>
      <c r="T263" s="58">
        <v>261</v>
      </c>
      <c r="U263" s="58">
        <v>0</v>
      </c>
      <c r="V263" s="58">
        <v>125</v>
      </c>
      <c r="W263" s="58">
        <v>126</v>
      </c>
      <c r="X263" s="58">
        <v>126</v>
      </c>
      <c r="Y263" s="58">
        <v>0</v>
      </c>
      <c r="Z263" s="58">
        <v>38</v>
      </c>
      <c r="AA263" s="58">
        <v>41</v>
      </c>
      <c r="AB263" s="58">
        <v>41</v>
      </c>
      <c r="AC263" s="58">
        <v>0</v>
      </c>
    </row>
    <row r="264" spans="1:29" x14ac:dyDescent="0.25">
      <c r="A264" s="64" t="s">
        <v>426</v>
      </c>
      <c r="B264" s="58">
        <v>416</v>
      </c>
      <c r="C264" s="58" t="s">
        <v>153</v>
      </c>
      <c r="D264" s="58">
        <v>422</v>
      </c>
      <c r="E264" s="58" t="s">
        <v>153</v>
      </c>
      <c r="F264" s="58">
        <v>224</v>
      </c>
      <c r="G264" s="58">
        <v>230</v>
      </c>
      <c r="H264" s="58">
        <v>230</v>
      </c>
      <c r="I264" s="58">
        <v>0</v>
      </c>
      <c r="J264" s="58">
        <v>192</v>
      </c>
      <c r="K264" s="58" t="s">
        <v>153</v>
      </c>
      <c r="L264" s="58">
        <v>192</v>
      </c>
      <c r="M264" s="58" t="s">
        <v>153</v>
      </c>
      <c r="N264" s="58">
        <v>62</v>
      </c>
      <c r="O264" s="58">
        <v>71</v>
      </c>
      <c r="P264" s="58">
        <v>71</v>
      </c>
      <c r="Q264" s="58">
        <v>0</v>
      </c>
      <c r="R264" s="58">
        <v>249</v>
      </c>
      <c r="S264" s="58" t="s">
        <v>153</v>
      </c>
      <c r="T264" s="58">
        <v>244</v>
      </c>
      <c r="U264" s="58" t="s">
        <v>153</v>
      </c>
      <c r="V264" s="58">
        <v>105</v>
      </c>
      <c r="W264" s="58">
        <v>107</v>
      </c>
      <c r="X264" s="58">
        <v>107</v>
      </c>
      <c r="Y264" s="58">
        <v>0</v>
      </c>
      <c r="Z264" s="58">
        <v>24</v>
      </c>
      <c r="AA264" s="58">
        <v>27</v>
      </c>
      <c r="AB264" s="58">
        <v>27</v>
      </c>
      <c r="AC264" s="58">
        <v>0</v>
      </c>
    </row>
    <row r="265" spans="1:29" x14ac:dyDescent="0.25">
      <c r="A265" s="64" t="s">
        <v>427</v>
      </c>
      <c r="B265" s="58">
        <v>449</v>
      </c>
      <c r="C265" s="58">
        <v>463</v>
      </c>
      <c r="D265" s="58">
        <v>460</v>
      </c>
      <c r="E265" s="58">
        <v>3</v>
      </c>
      <c r="F265" s="58">
        <v>253</v>
      </c>
      <c r="G265" s="58">
        <v>265</v>
      </c>
      <c r="H265" s="58">
        <v>262</v>
      </c>
      <c r="I265" s="58">
        <v>3</v>
      </c>
      <c r="J265" s="58">
        <v>196</v>
      </c>
      <c r="K265" s="58">
        <v>198</v>
      </c>
      <c r="L265" s="58">
        <v>198</v>
      </c>
      <c r="M265" s="58">
        <v>0</v>
      </c>
      <c r="N265" s="58">
        <v>58</v>
      </c>
      <c r="O265" s="58">
        <v>60</v>
      </c>
      <c r="P265" s="58">
        <v>57</v>
      </c>
      <c r="Q265" s="58">
        <v>3</v>
      </c>
      <c r="R265" s="58">
        <v>276</v>
      </c>
      <c r="S265" s="58">
        <v>290</v>
      </c>
      <c r="T265" s="58">
        <v>290</v>
      </c>
      <c r="U265" s="58">
        <v>0</v>
      </c>
      <c r="V265" s="58">
        <v>115</v>
      </c>
      <c r="W265" s="58">
        <v>113</v>
      </c>
      <c r="X265" s="58">
        <v>113</v>
      </c>
      <c r="Y265" s="58">
        <v>0</v>
      </c>
      <c r="Z265" s="58">
        <v>41</v>
      </c>
      <c r="AA265" s="58">
        <v>40</v>
      </c>
      <c r="AB265" s="58">
        <v>40</v>
      </c>
      <c r="AC265" s="58">
        <v>0</v>
      </c>
    </row>
    <row r="266" spans="1:29" x14ac:dyDescent="0.25">
      <c r="A266" s="64" t="s">
        <v>428</v>
      </c>
      <c r="B266" s="58">
        <v>392</v>
      </c>
      <c r="C266" s="58" t="s">
        <v>153</v>
      </c>
      <c r="D266" s="58">
        <v>405</v>
      </c>
      <c r="E266" s="58" t="s">
        <v>153</v>
      </c>
      <c r="F266" s="58">
        <v>222</v>
      </c>
      <c r="G266" s="58" t="s">
        <v>153</v>
      </c>
      <c r="H266" s="58">
        <v>229</v>
      </c>
      <c r="I266" s="58" t="s">
        <v>153</v>
      </c>
      <c r="J266" s="58">
        <v>170</v>
      </c>
      <c r="K266" s="58">
        <v>176</v>
      </c>
      <c r="L266" s="58">
        <v>176</v>
      </c>
      <c r="M266" s="58">
        <v>0</v>
      </c>
      <c r="N266" s="58">
        <v>34</v>
      </c>
      <c r="O266" s="58">
        <v>39</v>
      </c>
      <c r="P266" s="58">
        <v>39</v>
      </c>
      <c r="Q266" s="58">
        <v>0</v>
      </c>
      <c r="R266" s="58">
        <v>248</v>
      </c>
      <c r="S266" s="58" t="s">
        <v>153</v>
      </c>
      <c r="T266" s="58">
        <v>252</v>
      </c>
      <c r="U266" s="58" t="s">
        <v>153</v>
      </c>
      <c r="V266" s="58">
        <v>110</v>
      </c>
      <c r="W266" s="58" t="s">
        <v>153</v>
      </c>
      <c r="X266" s="58">
        <v>114</v>
      </c>
      <c r="Y266" s="58" t="s">
        <v>153</v>
      </c>
      <c r="Z266" s="58">
        <v>34</v>
      </c>
      <c r="AA266" s="58">
        <v>35</v>
      </c>
      <c r="AB266" s="58">
        <v>35</v>
      </c>
      <c r="AC266" s="58">
        <v>0</v>
      </c>
    </row>
    <row r="267" spans="1:29" x14ac:dyDescent="0.25">
      <c r="A267" s="64" t="s">
        <v>429</v>
      </c>
      <c r="B267" s="58">
        <v>380</v>
      </c>
      <c r="C267" s="58" t="s">
        <v>153</v>
      </c>
      <c r="D267" s="58">
        <v>384</v>
      </c>
      <c r="E267" s="58" t="s">
        <v>153</v>
      </c>
      <c r="F267" s="58">
        <v>200</v>
      </c>
      <c r="G267" s="58">
        <v>205</v>
      </c>
      <c r="H267" s="58">
        <v>205</v>
      </c>
      <c r="I267" s="58">
        <v>0</v>
      </c>
      <c r="J267" s="58">
        <v>180</v>
      </c>
      <c r="K267" s="58" t="s">
        <v>153</v>
      </c>
      <c r="L267" s="58">
        <v>179</v>
      </c>
      <c r="M267" s="58" t="s">
        <v>153</v>
      </c>
      <c r="N267" s="58">
        <v>43</v>
      </c>
      <c r="O267" s="58">
        <v>50</v>
      </c>
      <c r="P267" s="58">
        <v>50</v>
      </c>
      <c r="Q267" s="58">
        <v>0</v>
      </c>
      <c r="R267" s="58">
        <v>227</v>
      </c>
      <c r="S267" s="58" t="s">
        <v>153</v>
      </c>
      <c r="T267" s="58">
        <v>229</v>
      </c>
      <c r="U267" s="58" t="s">
        <v>153</v>
      </c>
      <c r="V267" s="58">
        <v>110</v>
      </c>
      <c r="W267" s="58">
        <v>105</v>
      </c>
      <c r="X267" s="58">
        <v>105</v>
      </c>
      <c r="Y267" s="58">
        <v>0</v>
      </c>
      <c r="Z267" s="58">
        <v>30</v>
      </c>
      <c r="AA267" s="58">
        <v>29</v>
      </c>
      <c r="AB267" s="58">
        <v>29</v>
      </c>
      <c r="AC267" s="58">
        <v>0</v>
      </c>
    </row>
    <row r="268" spans="1:29" x14ac:dyDescent="0.25">
      <c r="A268" s="64" t="s">
        <v>430</v>
      </c>
      <c r="B268" s="58">
        <v>492</v>
      </c>
      <c r="C268" s="58" t="s">
        <v>153</v>
      </c>
      <c r="D268" s="58">
        <v>490</v>
      </c>
      <c r="E268" s="58" t="s">
        <v>153</v>
      </c>
      <c r="F268" s="58">
        <v>231</v>
      </c>
      <c r="G268" s="58">
        <v>248</v>
      </c>
      <c r="H268" s="58">
        <v>248</v>
      </c>
      <c r="I268" s="58">
        <v>0</v>
      </c>
      <c r="J268" s="58">
        <v>261</v>
      </c>
      <c r="K268" s="58" t="s">
        <v>153</v>
      </c>
      <c r="L268" s="58">
        <v>242</v>
      </c>
      <c r="M268" s="58" t="s">
        <v>153</v>
      </c>
      <c r="N268" s="58">
        <v>92</v>
      </c>
      <c r="O268" s="58">
        <v>94</v>
      </c>
      <c r="P268" s="58">
        <v>94</v>
      </c>
      <c r="Q268" s="58">
        <v>0</v>
      </c>
      <c r="R268" s="58">
        <v>276</v>
      </c>
      <c r="S268" s="58" t="s">
        <v>153</v>
      </c>
      <c r="T268" s="58">
        <v>273</v>
      </c>
      <c r="U268" s="58" t="s">
        <v>153</v>
      </c>
      <c r="V268" s="58">
        <v>124</v>
      </c>
      <c r="W268" s="58">
        <v>123</v>
      </c>
      <c r="X268" s="58">
        <v>123</v>
      </c>
      <c r="Y268" s="58">
        <v>0</v>
      </c>
      <c r="Z268" s="58">
        <v>30</v>
      </c>
      <c r="AA268" s="58">
        <v>31</v>
      </c>
      <c r="AB268" s="58">
        <v>31</v>
      </c>
      <c r="AC268" s="58">
        <v>0</v>
      </c>
    </row>
    <row r="269" spans="1:29" x14ac:dyDescent="0.25">
      <c r="A269" s="64" t="s">
        <v>431</v>
      </c>
      <c r="B269" s="58">
        <v>470</v>
      </c>
      <c r="C269" s="58" t="s">
        <v>153</v>
      </c>
      <c r="D269" s="58">
        <v>493</v>
      </c>
      <c r="E269" s="58" t="s">
        <v>153</v>
      </c>
      <c r="F269" s="58">
        <v>252</v>
      </c>
      <c r="G269" s="58" t="s">
        <v>153</v>
      </c>
      <c r="H269" s="58">
        <v>263</v>
      </c>
      <c r="I269" s="58" t="s">
        <v>153</v>
      </c>
      <c r="J269" s="58">
        <v>218</v>
      </c>
      <c r="K269" s="58">
        <v>230</v>
      </c>
      <c r="L269" s="58">
        <v>230</v>
      </c>
      <c r="M269" s="58">
        <v>0</v>
      </c>
      <c r="N269" s="58">
        <v>77</v>
      </c>
      <c r="O269" s="58">
        <v>90</v>
      </c>
      <c r="P269" s="58">
        <v>90</v>
      </c>
      <c r="Q269" s="58">
        <v>0</v>
      </c>
      <c r="R269" s="58">
        <v>267</v>
      </c>
      <c r="S269" s="58" t="s">
        <v>153</v>
      </c>
      <c r="T269" s="58">
        <v>276</v>
      </c>
      <c r="U269" s="58" t="s">
        <v>153</v>
      </c>
      <c r="V269" s="58">
        <v>126</v>
      </c>
      <c r="W269" s="58">
        <v>127</v>
      </c>
      <c r="X269" s="58">
        <v>127</v>
      </c>
      <c r="Y269" s="58">
        <v>0</v>
      </c>
      <c r="Z269" s="58">
        <v>30</v>
      </c>
      <c r="AA269" s="58">
        <v>34</v>
      </c>
      <c r="AB269" s="58">
        <v>34</v>
      </c>
      <c r="AC269" s="58">
        <v>0</v>
      </c>
    </row>
  </sheetData>
  <pageMargins left="0.7" right="0.7" top="0.78740157499999996" bottom="0.78740157499999996"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tabColor rgb="FFFF0000"/>
  </sheetPr>
  <dimension ref="A1:AC269"/>
  <sheetViews>
    <sheetView workbookViewId="0"/>
  </sheetViews>
  <sheetFormatPr baseColWidth="10" defaultColWidth="11.453125" defaultRowHeight="12.5" x14ac:dyDescent="0.25"/>
  <cols>
    <col min="1" max="1" width="11.453125" style="64"/>
    <col min="2" max="16384" width="11.453125" style="58"/>
  </cols>
  <sheetData>
    <row r="1" spans="1:29" x14ac:dyDescent="0.25">
      <c r="A1" s="64" t="s">
        <v>113</v>
      </c>
      <c r="B1" s="58" t="s">
        <v>491</v>
      </c>
      <c r="C1" s="58" t="s">
        <v>492</v>
      </c>
      <c r="D1" s="58" t="s">
        <v>493</v>
      </c>
      <c r="E1" s="58" t="s">
        <v>494</v>
      </c>
      <c r="F1" s="58" t="s">
        <v>495</v>
      </c>
      <c r="G1" s="58" t="s">
        <v>496</v>
      </c>
      <c r="H1" s="58" t="s">
        <v>497</v>
      </c>
      <c r="I1" s="58" t="s">
        <v>498</v>
      </c>
      <c r="J1" s="58" t="s">
        <v>499</v>
      </c>
      <c r="K1" s="58" t="s">
        <v>500</v>
      </c>
      <c r="L1" s="58" t="s">
        <v>501</v>
      </c>
      <c r="M1" s="58" t="s">
        <v>502</v>
      </c>
      <c r="N1" s="58" t="s">
        <v>503</v>
      </c>
      <c r="O1" s="58" t="s">
        <v>504</v>
      </c>
      <c r="P1" s="58" t="s">
        <v>505</v>
      </c>
      <c r="Q1" s="58" t="s">
        <v>506</v>
      </c>
      <c r="R1" s="58" t="s">
        <v>507</v>
      </c>
      <c r="S1" s="58" t="s">
        <v>508</v>
      </c>
      <c r="T1" s="58" t="s">
        <v>509</v>
      </c>
      <c r="U1" s="58" t="s">
        <v>510</v>
      </c>
      <c r="V1" s="58" t="s">
        <v>511</v>
      </c>
      <c r="W1" s="58" t="s">
        <v>512</v>
      </c>
      <c r="X1" s="58" t="s">
        <v>513</v>
      </c>
      <c r="Y1" s="58" t="s">
        <v>514</v>
      </c>
      <c r="Z1" s="58" t="s">
        <v>515</v>
      </c>
      <c r="AA1" s="58" t="s">
        <v>516</v>
      </c>
      <c r="AB1" s="58" t="s">
        <v>517</v>
      </c>
      <c r="AC1" s="58" t="s">
        <v>518</v>
      </c>
    </row>
    <row r="2" spans="1:29" x14ac:dyDescent="0.25">
      <c r="A2" s="64" t="s">
        <v>151</v>
      </c>
      <c r="B2" s="58">
        <v>14497</v>
      </c>
      <c r="C2" s="58">
        <v>14674</v>
      </c>
      <c r="D2" s="58">
        <v>14319</v>
      </c>
      <c r="E2" s="58">
        <v>355</v>
      </c>
      <c r="F2" s="58">
        <v>9359</v>
      </c>
      <c r="G2" s="58">
        <v>9487</v>
      </c>
      <c r="H2" s="58">
        <v>9309</v>
      </c>
      <c r="I2" s="58">
        <v>178</v>
      </c>
      <c r="J2" s="58">
        <v>5137</v>
      </c>
      <c r="K2" s="58">
        <v>5186</v>
      </c>
      <c r="L2" s="58">
        <v>5009</v>
      </c>
      <c r="M2" s="58">
        <v>177</v>
      </c>
      <c r="N2" s="58">
        <v>3329</v>
      </c>
      <c r="O2" s="58" t="s">
        <v>153</v>
      </c>
      <c r="P2" s="58">
        <v>3340</v>
      </c>
      <c r="Q2" s="58" t="s">
        <v>153</v>
      </c>
      <c r="R2" s="58">
        <v>9430</v>
      </c>
      <c r="S2" s="58">
        <v>9493</v>
      </c>
      <c r="T2" s="58">
        <v>9243</v>
      </c>
      <c r="U2" s="58">
        <v>250</v>
      </c>
      <c r="V2" s="58">
        <v>1738</v>
      </c>
      <c r="W2" s="58" t="s">
        <v>153</v>
      </c>
      <c r="X2" s="58">
        <v>1736</v>
      </c>
      <c r="Y2" s="58" t="s">
        <v>153</v>
      </c>
      <c r="Z2" s="58">
        <v>83</v>
      </c>
      <c r="AA2" s="58">
        <v>84</v>
      </c>
      <c r="AB2" s="58">
        <v>84</v>
      </c>
      <c r="AC2" s="58">
        <v>0</v>
      </c>
    </row>
    <row r="3" spans="1:29" x14ac:dyDescent="0.25">
      <c r="A3" s="64" t="s">
        <v>152</v>
      </c>
      <c r="B3" s="58">
        <v>11886</v>
      </c>
      <c r="C3" s="58">
        <v>12251</v>
      </c>
      <c r="D3" s="58">
        <v>11946</v>
      </c>
      <c r="E3" s="58">
        <v>305</v>
      </c>
      <c r="F3" s="58">
        <v>7312</v>
      </c>
      <c r="G3" s="58">
        <v>7595</v>
      </c>
      <c r="H3" s="58">
        <v>7445</v>
      </c>
      <c r="I3" s="58">
        <v>150</v>
      </c>
      <c r="J3" s="58">
        <v>4574</v>
      </c>
      <c r="K3" s="58">
        <v>4656</v>
      </c>
      <c r="L3" s="58">
        <v>4501</v>
      </c>
      <c r="M3" s="58">
        <v>155</v>
      </c>
      <c r="N3" s="58">
        <v>2875</v>
      </c>
      <c r="O3" s="58">
        <v>3134</v>
      </c>
      <c r="P3" s="58">
        <v>3027</v>
      </c>
      <c r="Q3" s="58">
        <v>107</v>
      </c>
      <c r="R3" s="58">
        <v>7402</v>
      </c>
      <c r="S3" s="58">
        <v>7506</v>
      </c>
      <c r="T3" s="58">
        <v>7320</v>
      </c>
      <c r="U3" s="58">
        <v>186</v>
      </c>
      <c r="V3" s="58">
        <v>1609</v>
      </c>
      <c r="W3" s="58">
        <v>1611</v>
      </c>
      <c r="X3" s="58">
        <v>1599</v>
      </c>
      <c r="Y3" s="58">
        <v>12</v>
      </c>
      <c r="Z3" s="58">
        <v>73</v>
      </c>
      <c r="AA3" s="58">
        <v>78</v>
      </c>
      <c r="AB3" s="58">
        <v>78</v>
      </c>
      <c r="AC3" s="58">
        <v>0</v>
      </c>
    </row>
    <row r="4" spans="1:29" x14ac:dyDescent="0.25">
      <c r="A4" s="64" t="s">
        <v>154</v>
      </c>
      <c r="B4" s="58">
        <v>11435</v>
      </c>
      <c r="C4" s="58">
        <v>11821</v>
      </c>
      <c r="D4" s="58">
        <v>11562</v>
      </c>
      <c r="E4" s="58">
        <v>259</v>
      </c>
      <c r="F4" s="58">
        <v>7083</v>
      </c>
      <c r="G4" s="58">
        <v>7398</v>
      </c>
      <c r="H4" s="58">
        <v>7261</v>
      </c>
      <c r="I4" s="58">
        <v>137</v>
      </c>
      <c r="J4" s="58">
        <v>4352</v>
      </c>
      <c r="K4" s="58">
        <v>4423</v>
      </c>
      <c r="L4" s="58">
        <v>4301</v>
      </c>
      <c r="M4" s="58">
        <v>122</v>
      </c>
      <c r="N4" s="58">
        <v>2638</v>
      </c>
      <c r="O4" s="58">
        <v>2895</v>
      </c>
      <c r="P4" s="58">
        <v>2797</v>
      </c>
      <c r="Q4" s="58">
        <v>98</v>
      </c>
      <c r="R4" s="58">
        <v>7163</v>
      </c>
      <c r="S4" s="58">
        <v>7285</v>
      </c>
      <c r="T4" s="58">
        <v>7141</v>
      </c>
      <c r="U4" s="58">
        <v>144</v>
      </c>
      <c r="V4" s="58">
        <v>1634</v>
      </c>
      <c r="W4" s="58">
        <v>1641</v>
      </c>
      <c r="X4" s="58">
        <v>1624</v>
      </c>
      <c r="Y4" s="58">
        <v>17</v>
      </c>
      <c r="Z4" s="58">
        <v>92</v>
      </c>
      <c r="AA4" s="58">
        <v>98</v>
      </c>
      <c r="AB4" s="58">
        <v>98</v>
      </c>
      <c r="AC4" s="58">
        <v>0</v>
      </c>
    </row>
    <row r="5" spans="1:29" x14ac:dyDescent="0.25">
      <c r="A5" s="64" t="s">
        <v>155</v>
      </c>
      <c r="B5" s="58">
        <v>12032</v>
      </c>
      <c r="C5" s="58">
        <v>12306</v>
      </c>
      <c r="D5" s="58">
        <v>12037</v>
      </c>
      <c r="E5" s="58">
        <v>269</v>
      </c>
      <c r="F5" s="58">
        <v>7804</v>
      </c>
      <c r="G5" s="58">
        <v>8046</v>
      </c>
      <c r="H5" s="58">
        <v>7880</v>
      </c>
      <c r="I5" s="58">
        <v>166</v>
      </c>
      <c r="J5" s="58">
        <v>4228</v>
      </c>
      <c r="K5" s="58">
        <v>4260</v>
      </c>
      <c r="L5" s="58">
        <v>4157</v>
      </c>
      <c r="M5" s="58">
        <v>103</v>
      </c>
      <c r="N5" s="58">
        <v>2564</v>
      </c>
      <c r="O5" s="58">
        <v>2724</v>
      </c>
      <c r="P5" s="58">
        <v>2605</v>
      </c>
      <c r="Q5" s="58">
        <v>119</v>
      </c>
      <c r="R5" s="58">
        <v>7812</v>
      </c>
      <c r="S5" s="58">
        <v>7918</v>
      </c>
      <c r="T5" s="58">
        <v>7779</v>
      </c>
      <c r="U5" s="58">
        <v>139</v>
      </c>
      <c r="V5" s="58">
        <v>1656</v>
      </c>
      <c r="W5" s="58">
        <v>1664</v>
      </c>
      <c r="X5" s="58">
        <v>1653</v>
      </c>
      <c r="Y5" s="58">
        <v>11</v>
      </c>
      <c r="Z5" s="58">
        <v>73</v>
      </c>
      <c r="AA5" s="58">
        <v>74</v>
      </c>
      <c r="AB5" s="58">
        <v>74</v>
      </c>
      <c r="AC5" s="58">
        <v>0</v>
      </c>
    </row>
    <row r="6" spans="1:29" x14ac:dyDescent="0.25">
      <c r="A6" s="64" t="s">
        <v>156</v>
      </c>
      <c r="B6" s="58">
        <v>12025</v>
      </c>
      <c r="C6" s="58">
        <v>12329</v>
      </c>
      <c r="D6" s="58">
        <v>12183</v>
      </c>
      <c r="E6" s="58">
        <v>146</v>
      </c>
      <c r="F6" s="58">
        <v>7839</v>
      </c>
      <c r="G6" s="58">
        <v>8082</v>
      </c>
      <c r="H6" s="58">
        <v>7992</v>
      </c>
      <c r="I6" s="58">
        <v>90</v>
      </c>
      <c r="J6" s="58">
        <v>4186</v>
      </c>
      <c r="K6" s="58">
        <v>4247</v>
      </c>
      <c r="L6" s="58">
        <v>4191</v>
      </c>
      <c r="M6" s="58">
        <v>56</v>
      </c>
      <c r="N6" s="58">
        <v>2447</v>
      </c>
      <c r="O6" s="58">
        <v>2626</v>
      </c>
      <c r="P6" s="58">
        <v>2568</v>
      </c>
      <c r="Q6" s="58">
        <v>58</v>
      </c>
      <c r="R6" s="58">
        <v>7860</v>
      </c>
      <c r="S6" s="58">
        <v>7976</v>
      </c>
      <c r="T6" s="58">
        <v>7894</v>
      </c>
      <c r="U6" s="58">
        <v>82</v>
      </c>
      <c r="V6" s="58">
        <v>1718</v>
      </c>
      <c r="W6" s="58">
        <v>1727</v>
      </c>
      <c r="X6" s="58">
        <v>1721</v>
      </c>
      <c r="Y6" s="58">
        <v>6</v>
      </c>
      <c r="Z6" s="58">
        <v>83</v>
      </c>
      <c r="AA6" s="58">
        <v>87</v>
      </c>
      <c r="AB6" s="58">
        <v>87</v>
      </c>
      <c r="AC6" s="58">
        <v>0</v>
      </c>
    </row>
    <row r="7" spans="1:29" x14ac:dyDescent="0.25">
      <c r="A7" s="64" t="s">
        <v>157</v>
      </c>
      <c r="B7" s="58">
        <v>10658</v>
      </c>
      <c r="C7" s="58">
        <v>10955</v>
      </c>
      <c r="D7" s="58">
        <v>10806</v>
      </c>
      <c r="E7" s="58">
        <v>149</v>
      </c>
      <c r="F7" s="58">
        <v>6698</v>
      </c>
      <c r="G7" s="58">
        <v>6934</v>
      </c>
      <c r="H7" s="58">
        <v>6848</v>
      </c>
      <c r="I7" s="58">
        <v>86</v>
      </c>
      <c r="J7" s="58">
        <v>3960</v>
      </c>
      <c r="K7" s="58">
        <v>4021</v>
      </c>
      <c r="L7" s="58">
        <v>3958</v>
      </c>
      <c r="M7" s="58">
        <v>63</v>
      </c>
      <c r="N7" s="58">
        <v>1994</v>
      </c>
      <c r="O7" s="58">
        <v>2176</v>
      </c>
      <c r="P7" s="58">
        <v>2119</v>
      </c>
      <c r="Q7" s="58">
        <v>57</v>
      </c>
      <c r="R7" s="58">
        <v>6872</v>
      </c>
      <c r="S7" s="58">
        <v>6974</v>
      </c>
      <c r="T7" s="58">
        <v>6888</v>
      </c>
      <c r="U7" s="58">
        <v>86</v>
      </c>
      <c r="V7" s="58">
        <v>1792</v>
      </c>
      <c r="W7" s="58">
        <v>1805</v>
      </c>
      <c r="X7" s="58">
        <v>1799</v>
      </c>
      <c r="Y7" s="58">
        <v>6</v>
      </c>
      <c r="Z7" s="58">
        <v>79</v>
      </c>
      <c r="AA7" s="58" t="s">
        <v>153</v>
      </c>
      <c r="AB7" s="58">
        <v>78</v>
      </c>
      <c r="AC7" s="58" t="s">
        <v>153</v>
      </c>
    </row>
    <row r="8" spans="1:29" x14ac:dyDescent="0.25">
      <c r="A8" s="64" t="s">
        <v>158</v>
      </c>
      <c r="B8" s="58">
        <v>9463</v>
      </c>
      <c r="C8" s="58">
        <v>9750</v>
      </c>
      <c r="D8" s="58">
        <v>9647</v>
      </c>
      <c r="E8" s="58">
        <v>103</v>
      </c>
      <c r="F8" s="58">
        <v>5798</v>
      </c>
      <c r="G8" s="58">
        <v>6008</v>
      </c>
      <c r="H8" s="58">
        <v>5952</v>
      </c>
      <c r="I8" s="58">
        <v>56</v>
      </c>
      <c r="J8" s="58">
        <v>3665</v>
      </c>
      <c r="K8" s="58">
        <v>3742</v>
      </c>
      <c r="L8" s="58">
        <v>3695</v>
      </c>
      <c r="M8" s="58">
        <v>47</v>
      </c>
      <c r="N8" s="58">
        <v>1534</v>
      </c>
      <c r="O8" s="58" t="s">
        <v>153</v>
      </c>
      <c r="P8" s="58">
        <v>1643</v>
      </c>
      <c r="Q8" s="58" t="s">
        <v>153</v>
      </c>
      <c r="R8" s="58">
        <v>6104</v>
      </c>
      <c r="S8" s="58">
        <v>6236</v>
      </c>
      <c r="T8" s="58">
        <v>6169</v>
      </c>
      <c r="U8" s="58">
        <v>67</v>
      </c>
      <c r="V8" s="58">
        <v>1825</v>
      </c>
      <c r="W8" s="58" t="s">
        <v>153</v>
      </c>
      <c r="X8" s="58">
        <v>1835</v>
      </c>
      <c r="Y8" s="58" t="s">
        <v>153</v>
      </c>
      <c r="Z8" s="58">
        <v>59</v>
      </c>
      <c r="AA8" s="58" t="s">
        <v>153</v>
      </c>
      <c r="AB8" s="58">
        <v>65</v>
      </c>
      <c r="AC8" s="58" t="s">
        <v>153</v>
      </c>
    </row>
    <row r="9" spans="1:29" x14ac:dyDescent="0.25">
      <c r="A9" s="64" t="s">
        <v>159</v>
      </c>
      <c r="B9" s="58">
        <v>9478</v>
      </c>
      <c r="C9" s="58">
        <v>9700</v>
      </c>
      <c r="D9" s="58">
        <v>9562</v>
      </c>
      <c r="E9" s="58">
        <v>138</v>
      </c>
      <c r="F9" s="58">
        <v>5891</v>
      </c>
      <c r="G9" s="58">
        <v>6104</v>
      </c>
      <c r="H9" s="58">
        <v>6031</v>
      </c>
      <c r="I9" s="58">
        <v>73</v>
      </c>
      <c r="J9" s="58">
        <v>3587</v>
      </c>
      <c r="K9" s="58">
        <v>3596</v>
      </c>
      <c r="L9" s="58">
        <v>3531</v>
      </c>
      <c r="M9" s="58">
        <v>65</v>
      </c>
      <c r="N9" s="58">
        <v>1177</v>
      </c>
      <c r="O9" s="58">
        <v>1312</v>
      </c>
      <c r="P9" s="58">
        <v>1277</v>
      </c>
      <c r="Q9" s="58">
        <v>35</v>
      </c>
      <c r="R9" s="58">
        <v>6373</v>
      </c>
      <c r="S9" s="58">
        <v>6464</v>
      </c>
      <c r="T9" s="58">
        <v>6371</v>
      </c>
      <c r="U9" s="58">
        <v>93</v>
      </c>
      <c r="V9" s="58">
        <v>1928</v>
      </c>
      <c r="W9" s="58">
        <v>1924</v>
      </c>
      <c r="X9" s="58">
        <v>1914</v>
      </c>
      <c r="Y9" s="58">
        <v>10</v>
      </c>
      <c r="Z9" s="58">
        <v>97</v>
      </c>
      <c r="AA9" s="58" t="s">
        <v>153</v>
      </c>
      <c r="AB9" s="58">
        <v>98</v>
      </c>
      <c r="AC9" s="58" t="s">
        <v>153</v>
      </c>
    </row>
    <row r="10" spans="1:29" x14ac:dyDescent="0.25">
      <c r="A10" s="64" t="s">
        <v>160</v>
      </c>
      <c r="B10" s="58">
        <v>8853</v>
      </c>
      <c r="C10" s="58">
        <v>8998</v>
      </c>
      <c r="D10" s="58">
        <v>8856</v>
      </c>
      <c r="E10" s="58">
        <v>142</v>
      </c>
      <c r="F10" s="58">
        <v>5284</v>
      </c>
      <c r="G10" s="58">
        <v>5390</v>
      </c>
      <c r="H10" s="58">
        <v>5340</v>
      </c>
      <c r="I10" s="58">
        <v>50</v>
      </c>
      <c r="J10" s="58">
        <v>3569</v>
      </c>
      <c r="K10" s="58">
        <v>3608</v>
      </c>
      <c r="L10" s="58">
        <v>3516</v>
      </c>
      <c r="M10" s="58">
        <v>92</v>
      </c>
      <c r="N10" s="58">
        <v>958</v>
      </c>
      <c r="O10" s="58">
        <v>1028</v>
      </c>
      <c r="P10" s="58">
        <v>1001</v>
      </c>
      <c r="Q10" s="58">
        <v>27</v>
      </c>
      <c r="R10" s="58">
        <v>5966</v>
      </c>
      <c r="S10" s="58">
        <v>6041</v>
      </c>
      <c r="T10" s="58">
        <v>5934</v>
      </c>
      <c r="U10" s="58">
        <v>107</v>
      </c>
      <c r="V10" s="58">
        <v>1929</v>
      </c>
      <c r="W10" s="58">
        <v>1929</v>
      </c>
      <c r="X10" s="58">
        <v>1921</v>
      </c>
      <c r="Y10" s="58">
        <v>8</v>
      </c>
      <c r="Z10" s="58">
        <v>81</v>
      </c>
      <c r="AA10" s="58" t="s">
        <v>153</v>
      </c>
      <c r="AB10" s="58">
        <v>82</v>
      </c>
      <c r="AC10" s="58" t="s">
        <v>153</v>
      </c>
    </row>
    <row r="11" spans="1:29" x14ac:dyDescent="0.25">
      <c r="A11" s="64" t="s">
        <v>161</v>
      </c>
      <c r="B11" s="58">
        <v>8022</v>
      </c>
      <c r="C11" s="58">
        <v>8127</v>
      </c>
      <c r="D11" s="58">
        <v>8015</v>
      </c>
      <c r="E11" s="58">
        <v>112</v>
      </c>
      <c r="F11" s="58">
        <v>4735</v>
      </c>
      <c r="G11" s="58">
        <v>4828</v>
      </c>
      <c r="H11" s="58">
        <v>4789</v>
      </c>
      <c r="I11" s="58">
        <v>39</v>
      </c>
      <c r="J11" s="58">
        <v>3287</v>
      </c>
      <c r="K11" s="58">
        <v>3299</v>
      </c>
      <c r="L11" s="58">
        <v>3226</v>
      </c>
      <c r="M11" s="58">
        <v>73</v>
      </c>
      <c r="N11" s="58">
        <v>730</v>
      </c>
      <c r="O11" s="58">
        <v>790</v>
      </c>
      <c r="P11" s="58">
        <v>780</v>
      </c>
      <c r="Q11" s="58">
        <v>10</v>
      </c>
      <c r="R11" s="58">
        <v>5359</v>
      </c>
      <c r="S11" s="58">
        <v>5412</v>
      </c>
      <c r="T11" s="58">
        <v>5317</v>
      </c>
      <c r="U11" s="58">
        <v>95</v>
      </c>
      <c r="V11" s="58">
        <v>1933</v>
      </c>
      <c r="W11" s="58">
        <v>1925</v>
      </c>
      <c r="X11" s="58">
        <v>1918</v>
      </c>
      <c r="Y11" s="58">
        <v>7</v>
      </c>
      <c r="Z11" s="58">
        <v>94</v>
      </c>
      <c r="AA11" s="58" t="s">
        <v>153</v>
      </c>
      <c r="AB11" s="58">
        <v>97</v>
      </c>
      <c r="AC11" s="58" t="s">
        <v>153</v>
      </c>
    </row>
    <row r="12" spans="1:29" x14ac:dyDescent="0.25">
      <c r="A12" s="64" t="s">
        <v>162</v>
      </c>
      <c r="B12" s="58">
        <v>7469</v>
      </c>
      <c r="C12" s="58">
        <v>7581</v>
      </c>
      <c r="D12" s="58">
        <v>7466</v>
      </c>
      <c r="E12" s="58">
        <v>115</v>
      </c>
      <c r="F12" s="58">
        <v>4336</v>
      </c>
      <c r="G12" s="58">
        <v>4424</v>
      </c>
      <c r="H12" s="58">
        <v>4381</v>
      </c>
      <c r="I12" s="58">
        <v>43</v>
      </c>
      <c r="J12" s="58">
        <v>3133</v>
      </c>
      <c r="K12" s="58">
        <v>3157</v>
      </c>
      <c r="L12" s="58">
        <v>3085</v>
      </c>
      <c r="M12" s="58">
        <v>72</v>
      </c>
      <c r="N12" s="58">
        <v>649</v>
      </c>
      <c r="O12" s="58">
        <v>708</v>
      </c>
      <c r="P12" s="58">
        <v>697</v>
      </c>
      <c r="Q12" s="58">
        <v>11</v>
      </c>
      <c r="R12" s="58">
        <v>5014</v>
      </c>
      <c r="S12" s="58">
        <v>5075</v>
      </c>
      <c r="T12" s="58">
        <v>4983</v>
      </c>
      <c r="U12" s="58">
        <v>92</v>
      </c>
      <c r="V12" s="58">
        <v>1806</v>
      </c>
      <c r="W12" s="58">
        <v>1798</v>
      </c>
      <c r="X12" s="58">
        <v>1786</v>
      </c>
      <c r="Y12" s="58">
        <v>12</v>
      </c>
      <c r="Z12" s="58">
        <v>119</v>
      </c>
      <c r="AA12" s="58" t="s">
        <v>153</v>
      </c>
      <c r="AB12" s="58">
        <v>124</v>
      </c>
      <c r="AC12" s="58" t="s">
        <v>153</v>
      </c>
    </row>
    <row r="13" spans="1:29" x14ac:dyDescent="0.25">
      <c r="A13" s="64" t="s">
        <v>163</v>
      </c>
      <c r="B13" s="58">
        <v>6900</v>
      </c>
      <c r="C13" s="58">
        <v>7055</v>
      </c>
      <c r="D13" s="58">
        <v>6972</v>
      </c>
      <c r="E13" s="58">
        <v>83</v>
      </c>
      <c r="F13" s="58">
        <v>3993</v>
      </c>
      <c r="G13" s="58">
        <v>4119</v>
      </c>
      <c r="H13" s="58">
        <v>4081</v>
      </c>
      <c r="I13" s="58">
        <v>38</v>
      </c>
      <c r="J13" s="58">
        <v>2907</v>
      </c>
      <c r="K13" s="58">
        <v>2936</v>
      </c>
      <c r="L13" s="58">
        <v>2891</v>
      </c>
      <c r="M13" s="58">
        <v>45</v>
      </c>
      <c r="N13" s="58">
        <v>634</v>
      </c>
      <c r="O13" s="58" t="s">
        <v>153</v>
      </c>
      <c r="P13" s="58">
        <v>672</v>
      </c>
      <c r="Q13" s="58" t="s">
        <v>153</v>
      </c>
      <c r="R13" s="58">
        <v>4463</v>
      </c>
      <c r="S13" s="58">
        <v>4572</v>
      </c>
      <c r="T13" s="58">
        <v>4507</v>
      </c>
      <c r="U13" s="58">
        <v>65</v>
      </c>
      <c r="V13" s="58">
        <v>1803</v>
      </c>
      <c r="W13" s="58" t="s">
        <v>153</v>
      </c>
      <c r="X13" s="58">
        <v>1793</v>
      </c>
      <c r="Y13" s="58" t="s">
        <v>153</v>
      </c>
      <c r="Z13" s="58">
        <v>164</v>
      </c>
      <c r="AA13" s="58">
        <v>177</v>
      </c>
      <c r="AB13" s="58">
        <v>177</v>
      </c>
      <c r="AC13" s="58">
        <v>0</v>
      </c>
    </row>
    <row r="14" spans="1:29" x14ac:dyDescent="0.25">
      <c r="A14" s="64" t="s">
        <v>164</v>
      </c>
      <c r="B14" s="58">
        <v>6366</v>
      </c>
      <c r="C14" s="58">
        <v>6487</v>
      </c>
      <c r="D14" s="58">
        <v>6409</v>
      </c>
      <c r="E14" s="58">
        <v>78</v>
      </c>
      <c r="F14" s="58">
        <v>3528</v>
      </c>
      <c r="G14" s="58">
        <v>3622</v>
      </c>
      <c r="H14" s="58">
        <v>3589</v>
      </c>
      <c r="I14" s="58">
        <v>33</v>
      </c>
      <c r="J14" s="58">
        <v>2838</v>
      </c>
      <c r="K14" s="58">
        <v>2865</v>
      </c>
      <c r="L14" s="58">
        <v>2820</v>
      </c>
      <c r="M14" s="58">
        <v>45</v>
      </c>
      <c r="N14" s="58">
        <v>529</v>
      </c>
      <c r="O14" s="58">
        <v>582</v>
      </c>
      <c r="P14" s="58">
        <v>574</v>
      </c>
      <c r="Q14" s="58">
        <v>8</v>
      </c>
      <c r="R14" s="58">
        <v>4036</v>
      </c>
      <c r="S14" s="58">
        <v>4113</v>
      </c>
      <c r="T14" s="58">
        <v>4050</v>
      </c>
      <c r="U14" s="58">
        <v>63</v>
      </c>
      <c r="V14" s="58">
        <v>1801</v>
      </c>
      <c r="W14" s="58">
        <v>1792</v>
      </c>
      <c r="X14" s="58">
        <v>1785</v>
      </c>
      <c r="Y14" s="58">
        <v>7</v>
      </c>
      <c r="Z14" s="58">
        <v>186</v>
      </c>
      <c r="AA14" s="58">
        <v>192</v>
      </c>
      <c r="AB14" s="58">
        <v>189</v>
      </c>
      <c r="AC14" s="58">
        <v>3</v>
      </c>
    </row>
    <row r="15" spans="1:29" x14ac:dyDescent="0.25">
      <c r="A15" s="64" t="s">
        <v>165</v>
      </c>
      <c r="B15" s="58">
        <v>5747</v>
      </c>
      <c r="C15" s="58">
        <v>5916</v>
      </c>
      <c r="D15" s="58">
        <v>5818</v>
      </c>
      <c r="E15" s="58">
        <v>98</v>
      </c>
      <c r="F15" s="58">
        <v>3156</v>
      </c>
      <c r="G15" s="58">
        <v>3295</v>
      </c>
      <c r="H15" s="58">
        <v>3254</v>
      </c>
      <c r="I15" s="58">
        <v>41</v>
      </c>
      <c r="J15" s="58">
        <v>2591</v>
      </c>
      <c r="K15" s="58">
        <v>2621</v>
      </c>
      <c r="L15" s="58">
        <v>2564</v>
      </c>
      <c r="M15" s="58">
        <v>57</v>
      </c>
      <c r="N15" s="58">
        <v>491</v>
      </c>
      <c r="O15" s="58">
        <v>546</v>
      </c>
      <c r="P15" s="58">
        <v>535</v>
      </c>
      <c r="Q15" s="58">
        <v>11</v>
      </c>
      <c r="R15" s="58">
        <v>3636</v>
      </c>
      <c r="S15" s="58">
        <v>3756</v>
      </c>
      <c r="T15" s="58">
        <v>3677</v>
      </c>
      <c r="U15" s="58">
        <v>79</v>
      </c>
      <c r="V15" s="58">
        <v>1620</v>
      </c>
      <c r="W15" s="58">
        <v>1614</v>
      </c>
      <c r="X15" s="58">
        <v>1606</v>
      </c>
      <c r="Y15" s="58">
        <v>8</v>
      </c>
      <c r="Z15" s="58">
        <v>184</v>
      </c>
      <c r="AA15" s="58">
        <v>193</v>
      </c>
      <c r="AB15" s="58">
        <v>193</v>
      </c>
      <c r="AC15" s="58">
        <v>0</v>
      </c>
    </row>
    <row r="16" spans="1:29" x14ac:dyDescent="0.25">
      <c r="A16" s="64" t="s">
        <v>166</v>
      </c>
      <c r="B16" s="58">
        <v>5292</v>
      </c>
      <c r="C16" s="58">
        <v>5413</v>
      </c>
      <c r="D16" s="58">
        <v>5355</v>
      </c>
      <c r="E16" s="58">
        <v>58</v>
      </c>
      <c r="F16" s="58">
        <v>2802</v>
      </c>
      <c r="G16" s="58">
        <v>2896</v>
      </c>
      <c r="H16" s="58">
        <v>2871</v>
      </c>
      <c r="I16" s="58">
        <v>25</v>
      </c>
      <c r="J16" s="58">
        <v>2490</v>
      </c>
      <c r="K16" s="58">
        <v>2517</v>
      </c>
      <c r="L16" s="58">
        <v>2484</v>
      </c>
      <c r="M16" s="58">
        <v>33</v>
      </c>
      <c r="N16" s="58">
        <v>431</v>
      </c>
      <c r="O16" s="58">
        <v>477</v>
      </c>
      <c r="P16" s="58">
        <v>467</v>
      </c>
      <c r="Q16" s="58">
        <v>10</v>
      </c>
      <c r="R16" s="58">
        <v>3377</v>
      </c>
      <c r="S16" s="58">
        <v>3450</v>
      </c>
      <c r="T16" s="58">
        <v>3407</v>
      </c>
      <c r="U16" s="58">
        <v>43</v>
      </c>
      <c r="V16" s="58">
        <v>1484</v>
      </c>
      <c r="W16" s="58">
        <v>1486</v>
      </c>
      <c r="X16" s="58">
        <v>1481</v>
      </c>
      <c r="Y16" s="58">
        <v>5</v>
      </c>
      <c r="Z16" s="58">
        <v>205</v>
      </c>
      <c r="AA16" s="58" t="s">
        <v>153</v>
      </c>
      <c r="AB16" s="58">
        <v>205</v>
      </c>
      <c r="AC16" s="58" t="s">
        <v>153</v>
      </c>
    </row>
    <row r="17" spans="1:29" x14ac:dyDescent="0.25">
      <c r="A17" s="64" t="s">
        <v>167</v>
      </c>
      <c r="B17" s="58">
        <v>5546</v>
      </c>
      <c r="C17" s="58">
        <v>5589</v>
      </c>
      <c r="D17" s="58">
        <v>5536</v>
      </c>
      <c r="E17" s="58">
        <v>53</v>
      </c>
      <c r="F17" s="58">
        <v>2956</v>
      </c>
      <c r="G17" s="58">
        <v>3006</v>
      </c>
      <c r="H17" s="58">
        <v>2990</v>
      </c>
      <c r="I17" s="58">
        <v>16</v>
      </c>
      <c r="J17" s="58">
        <v>2589</v>
      </c>
      <c r="K17" s="58">
        <v>2582</v>
      </c>
      <c r="L17" s="58">
        <v>2545</v>
      </c>
      <c r="M17" s="58">
        <v>37</v>
      </c>
      <c r="N17" s="58">
        <v>483</v>
      </c>
      <c r="O17" s="58" t="s">
        <v>153</v>
      </c>
      <c r="P17" s="58">
        <v>494</v>
      </c>
      <c r="Q17" s="58" t="s">
        <v>153</v>
      </c>
      <c r="R17" s="58">
        <v>3446</v>
      </c>
      <c r="S17" s="58">
        <v>3472</v>
      </c>
      <c r="T17" s="58">
        <v>3428</v>
      </c>
      <c r="U17" s="58">
        <v>44</v>
      </c>
      <c r="V17" s="58">
        <v>1617</v>
      </c>
      <c r="W17" s="58" t="s">
        <v>153</v>
      </c>
      <c r="X17" s="58">
        <v>1614</v>
      </c>
      <c r="Y17" s="58" t="s">
        <v>153</v>
      </c>
      <c r="Z17" s="58">
        <v>230</v>
      </c>
      <c r="AA17" s="58">
        <v>235</v>
      </c>
      <c r="AB17" s="58">
        <v>235</v>
      </c>
      <c r="AC17" s="58">
        <v>0</v>
      </c>
    </row>
    <row r="18" spans="1:29" x14ac:dyDescent="0.25">
      <c r="A18" s="64" t="s">
        <v>168</v>
      </c>
      <c r="B18" s="58">
        <v>4830</v>
      </c>
      <c r="C18" s="58">
        <v>4912</v>
      </c>
      <c r="D18" s="58">
        <v>4865</v>
      </c>
      <c r="E18" s="58">
        <v>47</v>
      </c>
      <c r="F18" s="58">
        <v>2611</v>
      </c>
      <c r="G18" s="58">
        <v>2693</v>
      </c>
      <c r="H18" s="58">
        <v>2665</v>
      </c>
      <c r="I18" s="58">
        <v>28</v>
      </c>
      <c r="J18" s="58">
        <v>2218</v>
      </c>
      <c r="K18" s="58">
        <v>2218</v>
      </c>
      <c r="L18" s="58">
        <v>2199</v>
      </c>
      <c r="M18" s="58">
        <v>19</v>
      </c>
      <c r="N18" s="58">
        <v>430</v>
      </c>
      <c r="O18" s="58" t="s">
        <v>153</v>
      </c>
      <c r="P18" s="58">
        <v>479</v>
      </c>
      <c r="Q18" s="58" t="s">
        <v>153</v>
      </c>
      <c r="R18" s="58">
        <v>2878</v>
      </c>
      <c r="S18" s="58">
        <v>2908</v>
      </c>
      <c r="T18" s="58">
        <v>2870</v>
      </c>
      <c r="U18" s="58">
        <v>38</v>
      </c>
      <c r="V18" s="58">
        <v>1522</v>
      </c>
      <c r="W18" s="58" t="s">
        <v>153</v>
      </c>
      <c r="X18" s="58">
        <v>1516</v>
      </c>
      <c r="Y18" s="58" t="s">
        <v>153</v>
      </c>
      <c r="Z18" s="58">
        <v>245</v>
      </c>
      <c r="AA18" s="58" t="s">
        <v>153</v>
      </c>
      <c r="AB18" s="58">
        <v>252</v>
      </c>
      <c r="AC18" s="58" t="s">
        <v>153</v>
      </c>
    </row>
    <row r="19" spans="1:29" x14ac:dyDescent="0.25">
      <c r="A19" s="64" t="s">
        <v>169</v>
      </c>
      <c r="B19" s="58">
        <v>5287</v>
      </c>
      <c r="C19" s="58">
        <v>5356</v>
      </c>
      <c r="D19" s="58">
        <v>5309</v>
      </c>
      <c r="E19" s="58">
        <v>47</v>
      </c>
      <c r="F19" s="58">
        <v>2769</v>
      </c>
      <c r="G19" s="58">
        <v>2837</v>
      </c>
      <c r="H19" s="58">
        <v>2815</v>
      </c>
      <c r="I19" s="58">
        <v>22</v>
      </c>
      <c r="J19" s="58">
        <v>2518</v>
      </c>
      <c r="K19" s="58">
        <v>2519</v>
      </c>
      <c r="L19" s="58">
        <v>2494</v>
      </c>
      <c r="M19" s="58">
        <v>25</v>
      </c>
      <c r="N19" s="58">
        <v>519</v>
      </c>
      <c r="O19" s="58">
        <v>561</v>
      </c>
      <c r="P19" s="58">
        <v>558</v>
      </c>
      <c r="Q19" s="58">
        <v>3</v>
      </c>
      <c r="R19" s="58">
        <v>3144</v>
      </c>
      <c r="S19" s="58">
        <v>3190</v>
      </c>
      <c r="T19" s="58">
        <v>3152</v>
      </c>
      <c r="U19" s="58">
        <v>38</v>
      </c>
      <c r="V19" s="58">
        <v>1624</v>
      </c>
      <c r="W19" s="58">
        <v>1605</v>
      </c>
      <c r="X19" s="58">
        <v>1599</v>
      </c>
      <c r="Y19" s="58">
        <v>6</v>
      </c>
      <c r="Z19" s="58">
        <v>327</v>
      </c>
      <c r="AA19" s="58" t="s">
        <v>153</v>
      </c>
      <c r="AB19" s="58">
        <v>328</v>
      </c>
      <c r="AC19" s="58" t="s">
        <v>153</v>
      </c>
    </row>
    <row r="20" spans="1:29" x14ac:dyDescent="0.25">
      <c r="A20" s="64" t="s">
        <v>170</v>
      </c>
      <c r="B20" s="58">
        <v>5295</v>
      </c>
      <c r="C20" s="58">
        <v>5356</v>
      </c>
      <c r="D20" s="58">
        <v>5306</v>
      </c>
      <c r="E20" s="58">
        <v>50</v>
      </c>
      <c r="F20" s="58">
        <v>2840</v>
      </c>
      <c r="G20" s="58">
        <v>2911</v>
      </c>
      <c r="H20" s="58">
        <v>2888</v>
      </c>
      <c r="I20" s="58">
        <v>23</v>
      </c>
      <c r="J20" s="58">
        <v>2455</v>
      </c>
      <c r="K20" s="58">
        <v>2445</v>
      </c>
      <c r="L20" s="58">
        <v>2418</v>
      </c>
      <c r="M20" s="58">
        <v>27</v>
      </c>
      <c r="N20" s="58">
        <v>580</v>
      </c>
      <c r="O20" s="58">
        <v>635</v>
      </c>
      <c r="P20" s="58">
        <v>626</v>
      </c>
      <c r="Q20" s="58">
        <v>9</v>
      </c>
      <c r="R20" s="58">
        <v>3079</v>
      </c>
      <c r="S20" s="58">
        <v>3097</v>
      </c>
      <c r="T20" s="58">
        <v>3060</v>
      </c>
      <c r="U20" s="58">
        <v>37</v>
      </c>
      <c r="V20" s="58">
        <v>1636</v>
      </c>
      <c r="W20" s="58">
        <v>1624</v>
      </c>
      <c r="X20" s="58">
        <v>1620</v>
      </c>
      <c r="Y20" s="58">
        <v>4</v>
      </c>
      <c r="Z20" s="58">
        <v>377</v>
      </c>
      <c r="AA20" s="58" t="s">
        <v>153</v>
      </c>
      <c r="AB20" s="58">
        <v>380</v>
      </c>
      <c r="AC20" s="58" t="s">
        <v>153</v>
      </c>
    </row>
    <row r="21" spans="1:29" x14ac:dyDescent="0.25">
      <c r="A21" s="64" t="s">
        <v>171</v>
      </c>
      <c r="B21" s="58">
        <v>5256</v>
      </c>
      <c r="C21" s="58">
        <v>5301</v>
      </c>
      <c r="D21" s="58">
        <v>5252</v>
      </c>
      <c r="E21" s="58">
        <v>49</v>
      </c>
      <c r="F21" s="58">
        <v>2867</v>
      </c>
      <c r="G21" s="58">
        <v>2923</v>
      </c>
      <c r="H21" s="58">
        <v>2897</v>
      </c>
      <c r="I21" s="58">
        <v>26</v>
      </c>
      <c r="J21" s="58">
        <v>2389</v>
      </c>
      <c r="K21" s="58">
        <v>2378</v>
      </c>
      <c r="L21" s="58">
        <v>2355</v>
      </c>
      <c r="M21" s="58">
        <v>23</v>
      </c>
      <c r="N21" s="58">
        <v>509</v>
      </c>
      <c r="O21" s="58">
        <v>527</v>
      </c>
      <c r="P21" s="58">
        <v>523</v>
      </c>
      <c r="Q21" s="58">
        <v>4</v>
      </c>
      <c r="R21" s="58">
        <v>3153</v>
      </c>
      <c r="S21" s="58">
        <v>3182</v>
      </c>
      <c r="T21" s="58">
        <v>3145</v>
      </c>
      <c r="U21" s="58">
        <v>37</v>
      </c>
      <c r="V21" s="58">
        <v>1594</v>
      </c>
      <c r="W21" s="58">
        <v>1592</v>
      </c>
      <c r="X21" s="58">
        <v>1584</v>
      </c>
      <c r="Y21" s="58">
        <v>8</v>
      </c>
      <c r="Z21" s="58">
        <v>390</v>
      </c>
      <c r="AA21" s="58" t="s">
        <v>153</v>
      </c>
      <c r="AB21" s="58">
        <v>403</v>
      </c>
      <c r="AC21" s="58" t="s">
        <v>153</v>
      </c>
    </row>
    <row r="22" spans="1:29" x14ac:dyDescent="0.25">
      <c r="A22" s="64" t="s">
        <v>184</v>
      </c>
      <c r="B22" s="58">
        <v>1136</v>
      </c>
      <c r="C22" s="58">
        <v>1142</v>
      </c>
      <c r="D22" s="58">
        <v>1110</v>
      </c>
      <c r="E22" s="58">
        <v>32</v>
      </c>
      <c r="F22" s="58">
        <v>685</v>
      </c>
      <c r="G22" s="58">
        <v>686</v>
      </c>
      <c r="H22" s="58">
        <v>672</v>
      </c>
      <c r="I22" s="58">
        <v>14</v>
      </c>
      <c r="J22" s="58">
        <v>451</v>
      </c>
      <c r="K22" s="58">
        <v>456</v>
      </c>
      <c r="L22" s="58">
        <v>438</v>
      </c>
      <c r="M22" s="58">
        <v>18</v>
      </c>
      <c r="N22" s="58">
        <v>282</v>
      </c>
      <c r="O22" s="58">
        <v>288</v>
      </c>
      <c r="P22" s="58">
        <v>275</v>
      </c>
      <c r="Q22" s="58">
        <v>13</v>
      </c>
      <c r="R22" s="58">
        <v>728</v>
      </c>
      <c r="S22" s="58">
        <v>728</v>
      </c>
      <c r="T22" s="58">
        <v>709</v>
      </c>
      <c r="U22" s="58">
        <v>19</v>
      </c>
      <c r="V22" s="58">
        <v>126</v>
      </c>
      <c r="W22" s="58">
        <v>126</v>
      </c>
      <c r="X22" s="58">
        <v>126</v>
      </c>
      <c r="Y22" s="58">
        <v>0</v>
      </c>
      <c r="Z22" s="58">
        <v>6</v>
      </c>
      <c r="AA22" s="58">
        <v>6</v>
      </c>
      <c r="AB22" s="58">
        <v>6</v>
      </c>
      <c r="AC22" s="58">
        <v>0</v>
      </c>
    </row>
    <row r="23" spans="1:29" x14ac:dyDescent="0.25">
      <c r="A23" s="64" t="s">
        <v>185</v>
      </c>
      <c r="B23" s="58">
        <v>1031</v>
      </c>
      <c r="C23" s="58">
        <v>1038</v>
      </c>
      <c r="D23" s="58">
        <v>1016</v>
      </c>
      <c r="E23" s="58">
        <v>22</v>
      </c>
      <c r="F23" s="58">
        <v>629</v>
      </c>
      <c r="G23" s="58">
        <v>636</v>
      </c>
      <c r="H23" s="58">
        <v>621</v>
      </c>
      <c r="I23" s="58">
        <v>15</v>
      </c>
      <c r="J23" s="58">
        <v>402</v>
      </c>
      <c r="K23" s="58">
        <v>402</v>
      </c>
      <c r="L23" s="58">
        <v>395</v>
      </c>
      <c r="M23" s="58">
        <v>7</v>
      </c>
      <c r="N23" s="58">
        <v>194</v>
      </c>
      <c r="O23" s="58">
        <v>201</v>
      </c>
      <c r="P23" s="58">
        <v>193</v>
      </c>
      <c r="Q23" s="58">
        <v>8</v>
      </c>
      <c r="R23" s="58">
        <v>722</v>
      </c>
      <c r="S23" s="58">
        <v>722</v>
      </c>
      <c r="T23" s="58">
        <v>708</v>
      </c>
      <c r="U23" s="58">
        <v>14</v>
      </c>
      <c r="V23" s="58">
        <v>115</v>
      </c>
      <c r="W23" s="58">
        <v>115</v>
      </c>
      <c r="X23" s="58">
        <v>115</v>
      </c>
      <c r="Y23" s="58">
        <v>0</v>
      </c>
      <c r="Z23" s="58">
        <v>5</v>
      </c>
      <c r="AA23" s="58">
        <v>5</v>
      </c>
      <c r="AB23" s="58">
        <v>5</v>
      </c>
      <c r="AC23" s="58">
        <v>0</v>
      </c>
    </row>
    <row r="24" spans="1:29" x14ac:dyDescent="0.25">
      <c r="A24" s="64" t="s">
        <v>186</v>
      </c>
      <c r="B24" s="58">
        <v>1475</v>
      </c>
      <c r="C24" s="58">
        <v>1482</v>
      </c>
      <c r="D24" s="58">
        <v>1452</v>
      </c>
      <c r="E24" s="58">
        <v>30</v>
      </c>
      <c r="F24" s="58">
        <v>1000</v>
      </c>
      <c r="G24" s="58">
        <v>1005</v>
      </c>
      <c r="H24" s="58">
        <v>990</v>
      </c>
      <c r="I24" s="58">
        <v>15</v>
      </c>
      <c r="J24" s="58">
        <v>475</v>
      </c>
      <c r="K24" s="58">
        <v>477</v>
      </c>
      <c r="L24" s="58">
        <v>462</v>
      </c>
      <c r="M24" s="58">
        <v>15</v>
      </c>
      <c r="N24" s="58">
        <v>243</v>
      </c>
      <c r="O24" s="58">
        <v>249</v>
      </c>
      <c r="P24" s="58">
        <v>239</v>
      </c>
      <c r="Q24" s="58">
        <v>10</v>
      </c>
      <c r="R24" s="58">
        <v>1045</v>
      </c>
      <c r="S24" s="58">
        <v>1046</v>
      </c>
      <c r="T24" s="58">
        <v>1026</v>
      </c>
      <c r="U24" s="58">
        <v>20</v>
      </c>
      <c r="V24" s="58">
        <v>187</v>
      </c>
      <c r="W24" s="58">
        <v>187</v>
      </c>
      <c r="X24" s="58">
        <v>187</v>
      </c>
      <c r="Y24" s="58">
        <v>0</v>
      </c>
      <c r="Z24" s="58">
        <v>10</v>
      </c>
      <c r="AA24" s="58">
        <v>10</v>
      </c>
      <c r="AB24" s="58">
        <v>10</v>
      </c>
      <c r="AC24" s="58">
        <v>0</v>
      </c>
    </row>
    <row r="25" spans="1:29" x14ac:dyDescent="0.25">
      <c r="A25" s="64" t="s">
        <v>187</v>
      </c>
      <c r="B25" s="58">
        <v>2127</v>
      </c>
      <c r="C25" s="58">
        <v>2141</v>
      </c>
      <c r="D25" s="58">
        <v>2128</v>
      </c>
      <c r="E25" s="58">
        <v>13</v>
      </c>
      <c r="F25" s="58">
        <v>1585</v>
      </c>
      <c r="G25" s="58">
        <v>1594</v>
      </c>
      <c r="H25" s="58">
        <v>1585</v>
      </c>
      <c r="I25" s="58">
        <v>9</v>
      </c>
      <c r="J25" s="58">
        <v>542</v>
      </c>
      <c r="K25" s="58">
        <v>547</v>
      </c>
      <c r="L25" s="58">
        <v>543</v>
      </c>
      <c r="M25" s="58">
        <v>4</v>
      </c>
      <c r="N25" s="58">
        <v>366</v>
      </c>
      <c r="O25" s="58">
        <v>377</v>
      </c>
      <c r="P25" s="58">
        <v>371</v>
      </c>
      <c r="Q25" s="58">
        <v>6</v>
      </c>
      <c r="R25" s="58">
        <v>1568</v>
      </c>
      <c r="S25" s="58">
        <v>1572</v>
      </c>
      <c r="T25" s="58">
        <v>1565</v>
      </c>
      <c r="U25" s="58">
        <v>7</v>
      </c>
      <c r="V25" s="58">
        <v>193</v>
      </c>
      <c r="W25" s="58">
        <v>192</v>
      </c>
      <c r="X25" s="58">
        <v>192</v>
      </c>
      <c r="Y25" s="58">
        <v>0</v>
      </c>
      <c r="Z25" s="58">
        <v>9</v>
      </c>
      <c r="AA25" s="58">
        <v>9</v>
      </c>
      <c r="AB25" s="58">
        <v>9</v>
      </c>
      <c r="AC25" s="58">
        <v>0</v>
      </c>
    </row>
    <row r="26" spans="1:29" x14ac:dyDescent="0.25">
      <c r="A26" s="64" t="s">
        <v>188</v>
      </c>
      <c r="B26" s="58">
        <v>1933</v>
      </c>
      <c r="C26" s="58">
        <v>1955</v>
      </c>
      <c r="D26" s="58">
        <v>1932</v>
      </c>
      <c r="E26" s="58">
        <v>23</v>
      </c>
      <c r="F26" s="58">
        <v>1359</v>
      </c>
      <c r="G26" s="58">
        <v>1376</v>
      </c>
      <c r="H26" s="58">
        <v>1364</v>
      </c>
      <c r="I26" s="58">
        <v>12</v>
      </c>
      <c r="J26" s="58">
        <v>574</v>
      </c>
      <c r="K26" s="58">
        <v>579</v>
      </c>
      <c r="L26" s="58">
        <v>568</v>
      </c>
      <c r="M26" s="58">
        <v>11</v>
      </c>
      <c r="N26" s="58">
        <v>343</v>
      </c>
      <c r="O26" s="58">
        <v>357</v>
      </c>
      <c r="P26" s="58">
        <v>347</v>
      </c>
      <c r="Q26" s="58">
        <v>10</v>
      </c>
      <c r="R26" s="58">
        <v>1377</v>
      </c>
      <c r="S26" s="58">
        <v>1385</v>
      </c>
      <c r="T26" s="58">
        <v>1372</v>
      </c>
      <c r="U26" s="58">
        <v>13</v>
      </c>
      <c r="V26" s="58">
        <v>213</v>
      </c>
      <c r="W26" s="58">
        <v>213</v>
      </c>
      <c r="X26" s="58">
        <v>213</v>
      </c>
      <c r="Y26" s="58">
        <v>0</v>
      </c>
      <c r="Z26" s="58">
        <v>10</v>
      </c>
      <c r="AA26" s="58">
        <v>10</v>
      </c>
      <c r="AB26" s="58">
        <v>10</v>
      </c>
      <c r="AC26" s="58">
        <v>0</v>
      </c>
    </row>
    <row r="27" spans="1:29" x14ac:dyDescent="0.25">
      <c r="A27" s="64" t="s">
        <v>189</v>
      </c>
      <c r="B27" s="58">
        <v>1217</v>
      </c>
      <c r="C27" s="58">
        <v>1221</v>
      </c>
      <c r="D27" s="58">
        <v>1193</v>
      </c>
      <c r="E27" s="58">
        <v>28</v>
      </c>
      <c r="F27" s="58">
        <v>816</v>
      </c>
      <c r="G27" s="58">
        <v>816</v>
      </c>
      <c r="H27" s="58">
        <v>796</v>
      </c>
      <c r="I27" s="58">
        <v>20</v>
      </c>
      <c r="J27" s="58">
        <v>400</v>
      </c>
      <c r="K27" s="58">
        <v>404</v>
      </c>
      <c r="L27" s="58">
        <v>396</v>
      </c>
      <c r="M27" s="58">
        <v>8</v>
      </c>
      <c r="N27" s="58">
        <v>257</v>
      </c>
      <c r="O27" s="58">
        <v>259</v>
      </c>
      <c r="P27" s="58">
        <v>250</v>
      </c>
      <c r="Q27" s="58">
        <v>9</v>
      </c>
      <c r="R27" s="58">
        <v>803</v>
      </c>
      <c r="S27" s="58">
        <v>805</v>
      </c>
      <c r="T27" s="58">
        <v>786</v>
      </c>
      <c r="U27" s="58">
        <v>19</v>
      </c>
      <c r="V27" s="58">
        <v>157</v>
      </c>
      <c r="W27" s="58">
        <v>157</v>
      </c>
      <c r="X27" s="58">
        <v>157</v>
      </c>
      <c r="Y27" s="58">
        <v>0</v>
      </c>
      <c r="Z27" s="58">
        <v>4</v>
      </c>
      <c r="AA27" s="58">
        <v>5</v>
      </c>
      <c r="AB27" s="58">
        <v>5</v>
      </c>
      <c r="AC27" s="58">
        <v>0</v>
      </c>
    </row>
    <row r="28" spans="1:29" x14ac:dyDescent="0.25">
      <c r="A28" s="64" t="s">
        <v>190</v>
      </c>
      <c r="B28" s="58">
        <v>1134</v>
      </c>
      <c r="C28" s="58">
        <v>1159</v>
      </c>
      <c r="D28" s="58">
        <v>1105</v>
      </c>
      <c r="E28" s="58">
        <v>54</v>
      </c>
      <c r="F28" s="58">
        <v>715</v>
      </c>
      <c r="G28" s="58">
        <v>737</v>
      </c>
      <c r="H28" s="58">
        <v>706</v>
      </c>
      <c r="I28" s="58">
        <v>31</v>
      </c>
      <c r="J28" s="58">
        <v>419</v>
      </c>
      <c r="K28" s="58">
        <v>422</v>
      </c>
      <c r="L28" s="58">
        <v>399</v>
      </c>
      <c r="M28" s="58">
        <v>23</v>
      </c>
      <c r="N28" s="58">
        <v>288</v>
      </c>
      <c r="O28" s="58">
        <v>302</v>
      </c>
      <c r="P28" s="58">
        <v>290</v>
      </c>
      <c r="Q28" s="58">
        <v>12</v>
      </c>
      <c r="R28" s="58">
        <v>699</v>
      </c>
      <c r="S28" s="58">
        <v>710</v>
      </c>
      <c r="T28" s="58">
        <v>668</v>
      </c>
      <c r="U28" s="58">
        <v>42</v>
      </c>
      <c r="V28" s="58">
        <v>147</v>
      </c>
      <c r="W28" s="58">
        <v>147</v>
      </c>
      <c r="X28" s="58">
        <v>147</v>
      </c>
      <c r="Y28" s="58">
        <v>0</v>
      </c>
      <c r="Z28" s="58">
        <v>7</v>
      </c>
      <c r="AA28" s="58">
        <v>7</v>
      </c>
      <c r="AB28" s="58">
        <v>7</v>
      </c>
      <c r="AC28" s="58">
        <v>0</v>
      </c>
    </row>
    <row r="29" spans="1:29" x14ac:dyDescent="0.25">
      <c r="A29" s="64" t="s">
        <v>191</v>
      </c>
      <c r="B29" s="58">
        <v>868</v>
      </c>
      <c r="C29" s="58">
        <v>880</v>
      </c>
      <c r="D29" s="58">
        <v>857</v>
      </c>
      <c r="E29" s="58">
        <v>23</v>
      </c>
      <c r="F29" s="58">
        <v>524</v>
      </c>
      <c r="G29" s="58">
        <v>534</v>
      </c>
      <c r="H29" s="58">
        <v>519</v>
      </c>
      <c r="I29" s="58">
        <v>15</v>
      </c>
      <c r="J29" s="58">
        <v>344</v>
      </c>
      <c r="K29" s="58">
        <v>346</v>
      </c>
      <c r="L29" s="58">
        <v>338</v>
      </c>
      <c r="M29" s="58">
        <v>8</v>
      </c>
      <c r="N29" s="58">
        <v>215</v>
      </c>
      <c r="O29" s="58">
        <v>222</v>
      </c>
      <c r="P29" s="58">
        <v>216</v>
      </c>
      <c r="Q29" s="58">
        <v>6</v>
      </c>
      <c r="R29" s="58">
        <v>533</v>
      </c>
      <c r="S29" s="58">
        <v>538</v>
      </c>
      <c r="T29" s="58">
        <v>521</v>
      </c>
      <c r="U29" s="58">
        <v>17</v>
      </c>
      <c r="V29" s="58">
        <v>120</v>
      </c>
      <c r="W29" s="58">
        <v>120</v>
      </c>
      <c r="X29" s="58">
        <v>120</v>
      </c>
      <c r="Y29" s="58">
        <v>0</v>
      </c>
      <c r="Z29" s="58">
        <v>5</v>
      </c>
      <c r="AA29" s="58">
        <v>5</v>
      </c>
      <c r="AB29" s="58">
        <v>5</v>
      </c>
      <c r="AC29" s="58">
        <v>0</v>
      </c>
    </row>
    <row r="30" spans="1:29" x14ac:dyDescent="0.25">
      <c r="A30" s="64" t="s">
        <v>192</v>
      </c>
      <c r="B30" s="58">
        <v>1230</v>
      </c>
      <c r="C30" s="58">
        <v>1240</v>
      </c>
      <c r="D30" s="58">
        <v>1211</v>
      </c>
      <c r="E30" s="58">
        <v>29</v>
      </c>
      <c r="F30" s="58">
        <v>712</v>
      </c>
      <c r="G30" s="58">
        <v>720</v>
      </c>
      <c r="H30" s="58">
        <v>703</v>
      </c>
      <c r="I30" s="58">
        <v>17</v>
      </c>
      <c r="J30" s="58">
        <v>518</v>
      </c>
      <c r="K30" s="58">
        <v>520</v>
      </c>
      <c r="L30" s="58">
        <v>508</v>
      </c>
      <c r="M30" s="58">
        <v>12</v>
      </c>
      <c r="N30" s="58">
        <v>440</v>
      </c>
      <c r="O30" s="58" t="s">
        <v>153</v>
      </c>
      <c r="P30" s="58">
        <v>445</v>
      </c>
      <c r="Q30" s="58" t="s">
        <v>153</v>
      </c>
      <c r="R30" s="58">
        <v>623</v>
      </c>
      <c r="S30" s="58" t="s">
        <v>153</v>
      </c>
      <c r="T30" s="58">
        <v>599</v>
      </c>
      <c r="U30" s="58" t="s">
        <v>153</v>
      </c>
      <c r="V30" s="58">
        <v>167</v>
      </c>
      <c r="W30" s="58">
        <v>167</v>
      </c>
      <c r="X30" s="58">
        <v>167</v>
      </c>
      <c r="Y30" s="58">
        <v>0</v>
      </c>
      <c r="Z30" s="58">
        <v>8</v>
      </c>
      <c r="AA30" s="58">
        <v>8</v>
      </c>
      <c r="AB30" s="58">
        <v>8</v>
      </c>
      <c r="AC30" s="58">
        <v>0</v>
      </c>
    </row>
    <row r="31" spans="1:29" x14ac:dyDescent="0.25">
      <c r="A31" s="64" t="s">
        <v>193</v>
      </c>
      <c r="B31" s="58">
        <v>931</v>
      </c>
      <c r="C31" s="58">
        <v>953</v>
      </c>
      <c r="D31" s="58">
        <v>913</v>
      </c>
      <c r="E31" s="58">
        <v>40</v>
      </c>
      <c r="F31" s="58">
        <v>540</v>
      </c>
      <c r="G31" s="58">
        <v>556</v>
      </c>
      <c r="H31" s="58">
        <v>549</v>
      </c>
      <c r="I31" s="58">
        <v>7</v>
      </c>
      <c r="J31" s="58">
        <v>391</v>
      </c>
      <c r="K31" s="58">
        <v>397</v>
      </c>
      <c r="L31" s="58">
        <v>364</v>
      </c>
      <c r="M31" s="58">
        <v>33</v>
      </c>
      <c r="N31" s="58">
        <v>330</v>
      </c>
      <c r="O31" s="58" t="s">
        <v>153</v>
      </c>
      <c r="P31" s="58">
        <v>342</v>
      </c>
      <c r="Q31" s="58" t="s">
        <v>153</v>
      </c>
      <c r="R31" s="58">
        <v>489</v>
      </c>
      <c r="S31" s="58" t="s">
        <v>153</v>
      </c>
      <c r="T31" s="58">
        <v>459</v>
      </c>
      <c r="U31" s="58" t="s">
        <v>153</v>
      </c>
      <c r="V31" s="58">
        <v>112</v>
      </c>
      <c r="W31" s="58">
        <v>112</v>
      </c>
      <c r="X31" s="58">
        <v>112</v>
      </c>
      <c r="Y31" s="58">
        <v>0</v>
      </c>
      <c r="Z31" s="58">
        <v>10</v>
      </c>
      <c r="AA31" s="58">
        <v>10</v>
      </c>
      <c r="AB31" s="58">
        <v>10</v>
      </c>
      <c r="AC31" s="58">
        <v>0</v>
      </c>
    </row>
    <row r="32" spans="1:29" x14ac:dyDescent="0.25">
      <c r="A32" s="64" t="s">
        <v>194</v>
      </c>
      <c r="B32" s="58">
        <v>766</v>
      </c>
      <c r="C32" s="58">
        <v>794</v>
      </c>
      <c r="D32" s="58">
        <v>764</v>
      </c>
      <c r="E32" s="58">
        <v>30</v>
      </c>
      <c r="F32" s="58">
        <v>435</v>
      </c>
      <c r="G32" s="58">
        <v>461</v>
      </c>
      <c r="H32" s="58">
        <v>452</v>
      </c>
      <c r="I32" s="58">
        <v>9</v>
      </c>
      <c r="J32" s="58">
        <v>331</v>
      </c>
      <c r="K32" s="58">
        <v>333</v>
      </c>
      <c r="L32" s="58">
        <v>312</v>
      </c>
      <c r="M32" s="58">
        <v>21</v>
      </c>
      <c r="N32" s="58">
        <v>200</v>
      </c>
      <c r="O32" s="58" t="s">
        <v>153</v>
      </c>
      <c r="P32" s="58">
        <v>204</v>
      </c>
      <c r="Q32" s="58" t="s">
        <v>153</v>
      </c>
      <c r="R32" s="58">
        <v>466</v>
      </c>
      <c r="S32" s="58">
        <v>480</v>
      </c>
      <c r="T32" s="58">
        <v>461</v>
      </c>
      <c r="U32" s="58">
        <v>19</v>
      </c>
      <c r="V32" s="58">
        <v>100</v>
      </c>
      <c r="W32" s="58" t="s">
        <v>153</v>
      </c>
      <c r="X32" s="58">
        <v>99</v>
      </c>
      <c r="Y32" s="58" t="s">
        <v>153</v>
      </c>
      <c r="Z32" s="58">
        <v>4</v>
      </c>
      <c r="AA32" s="58">
        <v>4</v>
      </c>
      <c r="AB32" s="58">
        <v>4</v>
      </c>
      <c r="AC32" s="58">
        <v>0</v>
      </c>
    </row>
    <row r="33" spans="1:29" x14ac:dyDescent="0.25">
      <c r="A33" s="64" t="s">
        <v>195</v>
      </c>
      <c r="B33" s="58">
        <v>649</v>
      </c>
      <c r="C33" s="58">
        <v>669</v>
      </c>
      <c r="D33" s="58">
        <v>638</v>
      </c>
      <c r="E33" s="58">
        <v>31</v>
      </c>
      <c r="F33" s="58">
        <v>359</v>
      </c>
      <c r="G33" s="58">
        <v>366</v>
      </c>
      <c r="H33" s="58">
        <v>352</v>
      </c>
      <c r="I33" s="58">
        <v>14</v>
      </c>
      <c r="J33" s="58">
        <v>290</v>
      </c>
      <c r="K33" s="58">
        <v>303</v>
      </c>
      <c r="L33" s="58">
        <v>286</v>
      </c>
      <c r="M33" s="58">
        <v>17</v>
      </c>
      <c r="N33" s="58">
        <v>171</v>
      </c>
      <c r="O33" s="58">
        <v>182</v>
      </c>
      <c r="P33" s="58">
        <v>168</v>
      </c>
      <c r="Q33" s="58">
        <v>14</v>
      </c>
      <c r="R33" s="58">
        <v>377</v>
      </c>
      <c r="S33" s="58">
        <v>386</v>
      </c>
      <c r="T33" s="58">
        <v>369</v>
      </c>
      <c r="U33" s="58">
        <v>17</v>
      </c>
      <c r="V33" s="58">
        <v>101</v>
      </c>
      <c r="W33" s="58">
        <v>101</v>
      </c>
      <c r="X33" s="58">
        <v>101</v>
      </c>
      <c r="Y33" s="58">
        <v>0</v>
      </c>
      <c r="Z33" s="58">
        <v>5</v>
      </c>
      <c r="AA33" s="58">
        <v>5</v>
      </c>
      <c r="AB33" s="58">
        <v>5</v>
      </c>
      <c r="AC33" s="58">
        <v>0</v>
      </c>
    </row>
    <row r="34" spans="1:29" x14ac:dyDescent="0.25">
      <c r="A34" s="64" t="s">
        <v>196</v>
      </c>
      <c r="B34" s="58">
        <v>1030</v>
      </c>
      <c r="C34" s="58">
        <v>1039</v>
      </c>
      <c r="D34" s="58">
        <v>1014</v>
      </c>
      <c r="E34" s="58">
        <v>25</v>
      </c>
      <c r="F34" s="58">
        <v>654</v>
      </c>
      <c r="G34" s="58">
        <v>665</v>
      </c>
      <c r="H34" s="58">
        <v>652</v>
      </c>
      <c r="I34" s="58">
        <v>13</v>
      </c>
      <c r="J34" s="58">
        <v>376</v>
      </c>
      <c r="K34" s="58">
        <v>374</v>
      </c>
      <c r="L34" s="58">
        <v>362</v>
      </c>
      <c r="M34" s="58">
        <v>12</v>
      </c>
      <c r="N34" s="58">
        <v>256</v>
      </c>
      <c r="O34" s="58">
        <v>268</v>
      </c>
      <c r="P34" s="58">
        <v>256</v>
      </c>
      <c r="Q34" s="58">
        <v>12</v>
      </c>
      <c r="R34" s="58">
        <v>653</v>
      </c>
      <c r="S34" s="58">
        <v>650</v>
      </c>
      <c r="T34" s="58">
        <v>637</v>
      </c>
      <c r="U34" s="58">
        <v>13</v>
      </c>
      <c r="V34" s="58">
        <v>121</v>
      </c>
      <c r="W34" s="58">
        <v>121</v>
      </c>
      <c r="X34" s="58">
        <v>121</v>
      </c>
      <c r="Y34" s="58">
        <v>0</v>
      </c>
      <c r="Z34" s="58">
        <v>5</v>
      </c>
      <c r="AA34" s="58">
        <v>6</v>
      </c>
      <c r="AB34" s="58">
        <v>6</v>
      </c>
      <c r="AC34" s="58">
        <v>0</v>
      </c>
    </row>
    <row r="35" spans="1:29" x14ac:dyDescent="0.25">
      <c r="A35" s="64" t="s">
        <v>197</v>
      </c>
      <c r="B35" s="58">
        <v>817</v>
      </c>
      <c r="C35" s="58">
        <v>839</v>
      </c>
      <c r="D35" s="58">
        <v>818</v>
      </c>
      <c r="E35" s="58">
        <v>21</v>
      </c>
      <c r="F35" s="58">
        <v>491</v>
      </c>
      <c r="G35" s="58">
        <v>508</v>
      </c>
      <c r="H35" s="58">
        <v>495</v>
      </c>
      <c r="I35" s="58">
        <v>13</v>
      </c>
      <c r="J35" s="58">
        <v>326</v>
      </c>
      <c r="K35" s="58">
        <v>331</v>
      </c>
      <c r="L35" s="58">
        <v>323</v>
      </c>
      <c r="M35" s="58">
        <v>8</v>
      </c>
      <c r="N35" s="58">
        <v>184</v>
      </c>
      <c r="O35" s="58">
        <v>198</v>
      </c>
      <c r="P35" s="58">
        <v>185</v>
      </c>
      <c r="Q35" s="58">
        <v>13</v>
      </c>
      <c r="R35" s="58">
        <v>529</v>
      </c>
      <c r="S35" s="58">
        <v>537</v>
      </c>
      <c r="T35" s="58">
        <v>529</v>
      </c>
      <c r="U35" s="58">
        <v>8</v>
      </c>
      <c r="V35" s="58">
        <v>104</v>
      </c>
      <c r="W35" s="58">
        <v>104</v>
      </c>
      <c r="X35" s="58">
        <v>104</v>
      </c>
      <c r="Y35" s="58">
        <v>0</v>
      </c>
      <c r="Z35" s="58">
        <v>10</v>
      </c>
      <c r="AA35" s="58">
        <v>10</v>
      </c>
      <c r="AB35" s="58">
        <v>10</v>
      </c>
      <c r="AC35" s="58">
        <v>0</v>
      </c>
    </row>
    <row r="36" spans="1:29" x14ac:dyDescent="0.25">
      <c r="A36" s="64" t="s">
        <v>198</v>
      </c>
      <c r="B36" s="58">
        <v>1308</v>
      </c>
      <c r="C36" s="58">
        <v>1349</v>
      </c>
      <c r="D36" s="58">
        <v>1320</v>
      </c>
      <c r="E36" s="58">
        <v>29</v>
      </c>
      <c r="F36" s="58">
        <v>828</v>
      </c>
      <c r="G36" s="58">
        <v>859</v>
      </c>
      <c r="H36" s="58">
        <v>844</v>
      </c>
      <c r="I36" s="58">
        <v>15</v>
      </c>
      <c r="J36" s="58">
        <v>480</v>
      </c>
      <c r="K36" s="58">
        <v>490</v>
      </c>
      <c r="L36" s="58">
        <v>476</v>
      </c>
      <c r="M36" s="58">
        <v>14</v>
      </c>
      <c r="N36" s="58">
        <v>221</v>
      </c>
      <c r="O36" s="58">
        <v>248</v>
      </c>
      <c r="P36" s="58">
        <v>236</v>
      </c>
      <c r="Q36" s="58">
        <v>12</v>
      </c>
      <c r="R36" s="58">
        <v>899</v>
      </c>
      <c r="S36" s="58">
        <v>913</v>
      </c>
      <c r="T36" s="58">
        <v>896</v>
      </c>
      <c r="U36" s="58">
        <v>17</v>
      </c>
      <c r="V36" s="58">
        <v>188</v>
      </c>
      <c r="W36" s="58">
        <v>188</v>
      </c>
      <c r="X36" s="58">
        <v>188</v>
      </c>
      <c r="Y36" s="58">
        <v>0</v>
      </c>
      <c r="Z36" s="58">
        <v>5</v>
      </c>
      <c r="AA36" s="58">
        <v>5</v>
      </c>
      <c r="AB36" s="58">
        <v>5</v>
      </c>
      <c r="AC36" s="58">
        <v>0</v>
      </c>
    </row>
    <row r="37" spans="1:29" x14ac:dyDescent="0.25">
      <c r="A37" s="64" t="s">
        <v>199</v>
      </c>
      <c r="B37" s="58">
        <v>1725</v>
      </c>
      <c r="C37" s="58">
        <v>1769</v>
      </c>
      <c r="D37" s="58">
        <v>1746</v>
      </c>
      <c r="E37" s="58">
        <v>23</v>
      </c>
      <c r="F37" s="58">
        <v>1112</v>
      </c>
      <c r="G37" s="58">
        <v>1146</v>
      </c>
      <c r="H37" s="58">
        <v>1134</v>
      </c>
      <c r="I37" s="58">
        <v>12</v>
      </c>
      <c r="J37" s="58">
        <v>613</v>
      </c>
      <c r="K37" s="58">
        <v>623</v>
      </c>
      <c r="L37" s="58">
        <v>612</v>
      </c>
      <c r="M37" s="58">
        <v>11</v>
      </c>
      <c r="N37" s="58">
        <v>326</v>
      </c>
      <c r="O37" s="58">
        <v>355</v>
      </c>
      <c r="P37" s="58">
        <v>349</v>
      </c>
      <c r="Q37" s="58">
        <v>6</v>
      </c>
      <c r="R37" s="58">
        <v>1186</v>
      </c>
      <c r="S37" s="58">
        <v>1201</v>
      </c>
      <c r="T37" s="58">
        <v>1184</v>
      </c>
      <c r="U37" s="58">
        <v>17</v>
      </c>
      <c r="V37" s="58">
        <v>213</v>
      </c>
      <c r="W37" s="58">
        <v>213</v>
      </c>
      <c r="X37" s="58">
        <v>213</v>
      </c>
      <c r="Y37" s="58">
        <v>0</v>
      </c>
      <c r="Z37" s="58">
        <v>13</v>
      </c>
      <c r="AA37" s="58">
        <v>13</v>
      </c>
      <c r="AB37" s="58">
        <v>13</v>
      </c>
      <c r="AC37" s="58">
        <v>0</v>
      </c>
    </row>
    <row r="38" spans="1:29" x14ac:dyDescent="0.25">
      <c r="A38" s="64" t="s">
        <v>200</v>
      </c>
      <c r="B38" s="58">
        <v>1065</v>
      </c>
      <c r="C38" s="58">
        <v>1089</v>
      </c>
      <c r="D38" s="58">
        <v>1059</v>
      </c>
      <c r="E38" s="58">
        <v>30</v>
      </c>
      <c r="F38" s="58">
        <v>672</v>
      </c>
      <c r="G38" s="58">
        <v>691</v>
      </c>
      <c r="H38" s="58">
        <v>676</v>
      </c>
      <c r="I38" s="58">
        <v>15</v>
      </c>
      <c r="J38" s="58">
        <v>393</v>
      </c>
      <c r="K38" s="58">
        <v>398</v>
      </c>
      <c r="L38" s="58">
        <v>383</v>
      </c>
      <c r="M38" s="58">
        <v>15</v>
      </c>
      <c r="N38" s="58">
        <v>222</v>
      </c>
      <c r="O38" s="58" t="s">
        <v>153</v>
      </c>
      <c r="P38" s="58">
        <v>225</v>
      </c>
      <c r="Q38" s="58" t="s">
        <v>153</v>
      </c>
      <c r="R38" s="58">
        <v>697</v>
      </c>
      <c r="S38" s="58">
        <v>703</v>
      </c>
      <c r="T38" s="58">
        <v>689</v>
      </c>
      <c r="U38" s="58">
        <v>14</v>
      </c>
      <c r="V38" s="58">
        <v>146</v>
      </c>
      <c r="W38" s="58" t="s">
        <v>153</v>
      </c>
      <c r="X38" s="58">
        <v>145</v>
      </c>
      <c r="Y38" s="58" t="s">
        <v>153</v>
      </c>
      <c r="Z38" s="58" t="s">
        <v>153</v>
      </c>
      <c r="AA38" s="58">
        <v>4</v>
      </c>
      <c r="AB38" s="58">
        <v>4</v>
      </c>
      <c r="AC38" s="58">
        <v>0</v>
      </c>
    </row>
    <row r="39" spans="1:29" x14ac:dyDescent="0.25">
      <c r="A39" s="64" t="s">
        <v>201</v>
      </c>
      <c r="B39" s="58">
        <v>909</v>
      </c>
      <c r="C39" s="58">
        <v>943</v>
      </c>
      <c r="D39" s="58">
        <v>917</v>
      </c>
      <c r="E39" s="58">
        <v>26</v>
      </c>
      <c r="F39" s="58">
        <v>595</v>
      </c>
      <c r="G39" s="58">
        <v>620</v>
      </c>
      <c r="H39" s="58">
        <v>604</v>
      </c>
      <c r="I39" s="58">
        <v>16</v>
      </c>
      <c r="J39" s="58">
        <v>314</v>
      </c>
      <c r="K39" s="58">
        <v>323</v>
      </c>
      <c r="L39" s="58">
        <v>313</v>
      </c>
      <c r="M39" s="58">
        <v>10</v>
      </c>
      <c r="N39" s="58">
        <v>219</v>
      </c>
      <c r="O39" s="58">
        <v>235</v>
      </c>
      <c r="P39" s="58">
        <v>222</v>
      </c>
      <c r="Q39" s="58">
        <v>13</v>
      </c>
      <c r="R39" s="58">
        <v>566</v>
      </c>
      <c r="S39" s="58" t="s">
        <v>153</v>
      </c>
      <c r="T39" s="58">
        <v>571</v>
      </c>
      <c r="U39" s="58" t="s">
        <v>153</v>
      </c>
      <c r="V39" s="58">
        <v>124</v>
      </c>
      <c r="W39" s="58" t="s">
        <v>153</v>
      </c>
      <c r="X39" s="58">
        <v>124</v>
      </c>
      <c r="Y39" s="58" t="s">
        <v>153</v>
      </c>
      <c r="Z39" s="58">
        <v>6</v>
      </c>
      <c r="AA39" s="58">
        <v>7</v>
      </c>
      <c r="AB39" s="58">
        <v>7</v>
      </c>
      <c r="AC39" s="58">
        <v>0</v>
      </c>
    </row>
    <row r="40" spans="1:29" x14ac:dyDescent="0.25">
      <c r="A40" s="64" t="s">
        <v>202</v>
      </c>
      <c r="B40" s="58">
        <v>963</v>
      </c>
      <c r="C40" s="58">
        <v>994</v>
      </c>
      <c r="D40" s="58">
        <v>968</v>
      </c>
      <c r="E40" s="58">
        <v>26</v>
      </c>
      <c r="F40" s="58">
        <v>612</v>
      </c>
      <c r="G40" s="58">
        <v>635</v>
      </c>
      <c r="H40" s="58">
        <v>620</v>
      </c>
      <c r="I40" s="58">
        <v>15</v>
      </c>
      <c r="J40" s="58">
        <v>351</v>
      </c>
      <c r="K40" s="58">
        <v>359</v>
      </c>
      <c r="L40" s="58">
        <v>348</v>
      </c>
      <c r="M40" s="58">
        <v>11</v>
      </c>
      <c r="N40" s="58">
        <v>243</v>
      </c>
      <c r="O40" s="58">
        <v>264</v>
      </c>
      <c r="P40" s="58">
        <v>257</v>
      </c>
      <c r="Q40" s="58">
        <v>7</v>
      </c>
      <c r="R40" s="58">
        <v>588</v>
      </c>
      <c r="S40" s="58">
        <v>597</v>
      </c>
      <c r="T40" s="58">
        <v>581</v>
      </c>
      <c r="U40" s="58">
        <v>16</v>
      </c>
      <c r="V40" s="58">
        <v>132</v>
      </c>
      <c r="W40" s="58">
        <v>133</v>
      </c>
      <c r="X40" s="58">
        <v>130</v>
      </c>
      <c r="Y40" s="58">
        <v>3</v>
      </c>
      <c r="Z40" s="58">
        <v>5</v>
      </c>
      <c r="AA40" s="58">
        <v>6</v>
      </c>
      <c r="AB40" s="58">
        <v>6</v>
      </c>
      <c r="AC40" s="58">
        <v>0</v>
      </c>
    </row>
    <row r="41" spans="1:29" x14ac:dyDescent="0.25">
      <c r="A41" s="64" t="s">
        <v>203</v>
      </c>
      <c r="B41" s="58">
        <v>808</v>
      </c>
      <c r="C41" s="58">
        <v>838</v>
      </c>
      <c r="D41" s="58">
        <v>819</v>
      </c>
      <c r="E41" s="58">
        <v>19</v>
      </c>
      <c r="F41" s="58">
        <v>483</v>
      </c>
      <c r="G41" s="58">
        <v>508</v>
      </c>
      <c r="H41" s="58">
        <v>501</v>
      </c>
      <c r="I41" s="58">
        <v>7</v>
      </c>
      <c r="J41" s="58">
        <v>325</v>
      </c>
      <c r="K41" s="58">
        <v>330</v>
      </c>
      <c r="L41" s="58">
        <v>318</v>
      </c>
      <c r="M41" s="58">
        <v>12</v>
      </c>
      <c r="N41" s="58">
        <v>198</v>
      </c>
      <c r="O41" s="58">
        <v>219</v>
      </c>
      <c r="P41" s="58">
        <v>216</v>
      </c>
      <c r="Q41" s="58">
        <v>3</v>
      </c>
      <c r="R41" s="58">
        <v>477</v>
      </c>
      <c r="S41" s="58">
        <v>486</v>
      </c>
      <c r="T41" s="58">
        <v>470</v>
      </c>
      <c r="U41" s="58">
        <v>16</v>
      </c>
      <c r="V41" s="58">
        <v>133</v>
      </c>
      <c r="W41" s="58">
        <v>133</v>
      </c>
      <c r="X41" s="58">
        <v>133</v>
      </c>
      <c r="Y41" s="58">
        <v>0</v>
      </c>
      <c r="Z41" s="58">
        <v>5</v>
      </c>
      <c r="AA41" s="58">
        <v>5</v>
      </c>
      <c r="AB41" s="58">
        <v>5</v>
      </c>
      <c r="AC41" s="58">
        <v>0</v>
      </c>
    </row>
    <row r="42" spans="1:29" x14ac:dyDescent="0.25">
      <c r="A42" s="64" t="s">
        <v>204</v>
      </c>
      <c r="B42" s="58">
        <v>1047</v>
      </c>
      <c r="C42" s="58">
        <v>1087</v>
      </c>
      <c r="D42" s="58">
        <v>1069</v>
      </c>
      <c r="E42" s="58">
        <v>18</v>
      </c>
      <c r="F42" s="58">
        <v>583</v>
      </c>
      <c r="G42" s="58">
        <v>611</v>
      </c>
      <c r="H42" s="58">
        <v>601</v>
      </c>
      <c r="I42" s="58">
        <v>10</v>
      </c>
      <c r="J42" s="58">
        <v>464</v>
      </c>
      <c r="K42" s="58">
        <v>476</v>
      </c>
      <c r="L42" s="58">
        <v>468</v>
      </c>
      <c r="M42" s="58">
        <v>8</v>
      </c>
      <c r="N42" s="58">
        <v>357</v>
      </c>
      <c r="O42" s="58" t="s">
        <v>153</v>
      </c>
      <c r="P42" s="58">
        <v>385</v>
      </c>
      <c r="Q42" s="58" t="s">
        <v>153</v>
      </c>
      <c r="R42" s="58">
        <v>547</v>
      </c>
      <c r="S42" s="58">
        <v>555</v>
      </c>
      <c r="T42" s="58">
        <v>543</v>
      </c>
      <c r="U42" s="58">
        <v>12</v>
      </c>
      <c r="V42" s="58">
        <v>143</v>
      </c>
      <c r="W42" s="58" t="s">
        <v>153</v>
      </c>
      <c r="X42" s="58">
        <v>141</v>
      </c>
      <c r="Y42" s="58" t="s">
        <v>153</v>
      </c>
      <c r="Z42" s="58">
        <v>4</v>
      </c>
      <c r="AA42" s="58">
        <v>4</v>
      </c>
      <c r="AB42" s="58">
        <v>4</v>
      </c>
      <c r="AC42" s="58">
        <v>0</v>
      </c>
    </row>
    <row r="43" spans="1:29" x14ac:dyDescent="0.25">
      <c r="A43" s="64" t="s">
        <v>205</v>
      </c>
      <c r="B43" s="58">
        <v>903</v>
      </c>
      <c r="C43" s="58">
        <v>933</v>
      </c>
      <c r="D43" s="58">
        <v>888</v>
      </c>
      <c r="E43" s="58">
        <v>45</v>
      </c>
      <c r="F43" s="58">
        <v>559</v>
      </c>
      <c r="G43" s="58">
        <v>582</v>
      </c>
      <c r="H43" s="58">
        <v>566</v>
      </c>
      <c r="I43" s="58">
        <v>16</v>
      </c>
      <c r="J43" s="58">
        <v>344</v>
      </c>
      <c r="K43" s="58">
        <v>351</v>
      </c>
      <c r="L43" s="58">
        <v>322</v>
      </c>
      <c r="M43" s="58">
        <v>29</v>
      </c>
      <c r="N43" s="58">
        <v>296</v>
      </c>
      <c r="O43" s="58" t="s">
        <v>153</v>
      </c>
      <c r="P43" s="58">
        <v>316</v>
      </c>
      <c r="Q43" s="58" t="s">
        <v>153</v>
      </c>
      <c r="R43" s="58">
        <v>496</v>
      </c>
      <c r="S43" s="58">
        <v>500</v>
      </c>
      <c r="T43" s="58">
        <v>462</v>
      </c>
      <c r="U43" s="58">
        <v>38</v>
      </c>
      <c r="V43" s="58">
        <v>111</v>
      </c>
      <c r="W43" s="58" t="s">
        <v>153</v>
      </c>
      <c r="X43" s="58">
        <v>110</v>
      </c>
      <c r="Y43" s="58" t="s">
        <v>153</v>
      </c>
      <c r="Z43" s="58">
        <v>6</v>
      </c>
      <c r="AA43" s="58">
        <v>7</v>
      </c>
      <c r="AB43" s="58">
        <v>7</v>
      </c>
      <c r="AC43" s="58">
        <v>0</v>
      </c>
    </row>
    <row r="44" spans="1:29" x14ac:dyDescent="0.25">
      <c r="A44" s="64" t="s">
        <v>206</v>
      </c>
      <c r="B44" s="58">
        <v>665</v>
      </c>
      <c r="C44" s="58">
        <v>707</v>
      </c>
      <c r="D44" s="58">
        <v>680</v>
      </c>
      <c r="E44" s="58">
        <v>27</v>
      </c>
      <c r="F44" s="58">
        <v>380</v>
      </c>
      <c r="G44" s="58">
        <v>412</v>
      </c>
      <c r="H44" s="58">
        <v>400</v>
      </c>
      <c r="I44" s="58">
        <v>12</v>
      </c>
      <c r="J44" s="58">
        <v>285</v>
      </c>
      <c r="K44" s="58">
        <v>295</v>
      </c>
      <c r="L44" s="58">
        <v>280</v>
      </c>
      <c r="M44" s="58">
        <v>15</v>
      </c>
      <c r="N44" s="58">
        <v>173</v>
      </c>
      <c r="O44" s="58" t="s">
        <v>153</v>
      </c>
      <c r="P44" s="58">
        <v>198</v>
      </c>
      <c r="Q44" s="58" t="s">
        <v>153</v>
      </c>
      <c r="R44" s="58">
        <v>398</v>
      </c>
      <c r="S44" s="58">
        <v>407</v>
      </c>
      <c r="T44" s="58">
        <v>388</v>
      </c>
      <c r="U44" s="58">
        <v>19</v>
      </c>
      <c r="V44" s="58">
        <v>94</v>
      </c>
      <c r="W44" s="58" t="s">
        <v>153</v>
      </c>
      <c r="X44" s="58">
        <v>94</v>
      </c>
      <c r="Y44" s="58" t="s">
        <v>153</v>
      </c>
      <c r="Z44" s="58" t="s">
        <v>153</v>
      </c>
      <c r="AA44" s="58">
        <v>3</v>
      </c>
      <c r="AB44" s="58">
        <v>3</v>
      </c>
      <c r="AC44" s="58">
        <v>0</v>
      </c>
    </row>
    <row r="45" spans="1:29" x14ac:dyDescent="0.25">
      <c r="A45" s="64" t="s">
        <v>207</v>
      </c>
      <c r="B45" s="58">
        <v>646</v>
      </c>
      <c r="C45" s="58">
        <v>664</v>
      </c>
      <c r="D45" s="58">
        <v>648</v>
      </c>
      <c r="E45" s="58">
        <v>16</v>
      </c>
      <c r="F45" s="58">
        <v>343</v>
      </c>
      <c r="G45" s="58">
        <v>358</v>
      </c>
      <c r="H45" s="58">
        <v>352</v>
      </c>
      <c r="I45" s="58">
        <v>6</v>
      </c>
      <c r="J45" s="58">
        <v>303</v>
      </c>
      <c r="K45" s="58">
        <v>306</v>
      </c>
      <c r="L45" s="58">
        <v>296</v>
      </c>
      <c r="M45" s="58">
        <v>10</v>
      </c>
      <c r="N45" s="58">
        <v>180</v>
      </c>
      <c r="O45" s="58">
        <v>192</v>
      </c>
      <c r="P45" s="58">
        <v>182</v>
      </c>
      <c r="Q45" s="58">
        <v>10</v>
      </c>
      <c r="R45" s="58">
        <v>366</v>
      </c>
      <c r="S45" s="58" t="s">
        <v>153</v>
      </c>
      <c r="T45" s="58">
        <v>370</v>
      </c>
      <c r="U45" s="58" t="s">
        <v>153</v>
      </c>
      <c r="V45" s="58">
        <v>100</v>
      </c>
      <c r="W45" s="58" t="s">
        <v>153</v>
      </c>
      <c r="X45" s="58">
        <v>96</v>
      </c>
      <c r="Y45" s="58" t="s">
        <v>153</v>
      </c>
      <c r="Z45" s="58">
        <v>8</v>
      </c>
      <c r="AA45" s="58">
        <v>8</v>
      </c>
      <c r="AB45" s="58">
        <v>8</v>
      </c>
      <c r="AC45" s="58">
        <v>0</v>
      </c>
    </row>
    <row r="46" spans="1:29" x14ac:dyDescent="0.25">
      <c r="A46" s="64" t="s">
        <v>208</v>
      </c>
      <c r="B46" s="58">
        <v>917</v>
      </c>
      <c r="C46" s="58">
        <v>968</v>
      </c>
      <c r="D46" s="58">
        <v>944</v>
      </c>
      <c r="E46" s="58">
        <v>24</v>
      </c>
      <c r="F46" s="58">
        <v>531</v>
      </c>
      <c r="G46" s="58">
        <v>564</v>
      </c>
      <c r="H46" s="58">
        <v>551</v>
      </c>
      <c r="I46" s="58">
        <v>13</v>
      </c>
      <c r="J46" s="58">
        <v>386</v>
      </c>
      <c r="K46" s="58">
        <v>404</v>
      </c>
      <c r="L46" s="58">
        <v>393</v>
      </c>
      <c r="M46" s="58">
        <v>11</v>
      </c>
      <c r="N46" s="58">
        <v>225</v>
      </c>
      <c r="O46" s="58">
        <v>259</v>
      </c>
      <c r="P46" s="58">
        <v>245</v>
      </c>
      <c r="Q46" s="58">
        <v>14</v>
      </c>
      <c r="R46" s="58">
        <v>580</v>
      </c>
      <c r="S46" s="58">
        <v>594</v>
      </c>
      <c r="T46" s="58">
        <v>584</v>
      </c>
      <c r="U46" s="58">
        <v>10</v>
      </c>
      <c r="V46" s="58">
        <v>112</v>
      </c>
      <c r="W46" s="58">
        <v>115</v>
      </c>
      <c r="X46" s="58">
        <v>115</v>
      </c>
      <c r="Y46" s="58">
        <v>0</v>
      </c>
      <c r="Z46" s="58">
        <v>5</v>
      </c>
      <c r="AA46" s="58">
        <v>5</v>
      </c>
      <c r="AB46" s="58">
        <v>5</v>
      </c>
      <c r="AC46" s="58">
        <v>0</v>
      </c>
    </row>
    <row r="47" spans="1:29" x14ac:dyDescent="0.25">
      <c r="A47" s="64" t="s">
        <v>209</v>
      </c>
      <c r="B47" s="58">
        <v>857</v>
      </c>
      <c r="C47" s="58">
        <v>895</v>
      </c>
      <c r="D47" s="58">
        <v>879</v>
      </c>
      <c r="E47" s="58">
        <v>16</v>
      </c>
      <c r="F47" s="58">
        <v>540</v>
      </c>
      <c r="G47" s="58">
        <v>568</v>
      </c>
      <c r="H47" s="58">
        <v>560</v>
      </c>
      <c r="I47" s="58">
        <v>8</v>
      </c>
      <c r="J47" s="58">
        <v>317</v>
      </c>
      <c r="K47" s="58">
        <v>327</v>
      </c>
      <c r="L47" s="58">
        <v>319</v>
      </c>
      <c r="M47" s="58">
        <v>8</v>
      </c>
      <c r="N47" s="58">
        <v>172</v>
      </c>
      <c r="O47" s="58">
        <v>196</v>
      </c>
      <c r="P47" s="58">
        <v>190</v>
      </c>
      <c r="Q47" s="58">
        <v>6</v>
      </c>
      <c r="R47" s="58">
        <v>573</v>
      </c>
      <c r="S47" s="58">
        <v>587</v>
      </c>
      <c r="T47" s="58">
        <v>580</v>
      </c>
      <c r="U47" s="58">
        <v>7</v>
      </c>
      <c r="V47" s="58">
        <v>112</v>
      </c>
      <c r="W47" s="58">
        <v>112</v>
      </c>
      <c r="X47" s="58">
        <v>109</v>
      </c>
      <c r="Y47" s="58">
        <v>3</v>
      </c>
      <c r="Z47" s="58">
        <v>9</v>
      </c>
      <c r="AA47" s="58">
        <v>9</v>
      </c>
      <c r="AB47" s="58">
        <v>9</v>
      </c>
      <c r="AC47" s="58">
        <v>0</v>
      </c>
    </row>
    <row r="48" spans="1:29" x14ac:dyDescent="0.25">
      <c r="A48" s="64" t="s">
        <v>210</v>
      </c>
      <c r="B48" s="58">
        <v>1191</v>
      </c>
      <c r="C48" s="58">
        <v>1223</v>
      </c>
      <c r="D48" s="58">
        <v>1202</v>
      </c>
      <c r="E48" s="58">
        <v>21</v>
      </c>
      <c r="F48" s="58">
        <v>781</v>
      </c>
      <c r="G48" s="58">
        <v>806</v>
      </c>
      <c r="H48" s="58">
        <v>796</v>
      </c>
      <c r="I48" s="58">
        <v>10</v>
      </c>
      <c r="J48" s="58">
        <v>410</v>
      </c>
      <c r="K48" s="58">
        <v>417</v>
      </c>
      <c r="L48" s="58">
        <v>406</v>
      </c>
      <c r="M48" s="58">
        <v>11</v>
      </c>
      <c r="N48" s="58">
        <v>190</v>
      </c>
      <c r="O48" s="58">
        <v>213</v>
      </c>
      <c r="P48" s="58">
        <v>208</v>
      </c>
      <c r="Q48" s="58">
        <v>5</v>
      </c>
      <c r="R48" s="58">
        <v>838</v>
      </c>
      <c r="S48" s="58">
        <v>847</v>
      </c>
      <c r="T48" s="58">
        <v>834</v>
      </c>
      <c r="U48" s="58">
        <v>13</v>
      </c>
      <c r="V48" s="58">
        <v>163</v>
      </c>
      <c r="W48" s="58">
        <v>163</v>
      </c>
      <c r="X48" s="58">
        <v>160</v>
      </c>
      <c r="Y48" s="58">
        <v>3</v>
      </c>
      <c r="Z48" s="58">
        <v>4</v>
      </c>
      <c r="AA48" s="58">
        <v>5</v>
      </c>
      <c r="AB48" s="58">
        <v>5</v>
      </c>
      <c r="AC48" s="58">
        <v>0</v>
      </c>
    </row>
    <row r="49" spans="1:29" x14ac:dyDescent="0.25">
      <c r="A49" s="64" t="s">
        <v>211</v>
      </c>
      <c r="B49" s="58">
        <v>1419</v>
      </c>
      <c r="C49" s="58">
        <v>1452</v>
      </c>
      <c r="D49" s="58">
        <v>1429</v>
      </c>
      <c r="E49" s="58">
        <v>23</v>
      </c>
      <c r="F49" s="58">
        <v>914</v>
      </c>
      <c r="G49" s="58">
        <v>944</v>
      </c>
      <c r="H49" s="58">
        <v>931</v>
      </c>
      <c r="I49" s="58">
        <v>13</v>
      </c>
      <c r="J49" s="58">
        <v>505</v>
      </c>
      <c r="K49" s="58">
        <v>508</v>
      </c>
      <c r="L49" s="58">
        <v>498</v>
      </c>
      <c r="M49" s="58">
        <v>10</v>
      </c>
      <c r="N49" s="58">
        <v>260</v>
      </c>
      <c r="O49" s="58">
        <v>284</v>
      </c>
      <c r="P49" s="58">
        <v>272</v>
      </c>
      <c r="Q49" s="58">
        <v>12</v>
      </c>
      <c r="R49" s="58">
        <v>978</v>
      </c>
      <c r="S49" s="58">
        <v>988</v>
      </c>
      <c r="T49" s="58">
        <v>977</v>
      </c>
      <c r="U49" s="58">
        <v>11</v>
      </c>
      <c r="V49" s="58">
        <v>181</v>
      </c>
      <c r="W49" s="58">
        <v>180</v>
      </c>
      <c r="X49" s="58">
        <v>180</v>
      </c>
      <c r="Y49" s="58">
        <v>0</v>
      </c>
      <c r="Z49" s="58">
        <v>12</v>
      </c>
      <c r="AA49" s="58">
        <v>11</v>
      </c>
      <c r="AB49" s="58">
        <v>11</v>
      </c>
      <c r="AC49" s="58">
        <v>0</v>
      </c>
    </row>
    <row r="50" spans="1:29" x14ac:dyDescent="0.25">
      <c r="A50" s="64" t="s">
        <v>212</v>
      </c>
      <c r="B50" s="58">
        <v>1172</v>
      </c>
      <c r="C50" s="58">
        <v>1209</v>
      </c>
      <c r="D50" s="58">
        <v>1195</v>
      </c>
      <c r="E50" s="58">
        <v>14</v>
      </c>
      <c r="F50" s="58">
        <v>724</v>
      </c>
      <c r="G50" s="58">
        <v>756</v>
      </c>
      <c r="H50" s="58">
        <v>749</v>
      </c>
      <c r="I50" s="58">
        <v>7</v>
      </c>
      <c r="J50" s="58">
        <v>448</v>
      </c>
      <c r="K50" s="58">
        <v>453</v>
      </c>
      <c r="L50" s="58">
        <v>446</v>
      </c>
      <c r="M50" s="58">
        <v>7</v>
      </c>
      <c r="N50" s="58">
        <v>207</v>
      </c>
      <c r="O50" s="58">
        <v>230</v>
      </c>
      <c r="P50" s="58">
        <v>224</v>
      </c>
      <c r="Q50" s="58">
        <v>6</v>
      </c>
      <c r="R50" s="58">
        <v>799</v>
      </c>
      <c r="S50" s="58">
        <v>815</v>
      </c>
      <c r="T50" s="58">
        <v>807</v>
      </c>
      <c r="U50" s="58">
        <v>8</v>
      </c>
      <c r="V50" s="58">
        <v>166</v>
      </c>
      <c r="W50" s="58">
        <v>164</v>
      </c>
      <c r="X50" s="58">
        <v>164</v>
      </c>
      <c r="Y50" s="58">
        <v>0</v>
      </c>
      <c r="Z50" s="58">
        <v>12</v>
      </c>
      <c r="AA50" s="58">
        <v>13</v>
      </c>
      <c r="AB50" s="58">
        <v>13</v>
      </c>
      <c r="AC50" s="58">
        <v>0</v>
      </c>
    </row>
    <row r="51" spans="1:29" x14ac:dyDescent="0.25">
      <c r="A51" s="64" t="s">
        <v>213</v>
      </c>
      <c r="B51" s="58">
        <v>896</v>
      </c>
      <c r="C51" s="58">
        <v>921</v>
      </c>
      <c r="D51" s="58">
        <v>902</v>
      </c>
      <c r="E51" s="58">
        <v>19</v>
      </c>
      <c r="F51" s="58">
        <v>589</v>
      </c>
      <c r="G51" s="58">
        <v>612</v>
      </c>
      <c r="H51" s="58">
        <v>603</v>
      </c>
      <c r="I51" s="58">
        <v>9</v>
      </c>
      <c r="J51" s="58">
        <v>307</v>
      </c>
      <c r="K51" s="58">
        <v>309</v>
      </c>
      <c r="L51" s="58">
        <v>299</v>
      </c>
      <c r="M51" s="58">
        <v>10</v>
      </c>
      <c r="N51" s="58">
        <v>195</v>
      </c>
      <c r="O51" s="58" t="s">
        <v>153</v>
      </c>
      <c r="P51" s="58">
        <v>209</v>
      </c>
      <c r="Q51" s="58" t="s">
        <v>153</v>
      </c>
      <c r="R51" s="58">
        <v>559</v>
      </c>
      <c r="S51" s="58">
        <v>565</v>
      </c>
      <c r="T51" s="58">
        <v>552</v>
      </c>
      <c r="U51" s="58">
        <v>13</v>
      </c>
      <c r="V51" s="58">
        <v>142</v>
      </c>
      <c r="W51" s="58" t="s">
        <v>153</v>
      </c>
      <c r="X51" s="58">
        <v>141</v>
      </c>
      <c r="Y51" s="58" t="s">
        <v>153</v>
      </c>
      <c r="Z51" s="58">
        <v>6</v>
      </c>
      <c r="AA51" s="58">
        <v>7</v>
      </c>
      <c r="AB51" s="58">
        <v>7</v>
      </c>
      <c r="AC51" s="58">
        <v>0</v>
      </c>
    </row>
    <row r="52" spans="1:29" x14ac:dyDescent="0.25">
      <c r="A52" s="64" t="s">
        <v>214</v>
      </c>
      <c r="B52" s="58">
        <v>926</v>
      </c>
      <c r="C52" s="58">
        <v>960</v>
      </c>
      <c r="D52" s="58">
        <v>931</v>
      </c>
      <c r="E52" s="58">
        <v>29</v>
      </c>
      <c r="F52" s="58">
        <v>626</v>
      </c>
      <c r="G52" s="58">
        <v>654</v>
      </c>
      <c r="H52" s="58">
        <v>636</v>
      </c>
      <c r="I52" s="58">
        <v>18</v>
      </c>
      <c r="J52" s="58">
        <v>300</v>
      </c>
      <c r="K52" s="58">
        <v>306</v>
      </c>
      <c r="L52" s="58">
        <v>295</v>
      </c>
      <c r="M52" s="58">
        <v>11</v>
      </c>
      <c r="N52" s="58">
        <v>235</v>
      </c>
      <c r="O52" s="58" t="s">
        <v>153</v>
      </c>
      <c r="P52" s="58">
        <v>246</v>
      </c>
      <c r="Q52" s="58" t="s">
        <v>153</v>
      </c>
      <c r="R52" s="58">
        <v>545</v>
      </c>
      <c r="S52" s="58">
        <v>556</v>
      </c>
      <c r="T52" s="58">
        <v>540</v>
      </c>
      <c r="U52" s="58">
        <v>16</v>
      </c>
      <c r="V52" s="58">
        <v>146</v>
      </c>
      <c r="W52" s="58" t="s">
        <v>153</v>
      </c>
      <c r="X52" s="58">
        <v>145</v>
      </c>
      <c r="Y52" s="58" t="s">
        <v>153</v>
      </c>
      <c r="Z52" s="58">
        <v>9</v>
      </c>
      <c r="AA52" s="58">
        <v>9</v>
      </c>
      <c r="AB52" s="58">
        <v>9</v>
      </c>
      <c r="AC52" s="58">
        <v>0</v>
      </c>
    </row>
    <row r="53" spans="1:29" x14ac:dyDescent="0.25">
      <c r="A53" s="64" t="s">
        <v>215</v>
      </c>
      <c r="B53" s="58">
        <v>772</v>
      </c>
      <c r="C53" s="58">
        <v>811</v>
      </c>
      <c r="D53" s="58">
        <v>785</v>
      </c>
      <c r="E53" s="58">
        <v>26</v>
      </c>
      <c r="F53" s="58">
        <v>488</v>
      </c>
      <c r="G53" s="58">
        <v>518</v>
      </c>
      <c r="H53" s="58">
        <v>504</v>
      </c>
      <c r="I53" s="58">
        <v>14</v>
      </c>
      <c r="J53" s="58">
        <v>284</v>
      </c>
      <c r="K53" s="58">
        <v>293</v>
      </c>
      <c r="L53" s="58">
        <v>281</v>
      </c>
      <c r="M53" s="58">
        <v>12</v>
      </c>
      <c r="N53" s="58">
        <v>206</v>
      </c>
      <c r="O53" s="58" t="s">
        <v>153</v>
      </c>
      <c r="P53" s="58">
        <v>217</v>
      </c>
      <c r="Q53" s="58" t="s">
        <v>153</v>
      </c>
      <c r="R53" s="58">
        <v>447</v>
      </c>
      <c r="S53" s="58">
        <v>466</v>
      </c>
      <c r="T53" s="58">
        <v>450</v>
      </c>
      <c r="U53" s="58">
        <v>16</v>
      </c>
      <c r="V53" s="58">
        <v>119</v>
      </c>
      <c r="W53" s="58" t="s">
        <v>153</v>
      </c>
      <c r="X53" s="58">
        <v>118</v>
      </c>
      <c r="Y53" s="58" t="s">
        <v>153</v>
      </c>
      <c r="Z53" s="58">
        <v>5</v>
      </c>
      <c r="AA53" s="58">
        <v>6</v>
      </c>
      <c r="AB53" s="58">
        <v>6</v>
      </c>
      <c r="AC53" s="58">
        <v>0</v>
      </c>
    </row>
    <row r="54" spans="1:29" x14ac:dyDescent="0.25">
      <c r="A54" s="64" t="s">
        <v>216</v>
      </c>
      <c r="B54" s="58">
        <v>1101</v>
      </c>
      <c r="C54" s="58">
        <v>1125</v>
      </c>
      <c r="D54" s="58">
        <v>1106</v>
      </c>
      <c r="E54" s="58">
        <v>19</v>
      </c>
      <c r="F54" s="58">
        <v>638</v>
      </c>
      <c r="G54" s="58">
        <v>659</v>
      </c>
      <c r="H54" s="58">
        <v>651</v>
      </c>
      <c r="I54" s="58">
        <v>8</v>
      </c>
      <c r="J54" s="58">
        <v>463</v>
      </c>
      <c r="K54" s="58">
        <v>466</v>
      </c>
      <c r="L54" s="58">
        <v>455</v>
      </c>
      <c r="M54" s="58">
        <v>11</v>
      </c>
      <c r="N54" s="58">
        <v>323</v>
      </c>
      <c r="O54" s="58">
        <v>343</v>
      </c>
      <c r="P54" s="58">
        <v>336</v>
      </c>
      <c r="Q54" s="58">
        <v>7</v>
      </c>
      <c r="R54" s="58">
        <v>582</v>
      </c>
      <c r="S54" s="58">
        <v>587</v>
      </c>
      <c r="T54" s="58">
        <v>578</v>
      </c>
      <c r="U54" s="58">
        <v>9</v>
      </c>
      <c r="V54" s="58">
        <v>196</v>
      </c>
      <c r="W54" s="58">
        <v>195</v>
      </c>
      <c r="X54" s="58">
        <v>192</v>
      </c>
      <c r="Y54" s="58">
        <v>3</v>
      </c>
      <c r="Z54" s="58">
        <v>7</v>
      </c>
      <c r="AA54" s="58">
        <v>7</v>
      </c>
      <c r="AB54" s="58">
        <v>7</v>
      </c>
      <c r="AC54" s="58">
        <v>0</v>
      </c>
    </row>
    <row r="55" spans="1:29" x14ac:dyDescent="0.25">
      <c r="A55" s="64" t="s">
        <v>217</v>
      </c>
      <c r="B55" s="58">
        <v>876</v>
      </c>
      <c r="C55" s="58">
        <v>905</v>
      </c>
      <c r="D55" s="58">
        <v>884</v>
      </c>
      <c r="E55" s="58">
        <v>21</v>
      </c>
      <c r="F55" s="58">
        <v>531</v>
      </c>
      <c r="G55" s="58">
        <v>557</v>
      </c>
      <c r="H55" s="58">
        <v>544</v>
      </c>
      <c r="I55" s="58">
        <v>13</v>
      </c>
      <c r="J55" s="58">
        <v>345</v>
      </c>
      <c r="K55" s="58">
        <v>348</v>
      </c>
      <c r="L55" s="58">
        <v>340</v>
      </c>
      <c r="M55" s="58">
        <v>8</v>
      </c>
      <c r="N55" s="58">
        <v>276</v>
      </c>
      <c r="O55" s="58" t="s">
        <v>153</v>
      </c>
      <c r="P55" s="58">
        <v>291</v>
      </c>
      <c r="Q55" s="58" t="s">
        <v>153</v>
      </c>
      <c r="R55" s="58">
        <v>487</v>
      </c>
      <c r="S55" s="58">
        <v>493</v>
      </c>
      <c r="T55" s="58">
        <v>480</v>
      </c>
      <c r="U55" s="58">
        <v>13</v>
      </c>
      <c r="V55" s="58">
        <v>113</v>
      </c>
      <c r="W55" s="58" t="s">
        <v>153</v>
      </c>
      <c r="X55" s="58">
        <v>113</v>
      </c>
      <c r="Y55" s="58" t="s">
        <v>153</v>
      </c>
      <c r="Z55" s="58">
        <v>8</v>
      </c>
      <c r="AA55" s="58">
        <v>8</v>
      </c>
      <c r="AB55" s="58">
        <v>8</v>
      </c>
      <c r="AC55" s="58">
        <v>0</v>
      </c>
    </row>
    <row r="56" spans="1:29" x14ac:dyDescent="0.25">
      <c r="A56" s="64" t="s">
        <v>218</v>
      </c>
      <c r="B56" s="58">
        <v>685</v>
      </c>
      <c r="C56" s="58">
        <v>713</v>
      </c>
      <c r="D56" s="58">
        <v>686</v>
      </c>
      <c r="E56" s="58">
        <v>27</v>
      </c>
      <c r="F56" s="58">
        <v>381</v>
      </c>
      <c r="G56" s="58">
        <v>405</v>
      </c>
      <c r="H56" s="58">
        <v>390</v>
      </c>
      <c r="I56" s="58">
        <v>15</v>
      </c>
      <c r="J56" s="58">
        <v>304</v>
      </c>
      <c r="K56" s="58">
        <v>308</v>
      </c>
      <c r="L56" s="58">
        <v>296</v>
      </c>
      <c r="M56" s="58">
        <v>12</v>
      </c>
      <c r="N56" s="58">
        <v>192</v>
      </c>
      <c r="O56" s="58" t="s">
        <v>153</v>
      </c>
      <c r="P56" s="58">
        <v>202</v>
      </c>
      <c r="Q56" s="58" t="s">
        <v>153</v>
      </c>
      <c r="R56" s="58">
        <v>397</v>
      </c>
      <c r="S56" s="58">
        <v>404</v>
      </c>
      <c r="T56" s="58">
        <v>387</v>
      </c>
      <c r="U56" s="58">
        <v>17</v>
      </c>
      <c r="V56" s="58">
        <v>96</v>
      </c>
      <c r="W56" s="58" t="s">
        <v>153</v>
      </c>
      <c r="X56" s="58">
        <v>97</v>
      </c>
      <c r="Y56" s="58" t="s">
        <v>153</v>
      </c>
      <c r="Z56" s="58">
        <v>10</v>
      </c>
      <c r="AA56" s="58">
        <v>11</v>
      </c>
      <c r="AB56" s="58">
        <v>11</v>
      </c>
      <c r="AC56" s="58">
        <v>0</v>
      </c>
    </row>
    <row r="57" spans="1:29" x14ac:dyDescent="0.25">
      <c r="A57" s="64" t="s">
        <v>219</v>
      </c>
      <c r="B57" s="58">
        <v>623</v>
      </c>
      <c r="C57" s="58">
        <v>639</v>
      </c>
      <c r="D57" s="58">
        <v>619</v>
      </c>
      <c r="E57" s="58">
        <v>20</v>
      </c>
      <c r="F57" s="58">
        <v>340</v>
      </c>
      <c r="G57" s="58">
        <v>355</v>
      </c>
      <c r="H57" s="58">
        <v>346</v>
      </c>
      <c r="I57" s="58">
        <v>9</v>
      </c>
      <c r="J57" s="58">
        <v>283</v>
      </c>
      <c r="K57" s="58">
        <v>284</v>
      </c>
      <c r="L57" s="58">
        <v>273</v>
      </c>
      <c r="M57" s="58">
        <v>11</v>
      </c>
      <c r="N57" s="58">
        <v>157</v>
      </c>
      <c r="O57" s="58">
        <v>166</v>
      </c>
      <c r="P57" s="58">
        <v>157</v>
      </c>
      <c r="Q57" s="58">
        <v>9</v>
      </c>
      <c r="R57" s="58">
        <v>378</v>
      </c>
      <c r="S57" s="58">
        <v>383</v>
      </c>
      <c r="T57" s="58">
        <v>372</v>
      </c>
      <c r="U57" s="58">
        <v>11</v>
      </c>
      <c r="V57" s="58">
        <v>88</v>
      </c>
      <c r="W57" s="58">
        <v>90</v>
      </c>
      <c r="X57" s="58">
        <v>90</v>
      </c>
      <c r="Y57" s="58">
        <v>0</v>
      </c>
      <c r="Z57" s="58">
        <v>5</v>
      </c>
      <c r="AA57" s="58">
        <v>7</v>
      </c>
      <c r="AB57" s="58">
        <v>7</v>
      </c>
      <c r="AC57" s="58">
        <v>0</v>
      </c>
    </row>
    <row r="58" spans="1:29" x14ac:dyDescent="0.25">
      <c r="A58" s="64" t="s">
        <v>220</v>
      </c>
      <c r="B58" s="58">
        <v>894</v>
      </c>
      <c r="C58" s="58">
        <v>916</v>
      </c>
      <c r="D58" s="58">
        <v>899</v>
      </c>
      <c r="E58" s="58">
        <v>17</v>
      </c>
      <c r="F58" s="58">
        <v>534</v>
      </c>
      <c r="G58" s="58">
        <v>552</v>
      </c>
      <c r="H58" s="58">
        <v>541</v>
      </c>
      <c r="I58" s="58">
        <v>11</v>
      </c>
      <c r="J58" s="58">
        <v>360</v>
      </c>
      <c r="K58" s="58">
        <v>364</v>
      </c>
      <c r="L58" s="58">
        <v>358</v>
      </c>
      <c r="M58" s="58">
        <v>6</v>
      </c>
      <c r="N58" s="58">
        <v>193</v>
      </c>
      <c r="O58" s="58" t="s">
        <v>153</v>
      </c>
      <c r="P58" s="58">
        <v>198</v>
      </c>
      <c r="Q58" s="58" t="s">
        <v>153</v>
      </c>
      <c r="R58" s="58">
        <v>545</v>
      </c>
      <c r="S58" s="58">
        <v>553</v>
      </c>
      <c r="T58" s="58">
        <v>545</v>
      </c>
      <c r="U58" s="58">
        <v>8</v>
      </c>
      <c r="V58" s="58">
        <v>156</v>
      </c>
      <c r="W58" s="58" t="s">
        <v>153</v>
      </c>
      <c r="X58" s="58">
        <v>156</v>
      </c>
      <c r="Y58" s="58" t="s">
        <v>153</v>
      </c>
      <c r="Z58" s="58">
        <v>5</v>
      </c>
      <c r="AA58" s="58">
        <v>5</v>
      </c>
      <c r="AB58" s="58">
        <v>5</v>
      </c>
      <c r="AC58" s="58">
        <v>0</v>
      </c>
    </row>
    <row r="59" spans="1:29" x14ac:dyDescent="0.25">
      <c r="A59" s="64" t="s">
        <v>221</v>
      </c>
      <c r="B59" s="58">
        <v>809</v>
      </c>
      <c r="C59" s="58">
        <v>831</v>
      </c>
      <c r="D59" s="58">
        <v>825</v>
      </c>
      <c r="E59" s="58">
        <v>6</v>
      </c>
      <c r="F59" s="58">
        <v>520</v>
      </c>
      <c r="G59" s="58" t="s">
        <v>153</v>
      </c>
      <c r="H59" s="58">
        <v>540</v>
      </c>
      <c r="I59" s="58" t="s">
        <v>153</v>
      </c>
      <c r="J59" s="58">
        <v>289</v>
      </c>
      <c r="K59" s="58" t="s">
        <v>153</v>
      </c>
      <c r="L59" s="58">
        <v>285</v>
      </c>
      <c r="M59" s="58" t="s">
        <v>153</v>
      </c>
      <c r="N59" s="58">
        <v>148</v>
      </c>
      <c r="O59" s="58">
        <v>162</v>
      </c>
      <c r="P59" s="58">
        <v>159</v>
      </c>
      <c r="Q59" s="58">
        <v>3</v>
      </c>
      <c r="R59" s="58">
        <v>543</v>
      </c>
      <c r="S59" s="58" t="s">
        <v>153</v>
      </c>
      <c r="T59" s="58">
        <v>550</v>
      </c>
      <c r="U59" s="58" t="s">
        <v>153</v>
      </c>
      <c r="V59" s="58">
        <v>118</v>
      </c>
      <c r="W59" s="58" t="s">
        <v>153</v>
      </c>
      <c r="X59" s="58">
        <v>116</v>
      </c>
      <c r="Y59" s="58" t="s">
        <v>153</v>
      </c>
      <c r="Z59" s="58">
        <v>5</v>
      </c>
      <c r="AA59" s="58">
        <v>5</v>
      </c>
      <c r="AB59" s="58">
        <v>5</v>
      </c>
      <c r="AC59" s="58">
        <v>0</v>
      </c>
    </row>
    <row r="60" spans="1:29" x14ac:dyDescent="0.25">
      <c r="A60" s="64" t="s">
        <v>222</v>
      </c>
      <c r="B60" s="58">
        <v>1233</v>
      </c>
      <c r="C60" s="58">
        <v>1254</v>
      </c>
      <c r="D60" s="58">
        <v>1230</v>
      </c>
      <c r="E60" s="58">
        <v>24</v>
      </c>
      <c r="F60" s="58">
        <v>815</v>
      </c>
      <c r="G60" s="58">
        <v>834</v>
      </c>
      <c r="H60" s="58">
        <v>819</v>
      </c>
      <c r="I60" s="58">
        <v>15</v>
      </c>
      <c r="J60" s="58">
        <v>418</v>
      </c>
      <c r="K60" s="58">
        <v>420</v>
      </c>
      <c r="L60" s="58">
        <v>411</v>
      </c>
      <c r="M60" s="58">
        <v>9</v>
      </c>
      <c r="N60" s="58">
        <v>205</v>
      </c>
      <c r="O60" s="58" t="s">
        <v>153</v>
      </c>
      <c r="P60" s="58">
        <v>213</v>
      </c>
      <c r="Q60" s="58" t="s">
        <v>153</v>
      </c>
      <c r="R60" s="58">
        <v>868</v>
      </c>
      <c r="S60" s="58">
        <v>871</v>
      </c>
      <c r="T60" s="58">
        <v>858</v>
      </c>
      <c r="U60" s="58">
        <v>13</v>
      </c>
      <c r="V60" s="58">
        <v>160</v>
      </c>
      <c r="W60" s="58" t="s">
        <v>153</v>
      </c>
      <c r="X60" s="58">
        <v>159</v>
      </c>
      <c r="Y60" s="58" t="s">
        <v>153</v>
      </c>
      <c r="Z60" s="58">
        <v>4</v>
      </c>
      <c r="AA60" s="58">
        <v>4</v>
      </c>
      <c r="AB60" s="58">
        <v>4</v>
      </c>
      <c r="AC60" s="58">
        <v>0</v>
      </c>
    </row>
    <row r="61" spans="1:29" x14ac:dyDescent="0.25">
      <c r="A61" s="64" t="s">
        <v>223</v>
      </c>
      <c r="B61" s="58">
        <v>1688</v>
      </c>
      <c r="C61" s="58">
        <v>1707</v>
      </c>
      <c r="D61" s="58">
        <v>1675</v>
      </c>
      <c r="E61" s="58">
        <v>32</v>
      </c>
      <c r="F61" s="58">
        <v>1137</v>
      </c>
      <c r="G61" s="58">
        <v>1156</v>
      </c>
      <c r="H61" s="58">
        <v>1139</v>
      </c>
      <c r="I61" s="58">
        <v>17</v>
      </c>
      <c r="J61" s="58">
        <v>551</v>
      </c>
      <c r="K61" s="58">
        <v>551</v>
      </c>
      <c r="L61" s="58">
        <v>536</v>
      </c>
      <c r="M61" s="58">
        <v>15</v>
      </c>
      <c r="N61" s="58">
        <v>293</v>
      </c>
      <c r="O61" s="58">
        <v>306</v>
      </c>
      <c r="P61" s="58">
        <v>289</v>
      </c>
      <c r="Q61" s="58">
        <v>17</v>
      </c>
      <c r="R61" s="58">
        <v>1184</v>
      </c>
      <c r="S61" s="58" t="s">
        <v>153</v>
      </c>
      <c r="T61" s="58">
        <v>1177</v>
      </c>
      <c r="U61" s="58" t="s">
        <v>153</v>
      </c>
      <c r="V61" s="58">
        <v>211</v>
      </c>
      <c r="W61" s="58" t="s">
        <v>153</v>
      </c>
      <c r="X61" s="58">
        <v>209</v>
      </c>
      <c r="Y61" s="58" t="s">
        <v>153</v>
      </c>
      <c r="Z61" s="58">
        <v>9</v>
      </c>
      <c r="AA61" s="58">
        <v>9</v>
      </c>
      <c r="AB61" s="58">
        <v>9</v>
      </c>
      <c r="AC61" s="58">
        <v>0</v>
      </c>
    </row>
    <row r="62" spans="1:29" x14ac:dyDescent="0.25">
      <c r="A62" s="64" t="s">
        <v>224</v>
      </c>
      <c r="B62" s="58">
        <v>1178</v>
      </c>
      <c r="C62" s="58">
        <v>1210</v>
      </c>
      <c r="D62" s="58">
        <v>1180</v>
      </c>
      <c r="E62" s="58">
        <v>30</v>
      </c>
      <c r="F62" s="58">
        <v>789</v>
      </c>
      <c r="G62" s="58">
        <v>819</v>
      </c>
      <c r="H62" s="58">
        <v>799</v>
      </c>
      <c r="I62" s="58">
        <v>20</v>
      </c>
      <c r="J62" s="58">
        <v>389</v>
      </c>
      <c r="K62" s="58">
        <v>391</v>
      </c>
      <c r="L62" s="58">
        <v>381</v>
      </c>
      <c r="M62" s="58">
        <v>10</v>
      </c>
      <c r="N62" s="58">
        <v>213</v>
      </c>
      <c r="O62" s="58">
        <v>231</v>
      </c>
      <c r="P62" s="58">
        <v>216</v>
      </c>
      <c r="Q62" s="58">
        <v>15</v>
      </c>
      <c r="R62" s="58">
        <v>794</v>
      </c>
      <c r="S62" s="58" t="s">
        <v>153</v>
      </c>
      <c r="T62" s="58">
        <v>792</v>
      </c>
      <c r="U62" s="58" t="s">
        <v>153</v>
      </c>
      <c r="V62" s="58">
        <v>171</v>
      </c>
      <c r="W62" s="58" t="s">
        <v>153</v>
      </c>
      <c r="X62" s="58">
        <v>172</v>
      </c>
      <c r="Y62" s="58" t="s">
        <v>153</v>
      </c>
      <c r="Z62" s="58">
        <v>11</v>
      </c>
      <c r="AA62" s="58">
        <v>11</v>
      </c>
      <c r="AB62" s="58">
        <v>11</v>
      </c>
      <c r="AC62" s="58">
        <v>0</v>
      </c>
    </row>
    <row r="63" spans="1:29" x14ac:dyDescent="0.25">
      <c r="A63" s="64" t="s">
        <v>225</v>
      </c>
      <c r="B63" s="58">
        <v>1021</v>
      </c>
      <c r="C63" s="58">
        <v>1050</v>
      </c>
      <c r="D63" s="58">
        <v>1020</v>
      </c>
      <c r="E63" s="58">
        <v>30</v>
      </c>
      <c r="F63" s="58">
        <v>652</v>
      </c>
      <c r="G63" s="58">
        <v>678</v>
      </c>
      <c r="H63" s="58">
        <v>659</v>
      </c>
      <c r="I63" s="58">
        <v>19</v>
      </c>
      <c r="J63" s="58">
        <v>369</v>
      </c>
      <c r="K63" s="58">
        <v>372</v>
      </c>
      <c r="L63" s="58">
        <v>361</v>
      </c>
      <c r="M63" s="58">
        <v>11</v>
      </c>
      <c r="N63" s="58">
        <v>184</v>
      </c>
      <c r="O63" s="58" t="s">
        <v>153</v>
      </c>
      <c r="P63" s="58">
        <v>184</v>
      </c>
      <c r="Q63" s="58" t="s">
        <v>153</v>
      </c>
      <c r="R63" s="58">
        <v>690</v>
      </c>
      <c r="S63" s="58">
        <v>702</v>
      </c>
      <c r="T63" s="58">
        <v>686</v>
      </c>
      <c r="U63" s="58">
        <v>16</v>
      </c>
      <c r="V63" s="58">
        <v>147</v>
      </c>
      <c r="W63" s="58" t="s">
        <v>153</v>
      </c>
      <c r="X63" s="58">
        <v>150</v>
      </c>
      <c r="Y63" s="58" t="s">
        <v>153</v>
      </c>
      <c r="Z63" s="58">
        <v>9</v>
      </c>
      <c r="AA63" s="58">
        <v>9</v>
      </c>
      <c r="AB63" s="58">
        <v>9</v>
      </c>
      <c r="AC63" s="58">
        <v>0</v>
      </c>
    </row>
    <row r="64" spans="1:29" x14ac:dyDescent="0.25">
      <c r="A64" s="64" t="s">
        <v>226</v>
      </c>
      <c r="B64" s="58">
        <v>941</v>
      </c>
      <c r="C64" s="58">
        <v>981</v>
      </c>
      <c r="D64" s="58">
        <v>951</v>
      </c>
      <c r="E64" s="58">
        <v>30</v>
      </c>
      <c r="F64" s="58">
        <v>634</v>
      </c>
      <c r="G64" s="58">
        <v>666</v>
      </c>
      <c r="H64" s="58">
        <v>646</v>
      </c>
      <c r="I64" s="58">
        <v>20</v>
      </c>
      <c r="J64" s="58">
        <v>307</v>
      </c>
      <c r="K64" s="58">
        <v>315</v>
      </c>
      <c r="L64" s="58">
        <v>305</v>
      </c>
      <c r="M64" s="58">
        <v>10</v>
      </c>
      <c r="N64" s="58">
        <v>207</v>
      </c>
      <c r="O64" s="58">
        <v>225</v>
      </c>
      <c r="P64" s="58">
        <v>214</v>
      </c>
      <c r="Q64" s="58">
        <v>11</v>
      </c>
      <c r="R64" s="58">
        <v>591</v>
      </c>
      <c r="S64" s="58">
        <v>612</v>
      </c>
      <c r="T64" s="58">
        <v>593</v>
      </c>
      <c r="U64" s="58">
        <v>19</v>
      </c>
      <c r="V64" s="58">
        <v>143</v>
      </c>
      <c r="W64" s="58">
        <v>144</v>
      </c>
      <c r="X64" s="58">
        <v>144</v>
      </c>
      <c r="Y64" s="58">
        <v>0</v>
      </c>
      <c r="Z64" s="58">
        <v>5</v>
      </c>
      <c r="AA64" s="58">
        <v>7</v>
      </c>
      <c r="AB64" s="58">
        <v>7</v>
      </c>
      <c r="AC64" s="58">
        <v>0</v>
      </c>
    </row>
    <row r="65" spans="1:29" x14ac:dyDescent="0.25">
      <c r="A65" s="64" t="s">
        <v>227</v>
      </c>
      <c r="B65" s="58">
        <v>789</v>
      </c>
      <c r="C65" s="58">
        <v>803</v>
      </c>
      <c r="D65" s="58">
        <v>782</v>
      </c>
      <c r="E65" s="58">
        <v>21</v>
      </c>
      <c r="F65" s="58">
        <v>518</v>
      </c>
      <c r="G65" s="58">
        <v>534</v>
      </c>
      <c r="H65" s="58">
        <v>522</v>
      </c>
      <c r="I65" s="58">
        <v>12</v>
      </c>
      <c r="J65" s="58">
        <v>271</v>
      </c>
      <c r="K65" s="58">
        <v>269</v>
      </c>
      <c r="L65" s="58">
        <v>260</v>
      </c>
      <c r="M65" s="58">
        <v>9</v>
      </c>
      <c r="N65" s="58">
        <v>199</v>
      </c>
      <c r="O65" s="58">
        <v>208</v>
      </c>
      <c r="P65" s="58">
        <v>200</v>
      </c>
      <c r="Q65" s="58">
        <v>8</v>
      </c>
      <c r="R65" s="58">
        <v>471</v>
      </c>
      <c r="S65" s="58">
        <v>475</v>
      </c>
      <c r="T65" s="58">
        <v>462</v>
      </c>
      <c r="U65" s="58">
        <v>13</v>
      </c>
      <c r="V65" s="58">
        <v>119</v>
      </c>
      <c r="W65" s="58">
        <v>120</v>
      </c>
      <c r="X65" s="58">
        <v>120</v>
      </c>
      <c r="Y65" s="58">
        <v>0</v>
      </c>
      <c r="Z65" s="58">
        <v>5</v>
      </c>
      <c r="AA65" s="58">
        <v>4</v>
      </c>
      <c r="AB65" s="58">
        <v>4</v>
      </c>
      <c r="AC65" s="58">
        <v>0</v>
      </c>
    </row>
    <row r="66" spans="1:29" x14ac:dyDescent="0.25">
      <c r="A66" s="64" t="s">
        <v>228</v>
      </c>
      <c r="B66" s="58">
        <v>1107</v>
      </c>
      <c r="C66" s="58">
        <v>1127</v>
      </c>
      <c r="D66" s="58">
        <v>1097</v>
      </c>
      <c r="E66" s="58">
        <v>30</v>
      </c>
      <c r="F66" s="58">
        <v>708</v>
      </c>
      <c r="G66" s="58">
        <v>728</v>
      </c>
      <c r="H66" s="58">
        <v>709</v>
      </c>
      <c r="I66" s="58">
        <v>19</v>
      </c>
      <c r="J66" s="58">
        <v>399</v>
      </c>
      <c r="K66" s="58">
        <v>399</v>
      </c>
      <c r="L66" s="58">
        <v>388</v>
      </c>
      <c r="M66" s="58">
        <v>11</v>
      </c>
      <c r="N66" s="58">
        <v>310</v>
      </c>
      <c r="O66" s="58" t="s">
        <v>153</v>
      </c>
      <c r="P66" s="58">
        <v>305</v>
      </c>
      <c r="Q66" s="58" t="s">
        <v>153</v>
      </c>
      <c r="R66" s="58">
        <v>677</v>
      </c>
      <c r="S66" s="58">
        <v>688</v>
      </c>
      <c r="T66" s="58">
        <v>673</v>
      </c>
      <c r="U66" s="58">
        <v>15</v>
      </c>
      <c r="V66" s="58">
        <v>120</v>
      </c>
      <c r="W66" s="58" t="s">
        <v>153</v>
      </c>
      <c r="X66" s="58">
        <v>119</v>
      </c>
      <c r="Y66" s="58" t="s">
        <v>153</v>
      </c>
      <c r="Z66" s="58">
        <v>4</v>
      </c>
      <c r="AA66" s="58">
        <v>4</v>
      </c>
      <c r="AB66" s="58">
        <v>4</v>
      </c>
      <c r="AC66" s="58">
        <v>0</v>
      </c>
    </row>
    <row r="67" spans="1:29" x14ac:dyDescent="0.25">
      <c r="A67" s="64" t="s">
        <v>229</v>
      </c>
      <c r="B67" s="58">
        <v>905</v>
      </c>
      <c r="C67" s="58">
        <v>919</v>
      </c>
      <c r="D67" s="58">
        <v>901</v>
      </c>
      <c r="E67" s="58">
        <v>18</v>
      </c>
      <c r="F67" s="58">
        <v>607</v>
      </c>
      <c r="G67" s="58">
        <v>618</v>
      </c>
      <c r="H67" s="58">
        <v>605</v>
      </c>
      <c r="I67" s="58">
        <v>13</v>
      </c>
      <c r="J67" s="58">
        <v>298</v>
      </c>
      <c r="K67" s="58">
        <v>301</v>
      </c>
      <c r="L67" s="58">
        <v>296</v>
      </c>
      <c r="M67" s="58">
        <v>5</v>
      </c>
      <c r="N67" s="58">
        <v>265</v>
      </c>
      <c r="O67" s="58">
        <v>274</v>
      </c>
      <c r="P67" s="58">
        <v>267</v>
      </c>
      <c r="Q67" s="58">
        <v>7</v>
      </c>
      <c r="R67" s="58">
        <v>539</v>
      </c>
      <c r="S67" s="58">
        <v>544</v>
      </c>
      <c r="T67" s="58">
        <v>533</v>
      </c>
      <c r="U67" s="58">
        <v>11</v>
      </c>
      <c r="V67" s="58">
        <v>101</v>
      </c>
      <c r="W67" s="58">
        <v>101</v>
      </c>
      <c r="X67" s="58">
        <v>101</v>
      </c>
      <c r="Y67" s="58">
        <v>0</v>
      </c>
      <c r="Z67" s="58">
        <v>9</v>
      </c>
      <c r="AA67" s="58">
        <v>9</v>
      </c>
      <c r="AB67" s="58">
        <v>9</v>
      </c>
      <c r="AC67" s="58">
        <v>0</v>
      </c>
    </row>
    <row r="68" spans="1:29" x14ac:dyDescent="0.25">
      <c r="A68" s="64" t="s">
        <v>230</v>
      </c>
      <c r="B68" s="58">
        <v>753</v>
      </c>
      <c r="C68" s="58">
        <v>768</v>
      </c>
      <c r="D68" s="58">
        <v>748</v>
      </c>
      <c r="E68" s="58">
        <v>20</v>
      </c>
      <c r="F68" s="58">
        <v>469</v>
      </c>
      <c r="G68" s="58">
        <v>480</v>
      </c>
      <c r="H68" s="58">
        <v>467</v>
      </c>
      <c r="I68" s="58">
        <v>13</v>
      </c>
      <c r="J68" s="58">
        <v>284</v>
      </c>
      <c r="K68" s="58">
        <v>288</v>
      </c>
      <c r="L68" s="58">
        <v>281</v>
      </c>
      <c r="M68" s="58">
        <v>7</v>
      </c>
      <c r="N68" s="58">
        <v>177</v>
      </c>
      <c r="O68" s="58">
        <v>193</v>
      </c>
      <c r="P68" s="58">
        <v>186</v>
      </c>
      <c r="Q68" s="58">
        <v>7</v>
      </c>
      <c r="R68" s="58">
        <v>467</v>
      </c>
      <c r="S68" s="58">
        <v>467</v>
      </c>
      <c r="T68" s="58">
        <v>457</v>
      </c>
      <c r="U68" s="58">
        <v>10</v>
      </c>
      <c r="V68" s="58">
        <v>109</v>
      </c>
      <c r="W68" s="58">
        <v>108</v>
      </c>
      <c r="X68" s="58">
        <v>105</v>
      </c>
      <c r="Y68" s="58">
        <v>3</v>
      </c>
      <c r="Z68" s="58">
        <v>4</v>
      </c>
      <c r="AA68" s="58">
        <v>4</v>
      </c>
      <c r="AB68" s="58">
        <v>4</v>
      </c>
      <c r="AC68" s="58">
        <v>0</v>
      </c>
    </row>
    <row r="69" spans="1:29" x14ac:dyDescent="0.25">
      <c r="A69" s="64" t="s">
        <v>231</v>
      </c>
      <c r="B69" s="58">
        <v>714</v>
      </c>
      <c r="C69" s="58">
        <v>740</v>
      </c>
      <c r="D69" s="58">
        <v>729</v>
      </c>
      <c r="E69" s="58">
        <v>11</v>
      </c>
      <c r="F69" s="58">
        <v>421</v>
      </c>
      <c r="G69" s="58" t="s">
        <v>153</v>
      </c>
      <c r="H69" s="58">
        <v>434</v>
      </c>
      <c r="I69" s="58" t="s">
        <v>153</v>
      </c>
      <c r="J69" s="58">
        <v>293</v>
      </c>
      <c r="K69" s="58" t="s">
        <v>153</v>
      </c>
      <c r="L69" s="58">
        <v>295</v>
      </c>
      <c r="M69" s="58" t="s">
        <v>153</v>
      </c>
      <c r="N69" s="58">
        <v>170</v>
      </c>
      <c r="O69" s="58" t="s">
        <v>153</v>
      </c>
      <c r="P69" s="58">
        <v>174</v>
      </c>
      <c r="Q69" s="58" t="s">
        <v>153</v>
      </c>
      <c r="R69" s="58">
        <v>443</v>
      </c>
      <c r="S69" s="58" t="s">
        <v>153</v>
      </c>
      <c r="T69" s="58">
        <v>453</v>
      </c>
      <c r="U69" s="58" t="s">
        <v>153</v>
      </c>
      <c r="V69" s="58">
        <v>101</v>
      </c>
      <c r="W69" s="58">
        <v>102</v>
      </c>
      <c r="X69" s="58">
        <v>102</v>
      </c>
      <c r="Y69" s="58">
        <v>0</v>
      </c>
      <c r="Z69" s="58">
        <v>3</v>
      </c>
      <c r="AA69" s="58">
        <v>3</v>
      </c>
      <c r="AB69" s="58">
        <v>3</v>
      </c>
      <c r="AC69" s="58">
        <v>0</v>
      </c>
    </row>
    <row r="70" spans="1:29" x14ac:dyDescent="0.25">
      <c r="A70" s="64" t="s">
        <v>232</v>
      </c>
      <c r="B70" s="58">
        <v>845</v>
      </c>
      <c r="C70" s="58">
        <v>862</v>
      </c>
      <c r="D70" s="58">
        <v>849</v>
      </c>
      <c r="E70" s="58">
        <v>13</v>
      </c>
      <c r="F70" s="58">
        <v>531</v>
      </c>
      <c r="G70" s="58">
        <v>540</v>
      </c>
      <c r="H70" s="58">
        <v>534</v>
      </c>
      <c r="I70" s="58">
        <v>6</v>
      </c>
      <c r="J70" s="58">
        <v>314</v>
      </c>
      <c r="K70" s="58">
        <v>322</v>
      </c>
      <c r="L70" s="58">
        <v>315</v>
      </c>
      <c r="M70" s="58">
        <v>7</v>
      </c>
      <c r="N70" s="58">
        <v>173</v>
      </c>
      <c r="O70" s="58">
        <v>179</v>
      </c>
      <c r="P70" s="58">
        <v>172</v>
      </c>
      <c r="Q70" s="58">
        <v>7</v>
      </c>
      <c r="R70" s="58">
        <v>555</v>
      </c>
      <c r="S70" s="58">
        <v>565</v>
      </c>
      <c r="T70" s="58">
        <v>559</v>
      </c>
      <c r="U70" s="58">
        <v>6</v>
      </c>
      <c r="V70" s="58">
        <v>117</v>
      </c>
      <c r="W70" s="58">
        <v>118</v>
      </c>
      <c r="X70" s="58">
        <v>118</v>
      </c>
      <c r="Y70" s="58">
        <v>0</v>
      </c>
      <c r="Z70" s="58">
        <v>8</v>
      </c>
      <c r="AA70" s="58">
        <v>8</v>
      </c>
      <c r="AB70" s="58">
        <v>8</v>
      </c>
      <c r="AC70" s="58">
        <v>0</v>
      </c>
    </row>
    <row r="71" spans="1:29" x14ac:dyDescent="0.25">
      <c r="A71" s="64" t="s">
        <v>233</v>
      </c>
      <c r="B71" s="58">
        <v>801</v>
      </c>
      <c r="C71" s="58">
        <v>813</v>
      </c>
      <c r="D71" s="58">
        <v>798</v>
      </c>
      <c r="E71" s="58">
        <v>15</v>
      </c>
      <c r="F71" s="58">
        <v>492</v>
      </c>
      <c r="G71" s="58">
        <v>504</v>
      </c>
      <c r="H71" s="58">
        <v>500</v>
      </c>
      <c r="I71" s="58">
        <v>4</v>
      </c>
      <c r="J71" s="58">
        <v>309</v>
      </c>
      <c r="K71" s="58">
        <v>309</v>
      </c>
      <c r="L71" s="58">
        <v>298</v>
      </c>
      <c r="M71" s="58">
        <v>11</v>
      </c>
      <c r="N71" s="58">
        <v>145</v>
      </c>
      <c r="O71" s="58">
        <v>149</v>
      </c>
      <c r="P71" s="58">
        <v>144</v>
      </c>
      <c r="Q71" s="58">
        <v>5</v>
      </c>
      <c r="R71" s="58">
        <v>551</v>
      </c>
      <c r="S71" s="58">
        <v>558</v>
      </c>
      <c r="T71" s="58">
        <v>548</v>
      </c>
      <c r="U71" s="58">
        <v>10</v>
      </c>
      <c r="V71" s="58">
        <v>105</v>
      </c>
      <c r="W71" s="58">
        <v>106</v>
      </c>
      <c r="X71" s="58">
        <v>106</v>
      </c>
      <c r="Y71" s="58">
        <v>0</v>
      </c>
      <c r="Z71" s="58">
        <v>8</v>
      </c>
      <c r="AA71" s="58">
        <v>8</v>
      </c>
      <c r="AB71" s="58">
        <v>8</v>
      </c>
      <c r="AC71" s="58">
        <v>0</v>
      </c>
    </row>
    <row r="72" spans="1:29" x14ac:dyDescent="0.25">
      <c r="A72" s="64" t="s">
        <v>234</v>
      </c>
      <c r="B72" s="58">
        <v>1215</v>
      </c>
      <c r="C72" s="58">
        <v>1249</v>
      </c>
      <c r="D72" s="58">
        <v>1239</v>
      </c>
      <c r="E72" s="58">
        <v>10</v>
      </c>
      <c r="F72" s="58">
        <v>830</v>
      </c>
      <c r="G72" s="58">
        <v>860</v>
      </c>
      <c r="H72" s="58">
        <v>854</v>
      </c>
      <c r="I72" s="58">
        <v>6</v>
      </c>
      <c r="J72" s="58">
        <v>385</v>
      </c>
      <c r="K72" s="58">
        <v>389</v>
      </c>
      <c r="L72" s="58">
        <v>385</v>
      </c>
      <c r="M72" s="58">
        <v>4</v>
      </c>
      <c r="N72" s="58">
        <v>195</v>
      </c>
      <c r="O72" s="58">
        <v>213</v>
      </c>
      <c r="P72" s="58">
        <v>208</v>
      </c>
      <c r="Q72" s="58">
        <v>5</v>
      </c>
      <c r="R72" s="58">
        <v>837</v>
      </c>
      <c r="S72" s="58">
        <v>851</v>
      </c>
      <c r="T72" s="58">
        <v>846</v>
      </c>
      <c r="U72" s="58">
        <v>5</v>
      </c>
      <c r="V72" s="58">
        <v>183</v>
      </c>
      <c r="W72" s="58">
        <v>185</v>
      </c>
      <c r="X72" s="58">
        <v>185</v>
      </c>
      <c r="Y72" s="58">
        <v>0</v>
      </c>
      <c r="Z72" s="58">
        <v>5</v>
      </c>
      <c r="AA72" s="58">
        <v>6</v>
      </c>
      <c r="AB72" s="58">
        <v>6</v>
      </c>
      <c r="AC72" s="58">
        <v>0</v>
      </c>
    </row>
    <row r="73" spans="1:29" x14ac:dyDescent="0.25">
      <c r="A73" s="64" t="s">
        <v>235</v>
      </c>
      <c r="B73" s="58">
        <v>2251</v>
      </c>
      <c r="C73" s="58">
        <v>2275</v>
      </c>
      <c r="D73" s="58">
        <v>2263</v>
      </c>
      <c r="E73" s="58">
        <v>12</v>
      </c>
      <c r="F73" s="58">
        <v>1639</v>
      </c>
      <c r="G73" s="58">
        <v>1661</v>
      </c>
      <c r="H73" s="58">
        <v>1653</v>
      </c>
      <c r="I73" s="58">
        <v>8</v>
      </c>
      <c r="J73" s="58">
        <v>612</v>
      </c>
      <c r="K73" s="58">
        <v>614</v>
      </c>
      <c r="L73" s="58">
        <v>610</v>
      </c>
      <c r="M73" s="58">
        <v>4</v>
      </c>
      <c r="N73" s="58">
        <v>348</v>
      </c>
      <c r="O73" s="58">
        <v>360</v>
      </c>
      <c r="P73" s="58">
        <v>355</v>
      </c>
      <c r="Q73" s="58">
        <v>5</v>
      </c>
      <c r="R73" s="58">
        <v>1588</v>
      </c>
      <c r="S73" s="58">
        <v>1599</v>
      </c>
      <c r="T73" s="58">
        <v>1592</v>
      </c>
      <c r="U73" s="58">
        <v>7</v>
      </c>
      <c r="V73" s="58">
        <v>315</v>
      </c>
      <c r="W73" s="58">
        <v>316</v>
      </c>
      <c r="X73" s="58">
        <v>316</v>
      </c>
      <c r="Y73" s="58">
        <v>0</v>
      </c>
      <c r="Z73" s="58">
        <v>18</v>
      </c>
      <c r="AA73" s="58">
        <v>18</v>
      </c>
      <c r="AB73" s="58">
        <v>18</v>
      </c>
      <c r="AC73" s="58">
        <v>0</v>
      </c>
    </row>
    <row r="74" spans="1:29" x14ac:dyDescent="0.25">
      <c r="A74" s="64" t="s">
        <v>236</v>
      </c>
      <c r="B74" s="58">
        <v>1198</v>
      </c>
      <c r="C74" s="58">
        <v>1234</v>
      </c>
      <c r="D74" s="58">
        <v>1217</v>
      </c>
      <c r="E74" s="58">
        <v>17</v>
      </c>
      <c r="F74" s="58">
        <v>814</v>
      </c>
      <c r="G74" s="58">
        <v>845</v>
      </c>
      <c r="H74" s="58">
        <v>832</v>
      </c>
      <c r="I74" s="58">
        <v>13</v>
      </c>
      <c r="J74" s="58">
        <v>384</v>
      </c>
      <c r="K74" s="58">
        <v>389</v>
      </c>
      <c r="L74" s="58">
        <v>385</v>
      </c>
      <c r="M74" s="58">
        <v>4</v>
      </c>
      <c r="N74" s="58">
        <v>191</v>
      </c>
      <c r="O74" s="58" t="s">
        <v>153</v>
      </c>
      <c r="P74" s="58">
        <v>208</v>
      </c>
      <c r="Q74" s="58" t="s">
        <v>153</v>
      </c>
      <c r="R74" s="58">
        <v>835</v>
      </c>
      <c r="S74" s="58">
        <v>850</v>
      </c>
      <c r="T74" s="58">
        <v>837</v>
      </c>
      <c r="U74" s="58">
        <v>13</v>
      </c>
      <c r="V74" s="58">
        <v>172</v>
      </c>
      <c r="W74" s="58" t="s">
        <v>153</v>
      </c>
      <c r="X74" s="58">
        <v>172</v>
      </c>
      <c r="Y74" s="58" t="s">
        <v>153</v>
      </c>
      <c r="Z74" s="58">
        <v>4</v>
      </c>
      <c r="AA74" s="58" t="s">
        <v>153</v>
      </c>
      <c r="AB74" s="58" t="s">
        <v>153</v>
      </c>
      <c r="AC74" s="58">
        <v>0</v>
      </c>
    </row>
    <row r="75" spans="1:29" x14ac:dyDescent="0.25">
      <c r="A75" s="64" t="s">
        <v>237</v>
      </c>
      <c r="B75" s="58">
        <v>1095</v>
      </c>
      <c r="C75" s="58">
        <v>1140</v>
      </c>
      <c r="D75" s="58">
        <v>1124</v>
      </c>
      <c r="E75" s="58">
        <v>16</v>
      </c>
      <c r="F75" s="58">
        <v>710</v>
      </c>
      <c r="G75" s="58">
        <v>749</v>
      </c>
      <c r="H75" s="58">
        <v>739</v>
      </c>
      <c r="I75" s="58">
        <v>10</v>
      </c>
      <c r="J75" s="58">
        <v>385</v>
      </c>
      <c r="K75" s="58">
        <v>391</v>
      </c>
      <c r="L75" s="58">
        <v>385</v>
      </c>
      <c r="M75" s="58">
        <v>6</v>
      </c>
      <c r="N75" s="58">
        <v>222</v>
      </c>
      <c r="O75" s="58" t="s">
        <v>153</v>
      </c>
      <c r="P75" s="58">
        <v>241</v>
      </c>
      <c r="Q75" s="58" t="s">
        <v>153</v>
      </c>
      <c r="R75" s="58">
        <v>720</v>
      </c>
      <c r="S75" s="58">
        <v>741</v>
      </c>
      <c r="T75" s="58">
        <v>730</v>
      </c>
      <c r="U75" s="58">
        <v>11</v>
      </c>
      <c r="V75" s="58">
        <v>153</v>
      </c>
      <c r="W75" s="58" t="s">
        <v>153</v>
      </c>
      <c r="X75" s="58">
        <v>153</v>
      </c>
      <c r="Y75" s="58" t="s">
        <v>153</v>
      </c>
      <c r="Z75" s="58">
        <v>8</v>
      </c>
      <c r="AA75" s="58">
        <v>9</v>
      </c>
      <c r="AB75" s="58">
        <v>9</v>
      </c>
      <c r="AC75" s="58">
        <v>0</v>
      </c>
    </row>
    <row r="76" spans="1:29" x14ac:dyDescent="0.25">
      <c r="A76" s="64" t="s">
        <v>238</v>
      </c>
      <c r="B76" s="58">
        <v>832</v>
      </c>
      <c r="C76" s="58">
        <v>841</v>
      </c>
      <c r="D76" s="58">
        <v>827</v>
      </c>
      <c r="E76" s="58">
        <v>14</v>
      </c>
      <c r="F76" s="58">
        <v>543</v>
      </c>
      <c r="G76" s="58" t="s">
        <v>153</v>
      </c>
      <c r="H76" s="58">
        <v>538</v>
      </c>
      <c r="I76" s="58" t="s">
        <v>153</v>
      </c>
      <c r="J76" s="58">
        <v>289</v>
      </c>
      <c r="K76" s="58" t="s">
        <v>153</v>
      </c>
      <c r="L76" s="58">
        <v>289</v>
      </c>
      <c r="M76" s="58" t="s">
        <v>153</v>
      </c>
      <c r="N76" s="58">
        <v>174</v>
      </c>
      <c r="O76" s="58">
        <v>184</v>
      </c>
      <c r="P76" s="58">
        <v>177</v>
      </c>
      <c r="Q76" s="58">
        <v>7</v>
      </c>
      <c r="R76" s="58">
        <v>541</v>
      </c>
      <c r="S76" s="58">
        <v>537</v>
      </c>
      <c r="T76" s="58">
        <v>530</v>
      </c>
      <c r="U76" s="58">
        <v>7</v>
      </c>
      <c r="V76" s="58">
        <v>117</v>
      </c>
      <c r="W76" s="58">
        <v>120</v>
      </c>
      <c r="X76" s="58">
        <v>120</v>
      </c>
      <c r="Y76" s="58">
        <v>0</v>
      </c>
      <c r="Z76" s="58">
        <v>4</v>
      </c>
      <c r="AA76" s="58" t="s">
        <v>153</v>
      </c>
      <c r="AB76" s="58" t="s">
        <v>153</v>
      </c>
      <c r="AC76" s="58">
        <v>0</v>
      </c>
    </row>
    <row r="77" spans="1:29" x14ac:dyDescent="0.25">
      <c r="A77" s="64" t="s">
        <v>239</v>
      </c>
      <c r="B77" s="58">
        <v>838</v>
      </c>
      <c r="C77" s="58">
        <v>864</v>
      </c>
      <c r="D77" s="58">
        <v>854</v>
      </c>
      <c r="E77" s="58">
        <v>10</v>
      </c>
      <c r="F77" s="58">
        <v>516</v>
      </c>
      <c r="G77" s="58">
        <v>529</v>
      </c>
      <c r="H77" s="58">
        <v>523</v>
      </c>
      <c r="I77" s="58">
        <v>6</v>
      </c>
      <c r="J77" s="58">
        <v>322</v>
      </c>
      <c r="K77" s="58">
        <v>335</v>
      </c>
      <c r="L77" s="58">
        <v>331</v>
      </c>
      <c r="M77" s="58">
        <v>4</v>
      </c>
      <c r="N77" s="58">
        <v>203</v>
      </c>
      <c r="O77" s="58" t="s">
        <v>153</v>
      </c>
      <c r="P77" s="58">
        <v>214</v>
      </c>
      <c r="Q77" s="58" t="s">
        <v>153</v>
      </c>
      <c r="R77" s="58">
        <v>501</v>
      </c>
      <c r="S77" s="58">
        <v>514</v>
      </c>
      <c r="T77" s="58">
        <v>507</v>
      </c>
      <c r="U77" s="58">
        <v>7</v>
      </c>
      <c r="V77" s="58">
        <v>134</v>
      </c>
      <c r="W77" s="58" t="s">
        <v>153</v>
      </c>
      <c r="X77" s="58">
        <v>133</v>
      </c>
      <c r="Y77" s="58" t="s">
        <v>153</v>
      </c>
      <c r="Z77" s="58">
        <v>4</v>
      </c>
      <c r="AA77" s="58">
        <v>4</v>
      </c>
      <c r="AB77" s="58">
        <v>4</v>
      </c>
      <c r="AC77" s="58">
        <v>0</v>
      </c>
    </row>
    <row r="78" spans="1:29" x14ac:dyDescent="0.25">
      <c r="A78" s="64" t="s">
        <v>240</v>
      </c>
      <c r="B78" s="58">
        <v>931</v>
      </c>
      <c r="C78" s="58">
        <v>952</v>
      </c>
      <c r="D78" s="58">
        <v>940</v>
      </c>
      <c r="E78" s="58">
        <v>12</v>
      </c>
      <c r="F78" s="58">
        <v>564</v>
      </c>
      <c r="G78" s="58">
        <v>587</v>
      </c>
      <c r="H78" s="58">
        <v>579</v>
      </c>
      <c r="I78" s="58">
        <v>8</v>
      </c>
      <c r="J78" s="58">
        <v>367</v>
      </c>
      <c r="K78" s="58">
        <v>365</v>
      </c>
      <c r="L78" s="58">
        <v>361</v>
      </c>
      <c r="M78" s="58">
        <v>4</v>
      </c>
      <c r="N78" s="58">
        <v>299</v>
      </c>
      <c r="O78" s="58">
        <v>313</v>
      </c>
      <c r="P78" s="58">
        <v>308</v>
      </c>
      <c r="Q78" s="58">
        <v>5</v>
      </c>
      <c r="R78" s="58">
        <v>513</v>
      </c>
      <c r="S78" s="58" t="s">
        <v>153</v>
      </c>
      <c r="T78" s="58">
        <v>516</v>
      </c>
      <c r="U78" s="58" t="s">
        <v>153</v>
      </c>
      <c r="V78" s="58">
        <v>119</v>
      </c>
      <c r="W78" s="58" t="s">
        <v>153</v>
      </c>
      <c r="X78" s="58">
        <v>116</v>
      </c>
      <c r="Y78" s="58" t="s">
        <v>153</v>
      </c>
      <c r="Z78" s="58">
        <v>5</v>
      </c>
      <c r="AA78" s="58">
        <v>6</v>
      </c>
      <c r="AB78" s="58">
        <v>6</v>
      </c>
      <c r="AC78" s="58">
        <v>0</v>
      </c>
    </row>
    <row r="79" spans="1:29" x14ac:dyDescent="0.25">
      <c r="A79" s="64" t="s">
        <v>241</v>
      </c>
      <c r="B79" s="58">
        <v>754</v>
      </c>
      <c r="C79" s="58">
        <v>778</v>
      </c>
      <c r="D79" s="58">
        <v>769</v>
      </c>
      <c r="E79" s="58">
        <v>9</v>
      </c>
      <c r="F79" s="58">
        <v>466</v>
      </c>
      <c r="G79" s="58">
        <v>480</v>
      </c>
      <c r="H79" s="58">
        <v>475</v>
      </c>
      <c r="I79" s="58">
        <v>5</v>
      </c>
      <c r="J79" s="58">
        <v>288</v>
      </c>
      <c r="K79" s="58">
        <v>298</v>
      </c>
      <c r="L79" s="58">
        <v>294</v>
      </c>
      <c r="M79" s="58">
        <v>4</v>
      </c>
      <c r="N79" s="58">
        <v>235</v>
      </c>
      <c r="O79" s="58">
        <v>249</v>
      </c>
      <c r="P79" s="58">
        <v>245</v>
      </c>
      <c r="Q79" s="58">
        <v>4</v>
      </c>
      <c r="R79" s="58">
        <v>414</v>
      </c>
      <c r="S79" s="58">
        <v>424</v>
      </c>
      <c r="T79" s="58">
        <v>419</v>
      </c>
      <c r="U79" s="58">
        <v>5</v>
      </c>
      <c r="V79" s="58">
        <v>105</v>
      </c>
      <c r="W79" s="58">
        <v>105</v>
      </c>
      <c r="X79" s="58">
        <v>105</v>
      </c>
      <c r="Y79" s="58">
        <v>0</v>
      </c>
      <c r="Z79" s="58">
        <v>9</v>
      </c>
      <c r="AA79" s="58">
        <v>10</v>
      </c>
      <c r="AB79" s="58">
        <v>10</v>
      </c>
      <c r="AC79" s="58">
        <v>0</v>
      </c>
    </row>
    <row r="80" spans="1:29" x14ac:dyDescent="0.25">
      <c r="A80" s="64" t="s">
        <v>242</v>
      </c>
      <c r="B80" s="58">
        <v>696</v>
      </c>
      <c r="C80" s="58">
        <v>709</v>
      </c>
      <c r="D80" s="58">
        <v>699</v>
      </c>
      <c r="E80" s="58">
        <v>10</v>
      </c>
      <c r="F80" s="58">
        <v>415</v>
      </c>
      <c r="G80" s="58" t="s">
        <v>153</v>
      </c>
      <c r="H80" s="58">
        <v>417</v>
      </c>
      <c r="I80" s="58" t="s">
        <v>153</v>
      </c>
      <c r="J80" s="58">
        <v>281</v>
      </c>
      <c r="K80" s="58" t="s">
        <v>153</v>
      </c>
      <c r="L80" s="58">
        <v>282</v>
      </c>
      <c r="M80" s="58" t="s">
        <v>153</v>
      </c>
      <c r="N80" s="58">
        <v>141</v>
      </c>
      <c r="O80" s="58">
        <v>153</v>
      </c>
      <c r="P80" s="58">
        <v>148</v>
      </c>
      <c r="Q80" s="58">
        <v>5</v>
      </c>
      <c r="R80" s="58">
        <v>449</v>
      </c>
      <c r="S80" s="58">
        <v>449</v>
      </c>
      <c r="T80" s="58">
        <v>444</v>
      </c>
      <c r="U80" s="58">
        <v>5</v>
      </c>
      <c r="V80" s="58">
        <v>106</v>
      </c>
      <c r="W80" s="58">
        <v>107</v>
      </c>
      <c r="X80" s="58">
        <v>107</v>
      </c>
      <c r="Y80" s="58">
        <v>0</v>
      </c>
      <c r="Z80" s="58">
        <v>7</v>
      </c>
      <c r="AA80" s="58">
        <v>6</v>
      </c>
      <c r="AB80" s="58">
        <v>6</v>
      </c>
      <c r="AC80" s="58">
        <v>0</v>
      </c>
    </row>
    <row r="81" spans="1:29" x14ac:dyDescent="0.25">
      <c r="A81" s="64" t="s">
        <v>243</v>
      </c>
      <c r="B81" s="58">
        <v>569</v>
      </c>
      <c r="C81" s="58">
        <v>612</v>
      </c>
      <c r="D81" s="58">
        <v>604</v>
      </c>
      <c r="E81" s="58">
        <v>8</v>
      </c>
      <c r="F81" s="58">
        <v>319</v>
      </c>
      <c r="G81" s="58">
        <v>352</v>
      </c>
      <c r="H81" s="58">
        <v>348</v>
      </c>
      <c r="I81" s="58">
        <v>4</v>
      </c>
      <c r="J81" s="58">
        <v>250</v>
      </c>
      <c r="K81" s="58">
        <v>260</v>
      </c>
      <c r="L81" s="58">
        <v>256</v>
      </c>
      <c r="M81" s="58">
        <v>4</v>
      </c>
      <c r="N81" s="58">
        <v>121</v>
      </c>
      <c r="O81" s="58" t="s">
        <v>153</v>
      </c>
      <c r="P81" s="58">
        <v>148</v>
      </c>
      <c r="Q81" s="58" t="s">
        <v>153</v>
      </c>
      <c r="R81" s="58">
        <v>356</v>
      </c>
      <c r="S81" s="58" t="s">
        <v>153</v>
      </c>
      <c r="T81" s="58">
        <v>366</v>
      </c>
      <c r="U81" s="58" t="s">
        <v>153</v>
      </c>
      <c r="V81" s="58">
        <v>92</v>
      </c>
      <c r="W81" s="58">
        <v>90</v>
      </c>
      <c r="X81" s="58">
        <v>90</v>
      </c>
      <c r="Y81" s="58">
        <v>0</v>
      </c>
      <c r="Z81" s="58">
        <v>3</v>
      </c>
      <c r="AA81" s="58">
        <v>5</v>
      </c>
      <c r="AB81" s="58">
        <v>5</v>
      </c>
      <c r="AC81" s="58">
        <v>0</v>
      </c>
    </row>
    <row r="82" spans="1:29" x14ac:dyDescent="0.25">
      <c r="A82" s="64" t="s">
        <v>244</v>
      </c>
      <c r="B82" s="58">
        <v>836</v>
      </c>
      <c r="C82" s="58">
        <v>852</v>
      </c>
      <c r="D82" s="58">
        <v>843</v>
      </c>
      <c r="E82" s="58">
        <v>9</v>
      </c>
      <c r="F82" s="58">
        <v>542</v>
      </c>
      <c r="G82" s="58">
        <v>555</v>
      </c>
      <c r="H82" s="58">
        <v>552</v>
      </c>
      <c r="I82" s="58">
        <v>3</v>
      </c>
      <c r="J82" s="58">
        <v>294</v>
      </c>
      <c r="K82" s="58">
        <v>297</v>
      </c>
      <c r="L82" s="58">
        <v>291</v>
      </c>
      <c r="M82" s="58">
        <v>6</v>
      </c>
      <c r="N82" s="58">
        <v>137</v>
      </c>
      <c r="O82" s="58">
        <v>149</v>
      </c>
      <c r="P82" s="58">
        <v>144</v>
      </c>
      <c r="Q82" s="58">
        <v>5</v>
      </c>
      <c r="R82" s="58">
        <v>549</v>
      </c>
      <c r="S82" s="58">
        <v>553</v>
      </c>
      <c r="T82" s="58">
        <v>549</v>
      </c>
      <c r="U82" s="58">
        <v>4</v>
      </c>
      <c r="V82" s="58">
        <v>150</v>
      </c>
      <c r="W82" s="58">
        <v>150</v>
      </c>
      <c r="X82" s="58">
        <v>150</v>
      </c>
      <c r="Y82" s="58">
        <v>0</v>
      </c>
      <c r="Z82" s="58" t="s">
        <v>153</v>
      </c>
      <c r="AA82" s="58" t="s">
        <v>153</v>
      </c>
      <c r="AB82" s="58" t="s">
        <v>153</v>
      </c>
      <c r="AC82" s="58">
        <v>0</v>
      </c>
    </row>
    <row r="83" spans="1:29" x14ac:dyDescent="0.25">
      <c r="A83" s="64" t="s">
        <v>245</v>
      </c>
      <c r="B83" s="58">
        <v>946</v>
      </c>
      <c r="C83" s="58">
        <v>962</v>
      </c>
      <c r="D83" s="58">
        <v>953</v>
      </c>
      <c r="E83" s="58">
        <v>9</v>
      </c>
      <c r="F83" s="58">
        <v>627</v>
      </c>
      <c r="G83" s="58" t="s">
        <v>153</v>
      </c>
      <c r="H83" s="58">
        <v>639</v>
      </c>
      <c r="I83" s="58" t="s">
        <v>153</v>
      </c>
      <c r="J83" s="58">
        <v>319</v>
      </c>
      <c r="K83" s="58" t="s">
        <v>153</v>
      </c>
      <c r="L83" s="58">
        <v>314</v>
      </c>
      <c r="M83" s="58" t="s">
        <v>153</v>
      </c>
      <c r="N83" s="58">
        <v>154</v>
      </c>
      <c r="O83" s="58" t="s">
        <v>153</v>
      </c>
      <c r="P83" s="58">
        <v>162</v>
      </c>
      <c r="Q83" s="58" t="s">
        <v>153</v>
      </c>
      <c r="R83" s="58">
        <v>643</v>
      </c>
      <c r="S83" s="58">
        <v>649</v>
      </c>
      <c r="T83" s="58">
        <v>643</v>
      </c>
      <c r="U83" s="58">
        <v>6</v>
      </c>
      <c r="V83" s="58">
        <v>149</v>
      </c>
      <c r="W83" s="58" t="s">
        <v>153</v>
      </c>
      <c r="X83" s="58">
        <v>148</v>
      </c>
      <c r="Y83" s="58" t="s">
        <v>153</v>
      </c>
      <c r="Z83" s="58">
        <v>11</v>
      </c>
      <c r="AA83" s="58">
        <v>11</v>
      </c>
      <c r="AB83" s="58">
        <v>11</v>
      </c>
      <c r="AC83" s="58">
        <v>0</v>
      </c>
    </row>
    <row r="84" spans="1:29" x14ac:dyDescent="0.25">
      <c r="A84" s="64" t="s">
        <v>246</v>
      </c>
      <c r="B84" s="58">
        <v>1322</v>
      </c>
      <c r="C84" s="58">
        <v>1357</v>
      </c>
      <c r="D84" s="58">
        <v>1347</v>
      </c>
      <c r="E84" s="58">
        <v>10</v>
      </c>
      <c r="F84" s="58">
        <v>946</v>
      </c>
      <c r="G84" s="58">
        <v>975</v>
      </c>
      <c r="H84" s="58">
        <v>969</v>
      </c>
      <c r="I84" s="58">
        <v>6</v>
      </c>
      <c r="J84" s="58">
        <v>376</v>
      </c>
      <c r="K84" s="58">
        <v>382</v>
      </c>
      <c r="L84" s="58">
        <v>378</v>
      </c>
      <c r="M84" s="58">
        <v>4</v>
      </c>
      <c r="N84" s="58">
        <v>187</v>
      </c>
      <c r="O84" s="58">
        <v>213</v>
      </c>
      <c r="P84" s="58">
        <v>207</v>
      </c>
      <c r="Q84" s="58">
        <v>6</v>
      </c>
      <c r="R84" s="58">
        <v>953</v>
      </c>
      <c r="S84" s="58">
        <v>960</v>
      </c>
      <c r="T84" s="58">
        <v>956</v>
      </c>
      <c r="U84" s="58">
        <v>4</v>
      </c>
      <c r="V84" s="58">
        <v>182</v>
      </c>
      <c r="W84" s="58">
        <v>184</v>
      </c>
      <c r="X84" s="58">
        <v>184</v>
      </c>
      <c r="Y84" s="58">
        <v>0</v>
      </c>
      <c r="Z84" s="58">
        <v>7</v>
      </c>
      <c r="AA84" s="58">
        <v>6</v>
      </c>
      <c r="AB84" s="58">
        <v>6</v>
      </c>
      <c r="AC84" s="58">
        <v>0</v>
      </c>
    </row>
    <row r="85" spans="1:29" x14ac:dyDescent="0.25">
      <c r="A85" s="64" t="s">
        <v>247</v>
      </c>
      <c r="B85" s="58">
        <v>1564</v>
      </c>
      <c r="C85" s="58">
        <v>1600</v>
      </c>
      <c r="D85" s="58">
        <v>1581</v>
      </c>
      <c r="E85" s="58">
        <v>19</v>
      </c>
      <c r="F85" s="58">
        <v>1039</v>
      </c>
      <c r="G85" s="58">
        <v>1063</v>
      </c>
      <c r="H85" s="58">
        <v>1051</v>
      </c>
      <c r="I85" s="58">
        <v>12</v>
      </c>
      <c r="J85" s="58">
        <v>525</v>
      </c>
      <c r="K85" s="58">
        <v>537</v>
      </c>
      <c r="L85" s="58">
        <v>530</v>
      </c>
      <c r="M85" s="58">
        <v>7</v>
      </c>
      <c r="N85" s="58">
        <v>248</v>
      </c>
      <c r="O85" s="58">
        <v>263</v>
      </c>
      <c r="P85" s="58">
        <v>259</v>
      </c>
      <c r="Q85" s="58">
        <v>4</v>
      </c>
      <c r="R85" s="58">
        <v>1035</v>
      </c>
      <c r="S85" s="58">
        <v>1052</v>
      </c>
      <c r="T85" s="58">
        <v>1037</v>
      </c>
      <c r="U85" s="58">
        <v>15</v>
      </c>
      <c r="V85" s="58">
        <v>281</v>
      </c>
      <c r="W85" s="58">
        <v>285</v>
      </c>
      <c r="X85" s="58">
        <v>285</v>
      </c>
      <c r="Y85" s="58">
        <v>0</v>
      </c>
      <c r="Z85" s="58">
        <v>12</v>
      </c>
      <c r="AA85" s="58" t="s">
        <v>153</v>
      </c>
      <c r="AB85" s="58">
        <v>12</v>
      </c>
      <c r="AC85" s="58" t="s">
        <v>153</v>
      </c>
    </row>
    <row r="86" spans="1:29" x14ac:dyDescent="0.25">
      <c r="A86" s="64" t="s">
        <v>248</v>
      </c>
      <c r="B86" s="58">
        <v>1066</v>
      </c>
      <c r="C86" s="58">
        <v>1103</v>
      </c>
      <c r="D86" s="58">
        <v>1091</v>
      </c>
      <c r="E86" s="58">
        <v>12</v>
      </c>
      <c r="F86" s="58">
        <v>629</v>
      </c>
      <c r="G86" s="58">
        <v>653</v>
      </c>
      <c r="H86" s="58">
        <v>645</v>
      </c>
      <c r="I86" s="58">
        <v>8</v>
      </c>
      <c r="J86" s="58">
        <v>437</v>
      </c>
      <c r="K86" s="58">
        <v>450</v>
      </c>
      <c r="L86" s="58">
        <v>446</v>
      </c>
      <c r="M86" s="58">
        <v>4</v>
      </c>
      <c r="N86" s="58">
        <v>168</v>
      </c>
      <c r="O86" s="58" t="s">
        <v>153</v>
      </c>
      <c r="P86" s="58">
        <v>177</v>
      </c>
      <c r="Q86" s="58" t="s">
        <v>153</v>
      </c>
      <c r="R86" s="58">
        <v>721</v>
      </c>
      <c r="S86" s="58" t="s">
        <v>153</v>
      </c>
      <c r="T86" s="58">
        <v>735</v>
      </c>
      <c r="U86" s="58" t="s">
        <v>153</v>
      </c>
      <c r="V86" s="58">
        <v>177</v>
      </c>
      <c r="W86" s="58">
        <v>179</v>
      </c>
      <c r="X86" s="58">
        <v>179</v>
      </c>
      <c r="Y86" s="58">
        <v>0</v>
      </c>
      <c r="Z86" s="58">
        <v>9</v>
      </c>
      <c r="AA86" s="58">
        <v>8</v>
      </c>
      <c r="AB86" s="58">
        <v>8</v>
      </c>
      <c r="AC86" s="58">
        <v>0</v>
      </c>
    </row>
    <row r="87" spans="1:29" x14ac:dyDescent="0.25">
      <c r="A87" s="64" t="s">
        <v>249</v>
      </c>
      <c r="B87" s="58">
        <v>856</v>
      </c>
      <c r="C87" s="58">
        <v>886</v>
      </c>
      <c r="D87" s="58">
        <v>870</v>
      </c>
      <c r="E87" s="58">
        <v>16</v>
      </c>
      <c r="F87" s="58">
        <v>546</v>
      </c>
      <c r="G87" s="58">
        <v>569</v>
      </c>
      <c r="H87" s="58">
        <v>559</v>
      </c>
      <c r="I87" s="58">
        <v>10</v>
      </c>
      <c r="J87" s="58">
        <v>310</v>
      </c>
      <c r="K87" s="58">
        <v>317</v>
      </c>
      <c r="L87" s="58">
        <v>311</v>
      </c>
      <c r="M87" s="58">
        <v>6</v>
      </c>
      <c r="N87" s="58">
        <v>160</v>
      </c>
      <c r="O87" s="58">
        <v>178</v>
      </c>
      <c r="P87" s="58">
        <v>172</v>
      </c>
      <c r="Q87" s="58">
        <v>6</v>
      </c>
      <c r="R87" s="58">
        <v>553</v>
      </c>
      <c r="S87" s="58">
        <v>565</v>
      </c>
      <c r="T87" s="58">
        <v>555</v>
      </c>
      <c r="U87" s="58">
        <v>10</v>
      </c>
      <c r="V87" s="58">
        <v>143</v>
      </c>
      <c r="W87" s="58">
        <v>143</v>
      </c>
      <c r="X87" s="58">
        <v>143</v>
      </c>
      <c r="Y87" s="58">
        <v>0</v>
      </c>
      <c r="Z87" s="58">
        <v>4</v>
      </c>
      <c r="AA87" s="58">
        <v>5</v>
      </c>
      <c r="AB87" s="58">
        <v>5</v>
      </c>
      <c r="AC87" s="58">
        <v>0</v>
      </c>
    </row>
    <row r="88" spans="1:29" x14ac:dyDescent="0.25">
      <c r="A88" s="64" t="s">
        <v>250</v>
      </c>
      <c r="B88" s="58">
        <v>663</v>
      </c>
      <c r="C88" s="58">
        <v>687</v>
      </c>
      <c r="D88" s="58">
        <v>675</v>
      </c>
      <c r="E88" s="58">
        <v>12</v>
      </c>
      <c r="F88" s="58">
        <v>437</v>
      </c>
      <c r="G88" s="58">
        <v>459</v>
      </c>
      <c r="H88" s="58">
        <v>451</v>
      </c>
      <c r="I88" s="58">
        <v>8</v>
      </c>
      <c r="J88" s="58">
        <v>226</v>
      </c>
      <c r="K88" s="58">
        <v>228</v>
      </c>
      <c r="L88" s="58">
        <v>224</v>
      </c>
      <c r="M88" s="58">
        <v>4</v>
      </c>
      <c r="N88" s="58">
        <v>119</v>
      </c>
      <c r="O88" s="58">
        <v>133</v>
      </c>
      <c r="P88" s="58">
        <v>130</v>
      </c>
      <c r="Q88" s="58">
        <v>3</v>
      </c>
      <c r="R88" s="58">
        <v>405</v>
      </c>
      <c r="S88" s="58">
        <v>415</v>
      </c>
      <c r="T88" s="58">
        <v>406</v>
      </c>
      <c r="U88" s="58">
        <v>9</v>
      </c>
      <c r="V88" s="58">
        <v>139</v>
      </c>
      <c r="W88" s="58">
        <v>139</v>
      </c>
      <c r="X88" s="58">
        <v>139</v>
      </c>
      <c r="Y88" s="58">
        <v>0</v>
      </c>
      <c r="Z88" s="58" t="s">
        <v>153</v>
      </c>
      <c r="AA88" s="58" t="s">
        <v>153</v>
      </c>
      <c r="AB88" s="58" t="s">
        <v>153</v>
      </c>
      <c r="AC88" s="58">
        <v>0</v>
      </c>
    </row>
    <row r="89" spans="1:29" x14ac:dyDescent="0.25">
      <c r="A89" s="64" t="s">
        <v>251</v>
      </c>
      <c r="B89" s="58">
        <v>803</v>
      </c>
      <c r="C89" s="58">
        <v>823</v>
      </c>
      <c r="D89" s="58">
        <v>802</v>
      </c>
      <c r="E89" s="58">
        <v>21</v>
      </c>
      <c r="F89" s="58">
        <v>455</v>
      </c>
      <c r="G89" s="58">
        <v>474</v>
      </c>
      <c r="H89" s="58">
        <v>463</v>
      </c>
      <c r="I89" s="58">
        <v>11</v>
      </c>
      <c r="J89" s="58">
        <v>348</v>
      </c>
      <c r="K89" s="58">
        <v>349</v>
      </c>
      <c r="L89" s="58">
        <v>339</v>
      </c>
      <c r="M89" s="58">
        <v>10</v>
      </c>
      <c r="N89" s="58">
        <v>171</v>
      </c>
      <c r="O89" s="58" t="s">
        <v>153</v>
      </c>
      <c r="P89" s="58">
        <v>173</v>
      </c>
      <c r="Q89" s="58" t="s">
        <v>153</v>
      </c>
      <c r="R89" s="58">
        <v>491</v>
      </c>
      <c r="S89" s="58">
        <v>497</v>
      </c>
      <c r="T89" s="58">
        <v>487</v>
      </c>
      <c r="U89" s="58">
        <v>10</v>
      </c>
      <c r="V89" s="58">
        <v>141</v>
      </c>
      <c r="W89" s="58" t="s">
        <v>153</v>
      </c>
      <c r="X89" s="58">
        <v>142</v>
      </c>
      <c r="Y89" s="58" t="s">
        <v>153</v>
      </c>
      <c r="Z89" s="58">
        <v>12</v>
      </c>
      <c r="AA89" s="58">
        <v>11</v>
      </c>
      <c r="AB89" s="58">
        <v>11</v>
      </c>
      <c r="AC89" s="58">
        <v>0</v>
      </c>
    </row>
    <row r="90" spans="1:29" x14ac:dyDescent="0.25">
      <c r="A90" s="64" t="s">
        <v>252</v>
      </c>
      <c r="B90" s="58">
        <v>719</v>
      </c>
      <c r="C90" s="58">
        <v>753</v>
      </c>
      <c r="D90" s="58">
        <v>742</v>
      </c>
      <c r="E90" s="58">
        <v>11</v>
      </c>
      <c r="F90" s="58">
        <v>410</v>
      </c>
      <c r="G90" s="58">
        <v>439</v>
      </c>
      <c r="H90" s="58">
        <v>433</v>
      </c>
      <c r="I90" s="58">
        <v>6</v>
      </c>
      <c r="J90" s="58">
        <v>309</v>
      </c>
      <c r="K90" s="58">
        <v>314</v>
      </c>
      <c r="L90" s="58">
        <v>309</v>
      </c>
      <c r="M90" s="58">
        <v>5</v>
      </c>
      <c r="N90" s="58">
        <v>211</v>
      </c>
      <c r="O90" s="58" t="s">
        <v>153</v>
      </c>
      <c r="P90" s="58">
        <v>229</v>
      </c>
      <c r="Q90" s="58" t="s">
        <v>153</v>
      </c>
      <c r="R90" s="58">
        <v>407</v>
      </c>
      <c r="S90" s="58">
        <v>421</v>
      </c>
      <c r="T90" s="58">
        <v>413</v>
      </c>
      <c r="U90" s="58">
        <v>8</v>
      </c>
      <c r="V90" s="58">
        <v>101</v>
      </c>
      <c r="W90" s="58" t="s">
        <v>153</v>
      </c>
      <c r="X90" s="58">
        <v>100</v>
      </c>
      <c r="Y90" s="58" t="s">
        <v>153</v>
      </c>
      <c r="Z90" s="58">
        <v>6</v>
      </c>
      <c r="AA90" s="58">
        <v>6</v>
      </c>
      <c r="AB90" s="58">
        <v>6</v>
      </c>
      <c r="AC90" s="58">
        <v>0</v>
      </c>
    </row>
    <row r="91" spans="1:29" x14ac:dyDescent="0.25">
      <c r="A91" s="64" t="s">
        <v>253</v>
      </c>
      <c r="B91" s="58">
        <v>630</v>
      </c>
      <c r="C91" s="58">
        <v>636</v>
      </c>
      <c r="D91" s="58">
        <v>629</v>
      </c>
      <c r="E91" s="58">
        <v>7</v>
      </c>
      <c r="F91" s="58">
        <v>369</v>
      </c>
      <c r="G91" s="58" t="s">
        <v>153</v>
      </c>
      <c r="H91" s="58">
        <v>368</v>
      </c>
      <c r="I91" s="58" t="s">
        <v>153</v>
      </c>
      <c r="J91" s="58">
        <v>261</v>
      </c>
      <c r="K91" s="58" t="s">
        <v>153</v>
      </c>
      <c r="L91" s="58">
        <v>261</v>
      </c>
      <c r="M91" s="58" t="s">
        <v>153</v>
      </c>
      <c r="N91" s="58">
        <v>167</v>
      </c>
      <c r="O91" s="58" t="s">
        <v>153</v>
      </c>
      <c r="P91" s="58">
        <v>172</v>
      </c>
      <c r="Q91" s="58" t="s">
        <v>153</v>
      </c>
      <c r="R91" s="58">
        <v>341</v>
      </c>
      <c r="S91" s="58" t="s">
        <v>153</v>
      </c>
      <c r="T91" s="58">
        <v>336</v>
      </c>
      <c r="U91" s="58" t="s">
        <v>153</v>
      </c>
      <c r="V91" s="58">
        <v>122</v>
      </c>
      <c r="W91" s="58" t="s">
        <v>153</v>
      </c>
      <c r="X91" s="58">
        <v>121</v>
      </c>
      <c r="Y91" s="58" t="s">
        <v>153</v>
      </c>
      <c r="Z91" s="58">
        <v>4</v>
      </c>
      <c r="AA91" s="58">
        <v>4</v>
      </c>
      <c r="AB91" s="58">
        <v>4</v>
      </c>
      <c r="AC91" s="58">
        <v>0</v>
      </c>
    </row>
    <row r="92" spans="1:29" x14ac:dyDescent="0.25">
      <c r="A92" s="64" t="s">
        <v>254</v>
      </c>
      <c r="B92" s="58">
        <v>679</v>
      </c>
      <c r="C92" s="58">
        <v>701</v>
      </c>
      <c r="D92" s="58">
        <v>688</v>
      </c>
      <c r="E92" s="58">
        <v>13</v>
      </c>
      <c r="F92" s="58">
        <v>382</v>
      </c>
      <c r="G92" s="58">
        <v>398</v>
      </c>
      <c r="H92" s="58">
        <v>393</v>
      </c>
      <c r="I92" s="58">
        <v>5</v>
      </c>
      <c r="J92" s="58">
        <v>297</v>
      </c>
      <c r="K92" s="58">
        <v>303</v>
      </c>
      <c r="L92" s="58">
        <v>295</v>
      </c>
      <c r="M92" s="58">
        <v>8</v>
      </c>
      <c r="N92" s="58">
        <v>154</v>
      </c>
      <c r="O92" s="58">
        <v>165</v>
      </c>
      <c r="P92" s="58">
        <v>161</v>
      </c>
      <c r="Q92" s="58">
        <v>4</v>
      </c>
      <c r="R92" s="58">
        <v>411</v>
      </c>
      <c r="S92" s="58">
        <v>419</v>
      </c>
      <c r="T92" s="58">
        <v>410</v>
      </c>
      <c r="U92" s="58">
        <v>9</v>
      </c>
      <c r="V92" s="58">
        <v>114</v>
      </c>
      <c r="W92" s="58">
        <v>117</v>
      </c>
      <c r="X92" s="58">
        <v>117</v>
      </c>
      <c r="Y92" s="58">
        <v>0</v>
      </c>
      <c r="Z92" s="58">
        <v>5</v>
      </c>
      <c r="AA92" s="58">
        <v>5</v>
      </c>
      <c r="AB92" s="58">
        <v>5</v>
      </c>
      <c r="AC92" s="58">
        <v>0</v>
      </c>
    </row>
    <row r="93" spans="1:29" x14ac:dyDescent="0.25">
      <c r="A93" s="64" t="s">
        <v>255</v>
      </c>
      <c r="B93" s="58">
        <v>574</v>
      </c>
      <c r="C93" s="58">
        <v>595</v>
      </c>
      <c r="D93" s="58">
        <v>585</v>
      </c>
      <c r="E93" s="58">
        <v>10</v>
      </c>
      <c r="F93" s="58">
        <v>316</v>
      </c>
      <c r="G93" s="58">
        <v>331</v>
      </c>
      <c r="H93" s="58">
        <v>325</v>
      </c>
      <c r="I93" s="58">
        <v>6</v>
      </c>
      <c r="J93" s="58">
        <v>258</v>
      </c>
      <c r="K93" s="58">
        <v>264</v>
      </c>
      <c r="L93" s="58">
        <v>260</v>
      </c>
      <c r="M93" s="58">
        <v>4</v>
      </c>
      <c r="N93" s="58">
        <v>118</v>
      </c>
      <c r="O93" s="58">
        <v>138</v>
      </c>
      <c r="P93" s="58">
        <v>133</v>
      </c>
      <c r="Q93" s="58">
        <v>5</v>
      </c>
      <c r="R93" s="58">
        <v>363</v>
      </c>
      <c r="S93" s="58" t="s">
        <v>153</v>
      </c>
      <c r="T93" s="58">
        <v>361</v>
      </c>
      <c r="U93" s="58" t="s">
        <v>153</v>
      </c>
      <c r="V93" s="58">
        <v>93</v>
      </c>
      <c r="W93" s="58" t="s">
        <v>153</v>
      </c>
      <c r="X93" s="58">
        <v>91</v>
      </c>
      <c r="Y93" s="58" t="s">
        <v>153</v>
      </c>
      <c r="Z93" s="58">
        <v>4</v>
      </c>
      <c r="AA93" s="58" t="s">
        <v>153</v>
      </c>
      <c r="AB93" s="58">
        <v>5</v>
      </c>
      <c r="AC93" s="58" t="s">
        <v>153</v>
      </c>
    </row>
    <row r="94" spans="1:29" x14ac:dyDescent="0.25">
      <c r="A94" s="64" t="s">
        <v>256</v>
      </c>
      <c r="B94" s="58">
        <v>721</v>
      </c>
      <c r="C94" s="58">
        <v>735</v>
      </c>
      <c r="D94" s="58">
        <v>728</v>
      </c>
      <c r="E94" s="58">
        <v>7</v>
      </c>
      <c r="F94" s="58">
        <v>434</v>
      </c>
      <c r="G94" s="58" t="s">
        <v>153</v>
      </c>
      <c r="H94" s="58">
        <v>438</v>
      </c>
      <c r="I94" s="58" t="s">
        <v>153</v>
      </c>
      <c r="J94" s="58">
        <v>287</v>
      </c>
      <c r="K94" s="58" t="s">
        <v>153</v>
      </c>
      <c r="L94" s="58">
        <v>290</v>
      </c>
      <c r="M94" s="58" t="s">
        <v>153</v>
      </c>
      <c r="N94" s="58">
        <v>98</v>
      </c>
      <c r="O94" s="58">
        <v>105</v>
      </c>
      <c r="P94" s="58">
        <v>102</v>
      </c>
      <c r="Q94" s="58">
        <v>3</v>
      </c>
      <c r="R94" s="58">
        <v>470</v>
      </c>
      <c r="S94" s="58">
        <v>478</v>
      </c>
      <c r="T94" s="58">
        <v>474</v>
      </c>
      <c r="U94" s="58">
        <v>4</v>
      </c>
      <c r="V94" s="58">
        <v>153</v>
      </c>
      <c r="W94" s="58">
        <v>152</v>
      </c>
      <c r="X94" s="58">
        <v>152</v>
      </c>
      <c r="Y94" s="58">
        <v>0</v>
      </c>
      <c r="Z94" s="58">
        <v>4</v>
      </c>
      <c r="AA94" s="58">
        <v>4</v>
      </c>
      <c r="AB94" s="58">
        <v>4</v>
      </c>
      <c r="AC94" s="58">
        <v>0</v>
      </c>
    </row>
    <row r="95" spans="1:29" x14ac:dyDescent="0.25">
      <c r="A95" s="64" t="s">
        <v>257</v>
      </c>
      <c r="B95" s="58">
        <v>620</v>
      </c>
      <c r="C95" s="58">
        <v>650</v>
      </c>
      <c r="D95" s="58">
        <v>643</v>
      </c>
      <c r="E95" s="58">
        <v>7</v>
      </c>
      <c r="F95" s="58">
        <v>372</v>
      </c>
      <c r="G95" s="58">
        <v>399</v>
      </c>
      <c r="H95" s="58">
        <v>395</v>
      </c>
      <c r="I95" s="58">
        <v>4</v>
      </c>
      <c r="J95" s="58">
        <v>248</v>
      </c>
      <c r="K95" s="58">
        <v>251</v>
      </c>
      <c r="L95" s="58">
        <v>248</v>
      </c>
      <c r="M95" s="58">
        <v>3</v>
      </c>
      <c r="N95" s="58">
        <v>107</v>
      </c>
      <c r="O95" s="58" t="s">
        <v>153</v>
      </c>
      <c r="P95" s="58">
        <v>122</v>
      </c>
      <c r="Q95" s="58" t="s">
        <v>153</v>
      </c>
      <c r="R95" s="58">
        <v>406</v>
      </c>
      <c r="S95" s="58" t="s">
        <v>153</v>
      </c>
      <c r="T95" s="58">
        <v>414</v>
      </c>
      <c r="U95" s="58" t="s">
        <v>153</v>
      </c>
      <c r="V95" s="58">
        <v>107</v>
      </c>
      <c r="W95" s="58">
        <v>107</v>
      </c>
      <c r="X95" s="58">
        <v>107</v>
      </c>
      <c r="Y95" s="58">
        <v>0</v>
      </c>
      <c r="Z95" s="58" t="s">
        <v>153</v>
      </c>
      <c r="AA95" s="58" t="s">
        <v>153</v>
      </c>
      <c r="AB95" s="58" t="s">
        <v>153</v>
      </c>
      <c r="AC95" s="58">
        <v>0</v>
      </c>
    </row>
    <row r="96" spans="1:29" x14ac:dyDescent="0.25">
      <c r="A96" s="64" t="s">
        <v>258</v>
      </c>
      <c r="B96" s="58">
        <v>1281</v>
      </c>
      <c r="C96" s="58">
        <v>1306</v>
      </c>
      <c r="D96" s="58">
        <v>1295</v>
      </c>
      <c r="E96" s="58">
        <v>11</v>
      </c>
      <c r="F96" s="58">
        <v>912</v>
      </c>
      <c r="G96" s="58" t="s">
        <v>153</v>
      </c>
      <c r="H96" s="58">
        <v>926</v>
      </c>
      <c r="I96" s="58" t="s">
        <v>153</v>
      </c>
      <c r="J96" s="58">
        <v>369</v>
      </c>
      <c r="K96" s="58" t="s">
        <v>153</v>
      </c>
      <c r="L96" s="58">
        <v>369</v>
      </c>
      <c r="M96" s="58" t="s">
        <v>153</v>
      </c>
      <c r="N96" s="58">
        <v>163</v>
      </c>
      <c r="O96" s="58">
        <v>170</v>
      </c>
      <c r="P96" s="58">
        <v>163</v>
      </c>
      <c r="Q96" s="58">
        <v>7</v>
      </c>
      <c r="R96" s="58">
        <v>893</v>
      </c>
      <c r="S96" s="58">
        <v>907</v>
      </c>
      <c r="T96" s="58">
        <v>903</v>
      </c>
      <c r="U96" s="58">
        <v>4</v>
      </c>
      <c r="V96" s="58">
        <v>225</v>
      </c>
      <c r="W96" s="58">
        <v>229</v>
      </c>
      <c r="X96" s="58">
        <v>229</v>
      </c>
      <c r="Y96" s="58">
        <v>0</v>
      </c>
      <c r="Z96" s="58">
        <v>9</v>
      </c>
      <c r="AA96" s="58">
        <v>9</v>
      </c>
      <c r="AB96" s="58">
        <v>9</v>
      </c>
      <c r="AC96" s="58">
        <v>0</v>
      </c>
    </row>
    <row r="97" spans="1:29" x14ac:dyDescent="0.25">
      <c r="A97" s="64" t="s">
        <v>259</v>
      </c>
      <c r="B97" s="58">
        <v>1474</v>
      </c>
      <c r="C97" s="58">
        <v>1497</v>
      </c>
      <c r="D97" s="58">
        <v>1489</v>
      </c>
      <c r="E97" s="58">
        <v>8</v>
      </c>
      <c r="F97" s="58">
        <v>899</v>
      </c>
      <c r="G97" s="58">
        <v>916</v>
      </c>
      <c r="H97" s="58">
        <v>912</v>
      </c>
      <c r="I97" s="58">
        <v>4</v>
      </c>
      <c r="J97" s="58">
        <v>575</v>
      </c>
      <c r="K97" s="58">
        <v>581</v>
      </c>
      <c r="L97" s="58">
        <v>577</v>
      </c>
      <c r="M97" s="58">
        <v>4</v>
      </c>
      <c r="N97" s="58">
        <v>191</v>
      </c>
      <c r="O97" s="58" t="s">
        <v>153</v>
      </c>
      <c r="P97" s="58">
        <v>202</v>
      </c>
      <c r="Q97" s="58" t="s">
        <v>153</v>
      </c>
      <c r="R97" s="58">
        <v>981</v>
      </c>
      <c r="S97" s="58" t="s">
        <v>153</v>
      </c>
      <c r="T97" s="58">
        <v>985</v>
      </c>
      <c r="U97" s="58" t="s">
        <v>153</v>
      </c>
      <c r="V97" s="58">
        <v>302</v>
      </c>
      <c r="W97" s="58">
        <v>302</v>
      </c>
      <c r="X97" s="58">
        <v>302</v>
      </c>
      <c r="Y97" s="58">
        <v>0</v>
      </c>
      <c r="Z97" s="58">
        <v>8</v>
      </c>
      <c r="AA97" s="58">
        <v>8</v>
      </c>
      <c r="AB97" s="58">
        <v>8</v>
      </c>
      <c r="AC97" s="58">
        <v>0</v>
      </c>
    </row>
    <row r="98" spans="1:29" x14ac:dyDescent="0.25">
      <c r="A98" s="64" t="s">
        <v>260</v>
      </c>
      <c r="B98" s="58">
        <v>973</v>
      </c>
      <c r="C98" s="58">
        <v>993</v>
      </c>
      <c r="D98" s="58">
        <v>985</v>
      </c>
      <c r="E98" s="58">
        <v>8</v>
      </c>
      <c r="F98" s="58">
        <v>597</v>
      </c>
      <c r="G98" s="58">
        <v>606</v>
      </c>
      <c r="H98" s="58">
        <v>602</v>
      </c>
      <c r="I98" s="58">
        <v>4</v>
      </c>
      <c r="J98" s="58">
        <v>376</v>
      </c>
      <c r="K98" s="58">
        <v>387</v>
      </c>
      <c r="L98" s="58">
        <v>383</v>
      </c>
      <c r="M98" s="58">
        <v>4</v>
      </c>
      <c r="N98" s="58">
        <v>122</v>
      </c>
      <c r="O98" s="58" t="s">
        <v>153</v>
      </c>
      <c r="P98" s="58">
        <v>127</v>
      </c>
      <c r="Q98" s="58" t="s">
        <v>153</v>
      </c>
      <c r="R98" s="58">
        <v>661</v>
      </c>
      <c r="S98" s="58" t="s">
        <v>153</v>
      </c>
      <c r="T98" s="58">
        <v>666</v>
      </c>
      <c r="U98" s="58" t="s">
        <v>153</v>
      </c>
      <c r="V98" s="58">
        <v>190</v>
      </c>
      <c r="W98" s="58">
        <v>192</v>
      </c>
      <c r="X98" s="58">
        <v>192</v>
      </c>
      <c r="Y98" s="58">
        <v>0</v>
      </c>
      <c r="Z98" s="58">
        <v>6</v>
      </c>
      <c r="AA98" s="58">
        <v>8</v>
      </c>
      <c r="AB98" s="58">
        <v>8</v>
      </c>
      <c r="AC98" s="58">
        <v>0</v>
      </c>
    </row>
    <row r="99" spans="1:29" x14ac:dyDescent="0.25">
      <c r="A99" s="64" t="s">
        <v>261</v>
      </c>
      <c r="B99" s="58">
        <v>643</v>
      </c>
      <c r="C99" s="58">
        <v>671</v>
      </c>
      <c r="D99" s="58">
        <v>662</v>
      </c>
      <c r="E99" s="58">
        <v>9</v>
      </c>
      <c r="F99" s="58">
        <v>414</v>
      </c>
      <c r="G99" s="58">
        <v>431</v>
      </c>
      <c r="H99" s="58">
        <v>425</v>
      </c>
      <c r="I99" s="58">
        <v>6</v>
      </c>
      <c r="J99" s="58">
        <v>229</v>
      </c>
      <c r="K99" s="58">
        <v>240</v>
      </c>
      <c r="L99" s="58">
        <v>237</v>
      </c>
      <c r="M99" s="58">
        <v>3</v>
      </c>
      <c r="N99" s="58">
        <v>108</v>
      </c>
      <c r="O99" s="58">
        <v>116</v>
      </c>
      <c r="P99" s="58">
        <v>116</v>
      </c>
      <c r="Q99" s="58">
        <v>0</v>
      </c>
      <c r="R99" s="58">
        <v>420</v>
      </c>
      <c r="S99" s="58">
        <v>436</v>
      </c>
      <c r="T99" s="58">
        <v>427</v>
      </c>
      <c r="U99" s="58">
        <v>9</v>
      </c>
      <c r="V99" s="58">
        <v>115</v>
      </c>
      <c r="W99" s="58">
        <v>119</v>
      </c>
      <c r="X99" s="58">
        <v>119</v>
      </c>
      <c r="Y99" s="58">
        <v>0</v>
      </c>
      <c r="Z99" s="58" t="s">
        <v>153</v>
      </c>
      <c r="AA99" s="58">
        <v>3</v>
      </c>
      <c r="AB99" s="58">
        <v>3</v>
      </c>
      <c r="AC99" s="58">
        <v>0</v>
      </c>
    </row>
    <row r="100" spans="1:29" x14ac:dyDescent="0.25">
      <c r="A100" s="64" t="s">
        <v>262</v>
      </c>
      <c r="B100" s="58">
        <v>620</v>
      </c>
      <c r="C100" s="58">
        <v>651</v>
      </c>
      <c r="D100" s="58">
        <v>642</v>
      </c>
      <c r="E100" s="58">
        <v>9</v>
      </c>
      <c r="F100" s="58">
        <v>376</v>
      </c>
      <c r="G100" s="58">
        <v>396</v>
      </c>
      <c r="H100" s="58">
        <v>391</v>
      </c>
      <c r="I100" s="58">
        <v>5</v>
      </c>
      <c r="J100" s="58">
        <v>244</v>
      </c>
      <c r="K100" s="58">
        <v>255</v>
      </c>
      <c r="L100" s="58">
        <v>251</v>
      </c>
      <c r="M100" s="58">
        <v>4</v>
      </c>
      <c r="N100" s="58">
        <v>108</v>
      </c>
      <c r="O100" s="58">
        <v>124</v>
      </c>
      <c r="P100" s="58">
        <v>120</v>
      </c>
      <c r="Q100" s="58">
        <v>4</v>
      </c>
      <c r="R100" s="58">
        <v>385</v>
      </c>
      <c r="S100" s="58">
        <v>399</v>
      </c>
      <c r="T100" s="58">
        <v>394</v>
      </c>
      <c r="U100" s="58">
        <v>5</v>
      </c>
      <c r="V100" s="58">
        <v>127</v>
      </c>
      <c r="W100" s="58">
        <v>128</v>
      </c>
      <c r="X100" s="58">
        <v>128</v>
      </c>
      <c r="Y100" s="58">
        <v>0</v>
      </c>
      <c r="Z100" s="58">
        <v>6</v>
      </c>
      <c r="AA100" s="58" t="s">
        <v>153</v>
      </c>
      <c r="AB100" s="58">
        <v>5</v>
      </c>
      <c r="AC100" s="58" t="s">
        <v>153</v>
      </c>
    </row>
    <row r="101" spans="1:29" x14ac:dyDescent="0.25">
      <c r="A101" s="64" t="s">
        <v>263</v>
      </c>
      <c r="B101" s="58">
        <v>696</v>
      </c>
      <c r="C101" s="58">
        <v>710</v>
      </c>
      <c r="D101" s="58">
        <v>706</v>
      </c>
      <c r="E101" s="58">
        <v>4</v>
      </c>
      <c r="F101" s="58">
        <v>392</v>
      </c>
      <c r="G101" s="58" t="s">
        <v>153</v>
      </c>
      <c r="H101" s="58">
        <v>394</v>
      </c>
      <c r="I101" s="58" t="s">
        <v>153</v>
      </c>
      <c r="J101" s="58">
        <v>304</v>
      </c>
      <c r="K101" s="58" t="s">
        <v>153</v>
      </c>
      <c r="L101" s="58">
        <v>312</v>
      </c>
      <c r="M101" s="58" t="s">
        <v>153</v>
      </c>
      <c r="N101" s="58">
        <v>125</v>
      </c>
      <c r="O101" s="58" t="s">
        <v>153</v>
      </c>
      <c r="P101" s="58">
        <v>135</v>
      </c>
      <c r="Q101" s="58" t="s">
        <v>153</v>
      </c>
      <c r="R101" s="58">
        <v>423</v>
      </c>
      <c r="S101" s="58" t="s">
        <v>153</v>
      </c>
      <c r="T101" s="58">
        <v>424</v>
      </c>
      <c r="U101" s="58" t="s">
        <v>153</v>
      </c>
      <c r="V101" s="58">
        <v>148</v>
      </c>
      <c r="W101" s="58">
        <v>147</v>
      </c>
      <c r="X101" s="58">
        <v>147</v>
      </c>
      <c r="Y101" s="58">
        <v>0</v>
      </c>
      <c r="Z101" s="58">
        <v>5</v>
      </c>
      <c r="AA101" s="58">
        <v>5</v>
      </c>
      <c r="AB101" s="58">
        <v>5</v>
      </c>
      <c r="AC101" s="58">
        <v>0</v>
      </c>
    </row>
    <row r="102" spans="1:29" x14ac:dyDescent="0.25">
      <c r="A102" s="64" t="s">
        <v>264</v>
      </c>
      <c r="B102" s="58">
        <v>724</v>
      </c>
      <c r="C102" s="58">
        <v>738</v>
      </c>
      <c r="D102" s="58">
        <v>728</v>
      </c>
      <c r="E102" s="58">
        <v>10</v>
      </c>
      <c r="F102" s="58">
        <v>420</v>
      </c>
      <c r="G102" s="58" t="s">
        <v>153</v>
      </c>
      <c r="H102" s="58">
        <v>430</v>
      </c>
      <c r="I102" s="58" t="s">
        <v>153</v>
      </c>
      <c r="J102" s="58">
        <v>304</v>
      </c>
      <c r="K102" s="58" t="s">
        <v>153</v>
      </c>
      <c r="L102" s="58">
        <v>298</v>
      </c>
      <c r="M102" s="58" t="s">
        <v>153</v>
      </c>
      <c r="N102" s="58">
        <v>197</v>
      </c>
      <c r="O102" s="58" t="s">
        <v>153</v>
      </c>
      <c r="P102" s="58">
        <v>205</v>
      </c>
      <c r="Q102" s="58" t="s">
        <v>153</v>
      </c>
      <c r="R102" s="58">
        <v>409</v>
      </c>
      <c r="S102" s="58">
        <v>413</v>
      </c>
      <c r="T102" s="58">
        <v>406</v>
      </c>
      <c r="U102" s="58">
        <v>7</v>
      </c>
      <c r="V102" s="58">
        <v>118</v>
      </c>
      <c r="W102" s="58" t="s">
        <v>153</v>
      </c>
      <c r="X102" s="58">
        <v>117</v>
      </c>
      <c r="Y102" s="58" t="s">
        <v>153</v>
      </c>
      <c r="Z102" s="58">
        <v>3</v>
      </c>
      <c r="AA102" s="58">
        <v>4</v>
      </c>
      <c r="AB102" s="58">
        <v>4</v>
      </c>
      <c r="AC102" s="58">
        <v>0</v>
      </c>
    </row>
    <row r="103" spans="1:29" x14ac:dyDescent="0.25">
      <c r="A103" s="64" t="s">
        <v>265</v>
      </c>
      <c r="B103" s="58">
        <v>649</v>
      </c>
      <c r="C103" s="58">
        <v>675</v>
      </c>
      <c r="D103" s="58">
        <v>667</v>
      </c>
      <c r="E103" s="58">
        <v>8</v>
      </c>
      <c r="F103" s="58">
        <v>387</v>
      </c>
      <c r="G103" s="58">
        <v>405</v>
      </c>
      <c r="H103" s="58">
        <v>401</v>
      </c>
      <c r="I103" s="58">
        <v>4</v>
      </c>
      <c r="J103" s="58">
        <v>262</v>
      </c>
      <c r="K103" s="58">
        <v>270</v>
      </c>
      <c r="L103" s="58">
        <v>266</v>
      </c>
      <c r="M103" s="58">
        <v>4</v>
      </c>
      <c r="N103" s="58">
        <v>165</v>
      </c>
      <c r="O103" s="58" t="s">
        <v>153</v>
      </c>
      <c r="P103" s="58">
        <v>172</v>
      </c>
      <c r="Q103" s="58" t="s">
        <v>153</v>
      </c>
      <c r="R103" s="58">
        <v>372</v>
      </c>
      <c r="S103" s="58" t="s">
        <v>153</v>
      </c>
      <c r="T103" s="58">
        <v>383</v>
      </c>
      <c r="U103" s="58" t="s">
        <v>153</v>
      </c>
      <c r="V103" s="58">
        <v>112</v>
      </c>
      <c r="W103" s="58">
        <v>112</v>
      </c>
      <c r="X103" s="58">
        <v>112</v>
      </c>
      <c r="Y103" s="58">
        <v>0</v>
      </c>
      <c r="Z103" s="58">
        <v>3</v>
      </c>
      <c r="AA103" s="58">
        <v>3</v>
      </c>
      <c r="AB103" s="58">
        <v>3</v>
      </c>
      <c r="AC103" s="58">
        <v>0</v>
      </c>
    </row>
    <row r="104" spans="1:29" x14ac:dyDescent="0.25">
      <c r="A104" s="64" t="s">
        <v>266</v>
      </c>
      <c r="B104" s="58">
        <v>498</v>
      </c>
      <c r="C104" s="58">
        <v>529</v>
      </c>
      <c r="D104" s="58">
        <v>518</v>
      </c>
      <c r="E104" s="58">
        <v>11</v>
      </c>
      <c r="F104" s="58">
        <v>289</v>
      </c>
      <c r="G104" s="58">
        <v>318</v>
      </c>
      <c r="H104" s="58">
        <v>313</v>
      </c>
      <c r="I104" s="58">
        <v>5</v>
      </c>
      <c r="J104" s="58">
        <v>209</v>
      </c>
      <c r="K104" s="58">
        <v>211</v>
      </c>
      <c r="L104" s="58">
        <v>205</v>
      </c>
      <c r="M104" s="58">
        <v>6</v>
      </c>
      <c r="N104" s="58">
        <v>63</v>
      </c>
      <c r="O104" s="58" t="s">
        <v>153</v>
      </c>
      <c r="P104" s="58">
        <v>81</v>
      </c>
      <c r="Q104" s="58" t="s">
        <v>153</v>
      </c>
      <c r="R104" s="58">
        <v>322</v>
      </c>
      <c r="S104" s="58" t="s">
        <v>153</v>
      </c>
      <c r="T104" s="58">
        <v>323</v>
      </c>
      <c r="U104" s="58" t="s">
        <v>153</v>
      </c>
      <c r="V104" s="58">
        <v>113</v>
      </c>
      <c r="W104" s="58">
        <v>114</v>
      </c>
      <c r="X104" s="58">
        <v>114</v>
      </c>
      <c r="Y104" s="58">
        <v>0</v>
      </c>
      <c r="Z104" s="58">
        <v>7</v>
      </c>
      <c r="AA104" s="58">
        <v>9</v>
      </c>
      <c r="AB104" s="58">
        <v>9</v>
      </c>
      <c r="AC104" s="58">
        <v>0</v>
      </c>
    </row>
    <row r="105" spans="1:29" x14ac:dyDescent="0.25">
      <c r="A105" s="64" t="s">
        <v>267</v>
      </c>
      <c r="B105" s="58">
        <v>564</v>
      </c>
      <c r="C105" s="58">
        <v>595</v>
      </c>
      <c r="D105" s="58">
        <v>584</v>
      </c>
      <c r="E105" s="58">
        <v>11</v>
      </c>
      <c r="F105" s="58">
        <v>306</v>
      </c>
      <c r="G105" s="58">
        <v>329</v>
      </c>
      <c r="H105" s="58">
        <v>325</v>
      </c>
      <c r="I105" s="58">
        <v>4</v>
      </c>
      <c r="J105" s="58">
        <v>258</v>
      </c>
      <c r="K105" s="58">
        <v>266</v>
      </c>
      <c r="L105" s="58">
        <v>259</v>
      </c>
      <c r="M105" s="58">
        <v>7</v>
      </c>
      <c r="N105" s="58">
        <v>87</v>
      </c>
      <c r="O105" s="58" t="s">
        <v>153</v>
      </c>
      <c r="P105" s="58">
        <v>98</v>
      </c>
      <c r="Q105" s="58" t="s">
        <v>153</v>
      </c>
      <c r="R105" s="58">
        <v>362</v>
      </c>
      <c r="S105" s="58" t="s">
        <v>153</v>
      </c>
      <c r="T105" s="58">
        <v>370</v>
      </c>
      <c r="U105" s="58" t="s">
        <v>153</v>
      </c>
      <c r="V105" s="58">
        <v>115</v>
      </c>
      <c r="W105" s="58">
        <v>116</v>
      </c>
      <c r="X105" s="58">
        <v>116</v>
      </c>
      <c r="Y105" s="58">
        <v>0</v>
      </c>
      <c r="Z105" s="58">
        <v>4</v>
      </c>
      <c r="AA105" s="58" t="s">
        <v>153</v>
      </c>
      <c r="AB105" s="58" t="s">
        <v>153</v>
      </c>
      <c r="AC105" s="58">
        <v>0</v>
      </c>
    </row>
    <row r="106" spans="1:29" x14ac:dyDescent="0.25">
      <c r="A106" s="64" t="s">
        <v>268</v>
      </c>
      <c r="B106" s="58">
        <v>742</v>
      </c>
      <c r="C106" s="58">
        <v>775</v>
      </c>
      <c r="D106" s="58">
        <v>768</v>
      </c>
      <c r="E106" s="58">
        <v>7</v>
      </c>
      <c r="F106" s="58">
        <v>430</v>
      </c>
      <c r="G106" s="58">
        <v>456</v>
      </c>
      <c r="H106" s="58">
        <v>452</v>
      </c>
      <c r="I106" s="58">
        <v>4</v>
      </c>
      <c r="J106" s="58">
        <v>312</v>
      </c>
      <c r="K106" s="58">
        <v>319</v>
      </c>
      <c r="L106" s="58">
        <v>316</v>
      </c>
      <c r="M106" s="58">
        <v>3</v>
      </c>
      <c r="N106" s="58">
        <v>76</v>
      </c>
      <c r="O106" s="58">
        <v>98</v>
      </c>
      <c r="P106" s="58">
        <v>95</v>
      </c>
      <c r="Q106" s="58">
        <v>3</v>
      </c>
      <c r="R106" s="58">
        <v>510</v>
      </c>
      <c r="S106" s="58">
        <v>523</v>
      </c>
      <c r="T106" s="58">
        <v>519</v>
      </c>
      <c r="U106" s="58">
        <v>4</v>
      </c>
      <c r="V106" s="58">
        <v>156</v>
      </c>
      <c r="W106" s="58">
        <v>154</v>
      </c>
      <c r="X106" s="58">
        <v>154</v>
      </c>
      <c r="Y106" s="58">
        <v>0</v>
      </c>
      <c r="Z106" s="58">
        <v>8</v>
      </c>
      <c r="AA106" s="58">
        <v>8</v>
      </c>
      <c r="AB106" s="58">
        <v>8</v>
      </c>
      <c r="AC106" s="58">
        <v>0</v>
      </c>
    </row>
    <row r="107" spans="1:29" x14ac:dyDescent="0.25">
      <c r="A107" s="64" t="s">
        <v>269</v>
      </c>
      <c r="B107" s="58">
        <v>674</v>
      </c>
      <c r="C107" s="58">
        <v>699</v>
      </c>
      <c r="D107" s="58">
        <v>686</v>
      </c>
      <c r="E107" s="58">
        <v>13</v>
      </c>
      <c r="F107" s="58">
        <v>439</v>
      </c>
      <c r="G107" s="58">
        <v>460</v>
      </c>
      <c r="H107" s="58">
        <v>451</v>
      </c>
      <c r="I107" s="58">
        <v>9</v>
      </c>
      <c r="J107" s="58">
        <v>235</v>
      </c>
      <c r="K107" s="58">
        <v>239</v>
      </c>
      <c r="L107" s="58">
        <v>235</v>
      </c>
      <c r="M107" s="58">
        <v>4</v>
      </c>
      <c r="N107" s="58">
        <v>92</v>
      </c>
      <c r="O107" s="58" t="s">
        <v>153</v>
      </c>
      <c r="P107" s="58">
        <v>105</v>
      </c>
      <c r="Q107" s="58" t="s">
        <v>153</v>
      </c>
      <c r="R107" s="58">
        <v>467</v>
      </c>
      <c r="S107" s="58">
        <v>475</v>
      </c>
      <c r="T107" s="58">
        <v>468</v>
      </c>
      <c r="U107" s="58">
        <v>7</v>
      </c>
      <c r="V107" s="58">
        <v>115</v>
      </c>
      <c r="W107" s="58" t="s">
        <v>153</v>
      </c>
      <c r="X107" s="58">
        <v>113</v>
      </c>
      <c r="Y107" s="58" t="s">
        <v>153</v>
      </c>
      <c r="Z107" s="58">
        <v>6</v>
      </c>
      <c r="AA107" s="58">
        <v>5</v>
      </c>
      <c r="AB107" s="58">
        <v>5</v>
      </c>
      <c r="AC107" s="58">
        <v>0</v>
      </c>
    </row>
    <row r="108" spans="1:29" x14ac:dyDescent="0.25">
      <c r="A108" s="64" t="s">
        <v>270</v>
      </c>
      <c r="B108" s="58">
        <v>1171</v>
      </c>
      <c r="C108" s="58">
        <v>1193</v>
      </c>
      <c r="D108" s="58">
        <v>1184</v>
      </c>
      <c r="E108" s="58">
        <v>9</v>
      </c>
      <c r="F108" s="58">
        <v>800</v>
      </c>
      <c r="G108" s="58">
        <v>825</v>
      </c>
      <c r="H108" s="58">
        <v>820</v>
      </c>
      <c r="I108" s="58">
        <v>5</v>
      </c>
      <c r="J108" s="58">
        <v>371</v>
      </c>
      <c r="K108" s="58">
        <v>368</v>
      </c>
      <c r="L108" s="58">
        <v>364</v>
      </c>
      <c r="M108" s="58">
        <v>4</v>
      </c>
      <c r="N108" s="58">
        <v>130</v>
      </c>
      <c r="O108" s="58" t="s">
        <v>153</v>
      </c>
      <c r="P108" s="58">
        <v>140</v>
      </c>
      <c r="Q108" s="58" t="s">
        <v>153</v>
      </c>
      <c r="R108" s="58">
        <v>821</v>
      </c>
      <c r="S108" s="58">
        <v>832</v>
      </c>
      <c r="T108" s="58">
        <v>827</v>
      </c>
      <c r="U108" s="58">
        <v>5</v>
      </c>
      <c r="V108" s="58">
        <v>220</v>
      </c>
      <c r="W108" s="58" t="s">
        <v>153</v>
      </c>
      <c r="X108" s="58">
        <v>217</v>
      </c>
      <c r="Y108" s="58" t="s">
        <v>153</v>
      </c>
      <c r="Z108" s="58">
        <v>9</v>
      </c>
      <c r="AA108" s="58">
        <v>9</v>
      </c>
      <c r="AB108" s="58">
        <v>9</v>
      </c>
      <c r="AC108" s="58">
        <v>0</v>
      </c>
    </row>
    <row r="109" spans="1:29" x14ac:dyDescent="0.25">
      <c r="A109" s="64" t="s">
        <v>271</v>
      </c>
      <c r="B109" s="58">
        <v>1334</v>
      </c>
      <c r="C109" s="58">
        <v>1345</v>
      </c>
      <c r="D109" s="58">
        <v>1331</v>
      </c>
      <c r="E109" s="58">
        <v>14</v>
      </c>
      <c r="F109" s="58">
        <v>842</v>
      </c>
      <c r="G109" s="58">
        <v>854</v>
      </c>
      <c r="H109" s="58">
        <v>847</v>
      </c>
      <c r="I109" s="58">
        <v>7</v>
      </c>
      <c r="J109" s="58">
        <v>492</v>
      </c>
      <c r="K109" s="58">
        <v>491</v>
      </c>
      <c r="L109" s="58">
        <v>484</v>
      </c>
      <c r="M109" s="58">
        <v>7</v>
      </c>
      <c r="N109" s="58">
        <v>117</v>
      </c>
      <c r="O109" s="58" t="s">
        <v>153</v>
      </c>
      <c r="P109" s="58">
        <v>121</v>
      </c>
      <c r="Q109" s="58" t="s">
        <v>153</v>
      </c>
      <c r="R109" s="58">
        <v>946</v>
      </c>
      <c r="S109" s="58">
        <v>950</v>
      </c>
      <c r="T109" s="58">
        <v>942</v>
      </c>
      <c r="U109" s="58">
        <v>8</v>
      </c>
      <c r="V109" s="58">
        <v>271</v>
      </c>
      <c r="W109" s="58" t="s">
        <v>153</v>
      </c>
      <c r="X109" s="58">
        <v>268</v>
      </c>
      <c r="Y109" s="58" t="s">
        <v>153</v>
      </c>
      <c r="Z109" s="58">
        <v>14</v>
      </c>
      <c r="AA109" s="58">
        <v>15</v>
      </c>
      <c r="AB109" s="58">
        <v>15</v>
      </c>
      <c r="AC109" s="58">
        <v>0</v>
      </c>
    </row>
    <row r="110" spans="1:29" x14ac:dyDescent="0.25">
      <c r="A110" s="64" t="s">
        <v>272</v>
      </c>
      <c r="B110" s="58">
        <v>1165</v>
      </c>
      <c r="C110" s="58">
        <v>1188</v>
      </c>
      <c r="D110" s="58">
        <v>1176</v>
      </c>
      <c r="E110" s="58">
        <v>12</v>
      </c>
      <c r="F110" s="58">
        <v>787</v>
      </c>
      <c r="G110" s="58">
        <v>807</v>
      </c>
      <c r="H110" s="58">
        <v>799</v>
      </c>
      <c r="I110" s="58">
        <v>8</v>
      </c>
      <c r="J110" s="58">
        <v>378</v>
      </c>
      <c r="K110" s="58">
        <v>381</v>
      </c>
      <c r="L110" s="58">
        <v>377</v>
      </c>
      <c r="M110" s="58">
        <v>4</v>
      </c>
      <c r="N110" s="58">
        <v>103</v>
      </c>
      <c r="O110" s="58" t="s">
        <v>153</v>
      </c>
      <c r="P110" s="58">
        <v>114</v>
      </c>
      <c r="Q110" s="58" t="s">
        <v>153</v>
      </c>
      <c r="R110" s="58">
        <v>794</v>
      </c>
      <c r="S110" s="58">
        <v>802</v>
      </c>
      <c r="T110" s="58">
        <v>793</v>
      </c>
      <c r="U110" s="58">
        <v>9</v>
      </c>
      <c r="V110" s="58">
        <v>268</v>
      </c>
      <c r="W110" s="58" t="s">
        <v>153</v>
      </c>
      <c r="X110" s="58">
        <v>269</v>
      </c>
      <c r="Y110" s="58" t="s">
        <v>153</v>
      </c>
      <c r="Z110" s="58">
        <v>10</v>
      </c>
      <c r="AA110" s="58">
        <v>11</v>
      </c>
      <c r="AB110" s="58">
        <v>11</v>
      </c>
      <c r="AC110" s="58">
        <v>0</v>
      </c>
    </row>
    <row r="111" spans="1:29" x14ac:dyDescent="0.25">
      <c r="A111" s="64" t="s">
        <v>273</v>
      </c>
      <c r="B111" s="58">
        <v>739</v>
      </c>
      <c r="C111" s="58">
        <v>761</v>
      </c>
      <c r="D111" s="58">
        <v>749</v>
      </c>
      <c r="E111" s="58">
        <v>12</v>
      </c>
      <c r="F111" s="58">
        <v>509</v>
      </c>
      <c r="G111" s="58">
        <v>529</v>
      </c>
      <c r="H111" s="58">
        <v>521</v>
      </c>
      <c r="I111" s="58">
        <v>8</v>
      </c>
      <c r="J111" s="58">
        <v>230</v>
      </c>
      <c r="K111" s="58">
        <v>232</v>
      </c>
      <c r="L111" s="58">
        <v>228</v>
      </c>
      <c r="M111" s="58">
        <v>4</v>
      </c>
      <c r="N111" s="58">
        <v>78</v>
      </c>
      <c r="O111" s="58" t="s">
        <v>153</v>
      </c>
      <c r="P111" s="58">
        <v>93</v>
      </c>
      <c r="Q111" s="58" t="s">
        <v>153</v>
      </c>
      <c r="R111" s="58">
        <v>490</v>
      </c>
      <c r="S111" s="58">
        <v>495</v>
      </c>
      <c r="T111" s="58">
        <v>487</v>
      </c>
      <c r="U111" s="58">
        <v>8</v>
      </c>
      <c r="V111" s="58">
        <v>171</v>
      </c>
      <c r="W111" s="58" t="s">
        <v>153</v>
      </c>
      <c r="X111" s="58">
        <v>169</v>
      </c>
      <c r="Y111" s="58" t="s">
        <v>153</v>
      </c>
      <c r="Z111" s="58">
        <v>12</v>
      </c>
      <c r="AA111" s="58" t="s">
        <v>153</v>
      </c>
      <c r="AB111" s="58">
        <v>11</v>
      </c>
      <c r="AC111" s="58" t="s">
        <v>153</v>
      </c>
    </row>
    <row r="112" spans="1:29" x14ac:dyDescent="0.25">
      <c r="A112" s="64" t="s">
        <v>274</v>
      </c>
      <c r="B112" s="58">
        <v>653</v>
      </c>
      <c r="C112" s="58">
        <v>662</v>
      </c>
      <c r="D112" s="58">
        <v>648</v>
      </c>
      <c r="E112" s="58">
        <v>14</v>
      </c>
      <c r="F112" s="58">
        <v>389</v>
      </c>
      <c r="G112" s="58">
        <v>404</v>
      </c>
      <c r="H112" s="58">
        <v>396</v>
      </c>
      <c r="I112" s="58">
        <v>8</v>
      </c>
      <c r="J112" s="58">
        <v>264</v>
      </c>
      <c r="K112" s="58">
        <v>258</v>
      </c>
      <c r="L112" s="58">
        <v>252</v>
      </c>
      <c r="M112" s="58">
        <v>6</v>
      </c>
      <c r="N112" s="58">
        <v>79</v>
      </c>
      <c r="O112" s="58" t="s">
        <v>153</v>
      </c>
      <c r="P112" s="58">
        <v>84</v>
      </c>
      <c r="Q112" s="58" t="s">
        <v>153</v>
      </c>
      <c r="R112" s="58">
        <v>445</v>
      </c>
      <c r="S112" s="58">
        <v>444</v>
      </c>
      <c r="T112" s="58">
        <v>434</v>
      </c>
      <c r="U112" s="58">
        <v>10</v>
      </c>
      <c r="V112" s="58">
        <v>129</v>
      </c>
      <c r="W112" s="58" t="s">
        <v>153</v>
      </c>
      <c r="X112" s="58">
        <v>130</v>
      </c>
      <c r="Y112" s="58" t="s">
        <v>153</v>
      </c>
      <c r="Z112" s="58">
        <v>5</v>
      </c>
      <c r="AA112" s="58">
        <v>5</v>
      </c>
      <c r="AB112" s="58">
        <v>5</v>
      </c>
      <c r="AC112" s="58">
        <v>0</v>
      </c>
    </row>
    <row r="113" spans="1:29" x14ac:dyDescent="0.25">
      <c r="A113" s="64" t="s">
        <v>275</v>
      </c>
      <c r="B113" s="58">
        <v>728</v>
      </c>
      <c r="C113" s="58">
        <v>745</v>
      </c>
      <c r="D113" s="58">
        <v>733</v>
      </c>
      <c r="E113" s="58">
        <v>12</v>
      </c>
      <c r="F113" s="58">
        <v>411</v>
      </c>
      <c r="G113" s="58">
        <v>426</v>
      </c>
      <c r="H113" s="58">
        <v>417</v>
      </c>
      <c r="I113" s="58">
        <v>9</v>
      </c>
      <c r="J113" s="58">
        <v>317</v>
      </c>
      <c r="K113" s="58">
        <v>319</v>
      </c>
      <c r="L113" s="58">
        <v>316</v>
      </c>
      <c r="M113" s="58">
        <v>3</v>
      </c>
      <c r="N113" s="58">
        <v>111</v>
      </c>
      <c r="O113" s="58" t="s">
        <v>153</v>
      </c>
      <c r="P113" s="58">
        <v>123</v>
      </c>
      <c r="Q113" s="58" t="s">
        <v>153</v>
      </c>
      <c r="R113" s="58">
        <v>482</v>
      </c>
      <c r="S113" s="58">
        <v>486</v>
      </c>
      <c r="T113" s="58">
        <v>478</v>
      </c>
      <c r="U113" s="58">
        <v>8</v>
      </c>
      <c r="V113" s="58">
        <v>135</v>
      </c>
      <c r="W113" s="58" t="s">
        <v>153</v>
      </c>
      <c r="X113" s="58">
        <v>132</v>
      </c>
      <c r="Y113" s="58" t="s">
        <v>153</v>
      </c>
      <c r="Z113" s="58">
        <v>5</v>
      </c>
      <c r="AA113" s="58">
        <v>5</v>
      </c>
      <c r="AB113" s="58">
        <v>5</v>
      </c>
      <c r="AC113" s="58">
        <v>0</v>
      </c>
    </row>
    <row r="114" spans="1:29" x14ac:dyDescent="0.25">
      <c r="A114" s="64" t="s">
        <v>276</v>
      </c>
      <c r="B114" s="58">
        <v>673</v>
      </c>
      <c r="C114" s="58">
        <v>679</v>
      </c>
      <c r="D114" s="58">
        <v>658</v>
      </c>
      <c r="E114" s="58">
        <v>21</v>
      </c>
      <c r="F114" s="58">
        <v>404</v>
      </c>
      <c r="G114" s="58">
        <v>413</v>
      </c>
      <c r="H114" s="58">
        <v>403</v>
      </c>
      <c r="I114" s="58">
        <v>10</v>
      </c>
      <c r="J114" s="58">
        <v>269</v>
      </c>
      <c r="K114" s="58">
        <v>266</v>
      </c>
      <c r="L114" s="58">
        <v>255</v>
      </c>
      <c r="M114" s="58">
        <v>11</v>
      </c>
      <c r="N114" s="58">
        <v>146</v>
      </c>
      <c r="O114" s="58" t="s">
        <v>153</v>
      </c>
      <c r="P114" s="58">
        <v>138</v>
      </c>
      <c r="Q114" s="58" t="s">
        <v>153</v>
      </c>
      <c r="R114" s="58">
        <v>411</v>
      </c>
      <c r="S114" s="58">
        <v>419</v>
      </c>
      <c r="T114" s="58">
        <v>404</v>
      </c>
      <c r="U114" s="58">
        <v>15</v>
      </c>
      <c r="V114" s="58">
        <v>116</v>
      </c>
      <c r="W114" s="58" t="s">
        <v>153</v>
      </c>
      <c r="X114" s="58">
        <v>116</v>
      </c>
      <c r="Y114" s="58" t="s">
        <v>153</v>
      </c>
      <c r="Z114" s="58">
        <v>8</v>
      </c>
      <c r="AA114" s="58">
        <v>7</v>
      </c>
      <c r="AB114" s="58">
        <v>7</v>
      </c>
      <c r="AC114" s="58">
        <v>0</v>
      </c>
    </row>
    <row r="115" spans="1:29" x14ac:dyDescent="0.25">
      <c r="A115" s="64" t="s">
        <v>277</v>
      </c>
      <c r="B115" s="58">
        <v>629</v>
      </c>
      <c r="C115" s="58">
        <v>648</v>
      </c>
      <c r="D115" s="58">
        <v>637</v>
      </c>
      <c r="E115" s="58">
        <v>11</v>
      </c>
      <c r="F115" s="58">
        <v>357</v>
      </c>
      <c r="G115" s="58" t="s">
        <v>153</v>
      </c>
      <c r="H115" s="58">
        <v>372</v>
      </c>
      <c r="I115" s="58" t="s">
        <v>153</v>
      </c>
      <c r="J115" s="58">
        <v>272</v>
      </c>
      <c r="K115" s="58" t="s">
        <v>153</v>
      </c>
      <c r="L115" s="58">
        <v>265</v>
      </c>
      <c r="M115" s="58" t="s">
        <v>153</v>
      </c>
      <c r="N115" s="58">
        <v>118</v>
      </c>
      <c r="O115" s="58" t="s">
        <v>153</v>
      </c>
      <c r="P115" s="58">
        <v>120</v>
      </c>
      <c r="Q115" s="58" t="s">
        <v>153</v>
      </c>
      <c r="R115" s="58">
        <v>379</v>
      </c>
      <c r="S115" s="58">
        <v>392</v>
      </c>
      <c r="T115" s="58">
        <v>386</v>
      </c>
      <c r="U115" s="58">
        <v>6</v>
      </c>
      <c r="V115" s="58">
        <v>132</v>
      </c>
      <c r="W115" s="58" t="s">
        <v>153</v>
      </c>
      <c r="X115" s="58">
        <v>131</v>
      </c>
      <c r="Y115" s="58" t="s">
        <v>153</v>
      </c>
      <c r="Z115" s="58">
        <v>5</v>
      </c>
      <c r="AA115" s="58">
        <v>5</v>
      </c>
      <c r="AB115" s="58">
        <v>5</v>
      </c>
      <c r="AC115" s="58">
        <v>0</v>
      </c>
    </row>
    <row r="116" spans="1:29" x14ac:dyDescent="0.25">
      <c r="A116" s="64" t="s">
        <v>278</v>
      </c>
      <c r="B116" s="58">
        <v>477</v>
      </c>
      <c r="C116" s="58">
        <v>494</v>
      </c>
      <c r="D116" s="58">
        <v>487</v>
      </c>
      <c r="E116" s="58">
        <v>7</v>
      </c>
      <c r="F116" s="58">
        <v>258</v>
      </c>
      <c r="G116" s="58" t="s">
        <v>153</v>
      </c>
      <c r="H116" s="58">
        <v>268</v>
      </c>
      <c r="I116" s="58" t="s">
        <v>153</v>
      </c>
      <c r="J116" s="58">
        <v>219</v>
      </c>
      <c r="K116" s="58" t="s">
        <v>153</v>
      </c>
      <c r="L116" s="58">
        <v>219</v>
      </c>
      <c r="M116" s="58" t="s">
        <v>153</v>
      </c>
      <c r="N116" s="58">
        <v>58</v>
      </c>
      <c r="O116" s="58">
        <v>66</v>
      </c>
      <c r="P116" s="58">
        <v>66</v>
      </c>
      <c r="Q116" s="58">
        <v>0</v>
      </c>
      <c r="R116" s="58">
        <v>326</v>
      </c>
      <c r="S116" s="58">
        <v>333</v>
      </c>
      <c r="T116" s="58">
        <v>326</v>
      </c>
      <c r="U116" s="58">
        <v>7</v>
      </c>
      <c r="V116" s="58">
        <v>93</v>
      </c>
      <c r="W116" s="58">
        <v>95</v>
      </c>
      <c r="X116" s="58">
        <v>95</v>
      </c>
      <c r="Y116" s="58">
        <v>0</v>
      </c>
      <c r="Z116" s="58">
        <v>10</v>
      </c>
      <c r="AA116" s="58">
        <v>10</v>
      </c>
      <c r="AB116" s="58">
        <v>10</v>
      </c>
      <c r="AC116" s="58">
        <v>0</v>
      </c>
    </row>
    <row r="117" spans="1:29" x14ac:dyDescent="0.25">
      <c r="A117" s="64" t="s">
        <v>279</v>
      </c>
      <c r="B117" s="58">
        <v>493</v>
      </c>
      <c r="C117" s="58">
        <v>511</v>
      </c>
      <c r="D117" s="58">
        <v>505</v>
      </c>
      <c r="E117" s="58">
        <v>6</v>
      </c>
      <c r="F117" s="58">
        <v>265</v>
      </c>
      <c r="G117" s="58" t="s">
        <v>153</v>
      </c>
      <c r="H117" s="58">
        <v>285</v>
      </c>
      <c r="I117" s="58" t="s">
        <v>153</v>
      </c>
      <c r="J117" s="58">
        <v>228</v>
      </c>
      <c r="K117" s="58" t="s">
        <v>153</v>
      </c>
      <c r="L117" s="58">
        <v>220</v>
      </c>
      <c r="M117" s="58" t="s">
        <v>153</v>
      </c>
      <c r="N117" s="58">
        <v>69</v>
      </c>
      <c r="O117" s="58">
        <v>78</v>
      </c>
      <c r="P117" s="58">
        <v>78</v>
      </c>
      <c r="Q117" s="58">
        <v>0</v>
      </c>
      <c r="R117" s="58">
        <v>302</v>
      </c>
      <c r="S117" s="58">
        <v>313</v>
      </c>
      <c r="T117" s="58">
        <v>307</v>
      </c>
      <c r="U117" s="58">
        <v>6</v>
      </c>
      <c r="V117" s="58">
        <v>122</v>
      </c>
      <c r="W117" s="58">
        <v>120</v>
      </c>
      <c r="X117" s="58">
        <v>120</v>
      </c>
      <c r="Y117" s="58">
        <v>0</v>
      </c>
      <c r="Z117" s="58">
        <v>5</v>
      </c>
      <c r="AA117" s="58">
        <v>7</v>
      </c>
      <c r="AB117" s="58">
        <v>7</v>
      </c>
      <c r="AC117" s="58">
        <v>0</v>
      </c>
    </row>
    <row r="118" spans="1:29" x14ac:dyDescent="0.25">
      <c r="A118" s="64" t="s">
        <v>280</v>
      </c>
      <c r="B118" s="58">
        <v>692</v>
      </c>
      <c r="C118" s="58">
        <v>699</v>
      </c>
      <c r="D118" s="58">
        <v>686</v>
      </c>
      <c r="E118" s="58">
        <v>13</v>
      </c>
      <c r="F118" s="58">
        <v>416</v>
      </c>
      <c r="G118" s="58">
        <v>422</v>
      </c>
      <c r="H118" s="58">
        <v>417</v>
      </c>
      <c r="I118" s="58">
        <v>5</v>
      </c>
      <c r="J118" s="58">
        <v>276</v>
      </c>
      <c r="K118" s="58">
        <v>277</v>
      </c>
      <c r="L118" s="58">
        <v>269</v>
      </c>
      <c r="M118" s="58">
        <v>8</v>
      </c>
      <c r="N118" s="58">
        <v>71</v>
      </c>
      <c r="O118" s="58" t="s">
        <v>153</v>
      </c>
      <c r="P118" s="58">
        <v>76</v>
      </c>
      <c r="Q118" s="58" t="s">
        <v>153</v>
      </c>
      <c r="R118" s="58">
        <v>450</v>
      </c>
      <c r="S118" s="58">
        <v>449</v>
      </c>
      <c r="T118" s="58">
        <v>440</v>
      </c>
      <c r="U118" s="58">
        <v>9</v>
      </c>
      <c r="V118" s="58">
        <v>171</v>
      </c>
      <c r="W118" s="58" t="s">
        <v>153</v>
      </c>
      <c r="X118" s="58">
        <v>170</v>
      </c>
      <c r="Y118" s="58" t="s">
        <v>153</v>
      </c>
      <c r="Z118" s="58">
        <v>4</v>
      </c>
      <c r="AA118" s="58">
        <v>3</v>
      </c>
      <c r="AB118" s="58">
        <v>3</v>
      </c>
      <c r="AC118" s="58">
        <v>0</v>
      </c>
    </row>
    <row r="119" spans="1:29" x14ac:dyDescent="0.25">
      <c r="A119" s="64" t="s">
        <v>281</v>
      </c>
      <c r="B119" s="58">
        <v>567</v>
      </c>
      <c r="C119" s="58">
        <v>584</v>
      </c>
      <c r="D119" s="58">
        <v>580</v>
      </c>
      <c r="E119" s="58">
        <v>4</v>
      </c>
      <c r="F119" s="58">
        <v>362</v>
      </c>
      <c r="G119" s="58" t="s">
        <v>153</v>
      </c>
      <c r="H119" s="58">
        <v>373</v>
      </c>
      <c r="I119" s="58" t="s">
        <v>153</v>
      </c>
      <c r="J119" s="58">
        <v>205</v>
      </c>
      <c r="K119" s="58" t="s">
        <v>153</v>
      </c>
      <c r="L119" s="58">
        <v>207</v>
      </c>
      <c r="M119" s="58" t="s">
        <v>153</v>
      </c>
      <c r="N119" s="58">
        <v>56</v>
      </c>
      <c r="O119" s="58" t="s">
        <v>153</v>
      </c>
      <c r="P119" s="58">
        <v>65</v>
      </c>
      <c r="Q119" s="58" t="s">
        <v>153</v>
      </c>
      <c r="R119" s="58">
        <v>388</v>
      </c>
      <c r="S119" s="58" t="s">
        <v>153</v>
      </c>
      <c r="T119" s="58">
        <v>391</v>
      </c>
      <c r="U119" s="58" t="s">
        <v>153</v>
      </c>
      <c r="V119" s="58">
        <v>123</v>
      </c>
      <c r="W119" s="58">
        <v>124</v>
      </c>
      <c r="X119" s="58">
        <v>124</v>
      </c>
      <c r="Y119" s="58">
        <v>0</v>
      </c>
      <c r="Z119" s="58">
        <v>4</v>
      </c>
      <c r="AA119" s="58">
        <v>4</v>
      </c>
      <c r="AB119" s="58">
        <v>4</v>
      </c>
      <c r="AC119" s="58">
        <v>0</v>
      </c>
    </row>
    <row r="120" spans="1:29" x14ac:dyDescent="0.25">
      <c r="A120" s="64" t="s">
        <v>282</v>
      </c>
      <c r="B120" s="58">
        <v>1217</v>
      </c>
      <c r="C120" s="58">
        <v>1223</v>
      </c>
      <c r="D120" s="58">
        <v>1206</v>
      </c>
      <c r="E120" s="58">
        <v>17</v>
      </c>
      <c r="F120" s="58">
        <v>814</v>
      </c>
      <c r="G120" s="58">
        <v>820</v>
      </c>
      <c r="H120" s="58">
        <v>814</v>
      </c>
      <c r="I120" s="58">
        <v>6</v>
      </c>
      <c r="J120" s="58">
        <v>403</v>
      </c>
      <c r="K120" s="58">
        <v>403</v>
      </c>
      <c r="L120" s="58">
        <v>392</v>
      </c>
      <c r="M120" s="58">
        <v>11</v>
      </c>
      <c r="N120" s="58">
        <v>122</v>
      </c>
      <c r="O120" s="58" t="s">
        <v>153</v>
      </c>
      <c r="P120" s="58">
        <v>120</v>
      </c>
      <c r="Q120" s="58" t="s">
        <v>153</v>
      </c>
      <c r="R120" s="58">
        <v>855</v>
      </c>
      <c r="S120" s="58">
        <v>859</v>
      </c>
      <c r="T120" s="58">
        <v>847</v>
      </c>
      <c r="U120" s="58">
        <v>12</v>
      </c>
      <c r="V120" s="58">
        <v>240</v>
      </c>
      <c r="W120" s="58" t="s">
        <v>153</v>
      </c>
      <c r="X120" s="58">
        <v>239</v>
      </c>
      <c r="Y120" s="58" t="s">
        <v>153</v>
      </c>
      <c r="Z120" s="58">
        <v>9</v>
      </c>
      <c r="AA120" s="58">
        <v>9</v>
      </c>
      <c r="AB120" s="58">
        <v>9</v>
      </c>
      <c r="AC120" s="58">
        <v>0</v>
      </c>
    </row>
    <row r="121" spans="1:29" x14ac:dyDescent="0.25">
      <c r="A121" s="64" t="s">
        <v>283</v>
      </c>
      <c r="B121" s="58">
        <v>1346</v>
      </c>
      <c r="C121" s="58">
        <v>1356</v>
      </c>
      <c r="D121" s="58">
        <v>1340</v>
      </c>
      <c r="E121" s="58">
        <v>16</v>
      </c>
      <c r="F121" s="58">
        <v>808</v>
      </c>
      <c r="G121" s="58">
        <v>818</v>
      </c>
      <c r="H121" s="58">
        <v>810</v>
      </c>
      <c r="I121" s="58">
        <v>8</v>
      </c>
      <c r="J121" s="58">
        <v>538</v>
      </c>
      <c r="K121" s="58">
        <v>538</v>
      </c>
      <c r="L121" s="58">
        <v>530</v>
      </c>
      <c r="M121" s="58">
        <v>8</v>
      </c>
      <c r="N121" s="58">
        <v>109</v>
      </c>
      <c r="O121" s="58">
        <v>113</v>
      </c>
      <c r="P121" s="58">
        <v>107</v>
      </c>
      <c r="Q121" s="58">
        <v>6</v>
      </c>
      <c r="R121" s="58">
        <v>948</v>
      </c>
      <c r="S121" s="58">
        <v>955</v>
      </c>
      <c r="T121" s="58">
        <v>945</v>
      </c>
      <c r="U121" s="58">
        <v>10</v>
      </c>
      <c r="V121" s="58">
        <v>289</v>
      </c>
      <c r="W121" s="58">
        <v>288</v>
      </c>
      <c r="X121" s="58">
        <v>288</v>
      </c>
      <c r="Y121" s="58">
        <v>0</v>
      </c>
      <c r="Z121" s="58">
        <v>18</v>
      </c>
      <c r="AA121" s="58">
        <v>18</v>
      </c>
      <c r="AB121" s="58">
        <v>18</v>
      </c>
      <c r="AC121" s="58">
        <v>0</v>
      </c>
    </row>
    <row r="122" spans="1:29" x14ac:dyDescent="0.25">
      <c r="A122" s="64" t="s">
        <v>284</v>
      </c>
      <c r="B122" s="58">
        <v>900</v>
      </c>
      <c r="C122" s="58">
        <v>907</v>
      </c>
      <c r="D122" s="58">
        <v>892</v>
      </c>
      <c r="E122" s="58">
        <v>15</v>
      </c>
      <c r="F122" s="58">
        <v>565</v>
      </c>
      <c r="G122" s="58">
        <v>567</v>
      </c>
      <c r="H122" s="58">
        <v>562</v>
      </c>
      <c r="I122" s="58">
        <v>5</v>
      </c>
      <c r="J122" s="58">
        <v>335</v>
      </c>
      <c r="K122" s="58">
        <v>340</v>
      </c>
      <c r="L122" s="58">
        <v>330</v>
      </c>
      <c r="M122" s="58">
        <v>10</v>
      </c>
      <c r="N122" s="58">
        <v>86</v>
      </c>
      <c r="O122" s="58">
        <v>84</v>
      </c>
      <c r="P122" s="58">
        <v>78</v>
      </c>
      <c r="Q122" s="58">
        <v>6</v>
      </c>
      <c r="R122" s="58">
        <v>615</v>
      </c>
      <c r="S122" s="58">
        <v>625</v>
      </c>
      <c r="T122" s="58">
        <v>616</v>
      </c>
      <c r="U122" s="58">
        <v>9</v>
      </c>
      <c r="V122" s="58">
        <v>199</v>
      </c>
      <c r="W122" s="58">
        <v>198</v>
      </c>
      <c r="X122" s="58">
        <v>198</v>
      </c>
      <c r="Y122" s="58">
        <v>0</v>
      </c>
      <c r="Z122" s="58">
        <v>5</v>
      </c>
      <c r="AA122" s="58">
        <v>6</v>
      </c>
      <c r="AB122" s="58">
        <v>6</v>
      </c>
      <c r="AC122" s="58">
        <v>0</v>
      </c>
    </row>
    <row r="123" spans="1:29" x14ac:dyDescent="0.25">
      <c r="A123" s="64" t="s">
        <v>285</v>
      </c>
      <c r="B123" s="58">
        <v>605</v>
      </c>
      <c r="C123" s="58">
        <v>621</v>
      </c>
      <c r="D123" s="58">
        <v>609</v>
      </c>
      <c r="E123" s="58">
        <v>12</v>
      </c>
      <c r="F123" s="58">
        <v>367</v>
      </c>
      <c r="G123" s="58" t="s">
        <v>153</v>
      </c>
      <c r="H123" s="58">
        <v>371</v>
      </c>
      <c r="I123" s="58" t="s">
        <v>153</v>
      </c>
      <c r="J123" s="58">
        <v>238</v>
      </c>
      <c r="K123" s="58" t="s">
        <v>153</v>
      </c>
      <c r="L123" s="58">
        <v>238</v>
      </c>
      <c r="M123" s="58" t="s">
        <v>153</v>
      </c>
      <c r="N123" s="58">
        <v>73</v>
      </c>
      <c r="O123" s="58" t="s">
        <v>153</v>
      </c>
      <c r="P123" s="58">
        <v>77</v>
      </c>
      <c r="Q123" s="58" t="s">
        <v>153</v>
      </c>
      <c r="R123" s="58">
        <v>410</v>
      </c>
      <c r="S123" s="58" t="s">
        <v>153</v>
      </c>
      <c r="T123" s="58">
        <v>410</v>
      </c>
      <c r="U123" s="58" t="s">
        <v>153</v>
      </c>
      <c r="V123" s="58">
        <v>122</v>
      </c>
      <c r="W123" s="58">
        <v>122</v>
      </c>
      <c r="X123" s="58">
        <v>122</v>
      </c>
      <c r="Y123" s="58">
        <v>0</v>
      </c>
      <c r="Z123" s="58">
        <v>4</v>
      </c>
      <c r="AA123" s="58">
        <v>4</v>
      </c>
      <c r="AB123" s="58">
        <v>4</v>
      </c>
      <c r="AC123" s="58">
        <v>0</v>
      </c>
    </row>
    <row r="124" spans="1:29" x14ac:dyDescent="0.25">
      <c r="A124" s="64" t="s">
        <v>286</v>
      </c>
      <c r="B124" s="58">
        <v>704</v>
      </c>
      <c r="C124" s="58">
        <v>709</v>
      </c>
      <c r="D124" s="58">
        <v>698</v>
      </c>
      <c r="E124" s="58">
        <v>11</v>
      </c>
      <c r="F124" s="58">
        <v>426</v>
      </c>
      <c r="G124" s="58">
        <v>426</v>
      </c>
      <c r="H124" s="58">
        <v>421</v>
      </c>
      <c r="I124" s="58">
        <v>5</v>
      </c>
      <c r="J124" s="58">
        <v>278</v>
      </c>
      <c r="K124" s="58">
        <v>283</v>
      </c>
      <c r="L124" s="58">
        <v>277</v>
      </c>
      <c r="M124" s="58">
        <v>6</v>
      </c>
      <c r="N124" s="58">
        <v>74</v>
      </c>
      <c r="O124" s="58" t="s">
        <v>153</v>
      </c>
      <c r="P124" s="58">
        <v>81</v>
      </c>
      <c r="Q124" s="58" t="s">
        <v>153</v>
      </c>
      <c r="R124" s="58">
        <v>486</v>
      </c>
      <c r="S124" s="58" t="s">
        <v>153</v>
      </c>
      <c r="T124" s="58">
        <v>476</v>
      </c>
      <c r="U124" s="58" t="s">
        <v>153</v>
      </c>
      <c r="V124" s="58">
        <v>144</v>
      </c>
      <c r="W124" s="58" t="s">
        <v>153</v>
      </c>
      <c r="X124" s="58">
        <v>141</v>
      </c>
      <c r="Y124" s="58" t="s">
        <v>153</v>
      </c>
      <c r="Z124" s="58">
        <v>6</v>
      </c>
      <c r="AA124" s="58" t="s">
        <v>153</v>
      </c>
      <c r="AB124" s="58">
        <v>6</v>
      </c>
      <c r="AC124" s="58" t="s">
        <v>153</v>
      </c>
    </row>
    <row r="125" spans="1:29" x14ac:dyDescent="0.25">
      <c r="A125" s="64" t="s">
        <v>287</v>
      </c>
      <c r="B125" s="58">
        <v>582</v>
      </c>
      <c r="C125" s="58">
        <v>599</v>
      </c>
      <c r="D125" s="58">
        <v>588</v>
      </c>
      <c r="E125" s="58">
        <v>11</v>
      </c>
      <c r="F125" s="58">
        <v>338</v>
      </c>
      <c r="G125" s="58">
        <v>350</v>
      </c>
      <c r="H125" s="58">
        <v>345</v>
      </c>
      <c r="I125" s="58">
        <v>5</v>
      </c>
      <c r="J125" s="58">
        <v>244</v>
      </c>
      <c r="K125" s="58">
        <v>249</v>
      </c>
      <c r="L125" s="58">
        <v>243</v>
      </c>
      <c r="M125" s="58">
        <v>6</v>
      </c>
      <c r="N125" s="58">
        <v>70</v>
      </c>
      <c r="O125" s="58">
        <v>81</v>
      </c>
      <c r="P125" s="58">
        <v>81</v>
      </c>
      <c r="Q125" s="58">
        <v>0</v>
      </c>
      <c r="R125" s="58">
        <v>386</v>
      </c>
      <c r="S125" s="58" t="s">
        <v>153</v>
      </c>
      <c r="T125" s="58">
        <v>383</v>
      </c>
      <c r="U125" s="58" t="s">
        <v>153</v>
      </c>
      <c r="V125" s="58">
        <v>126</v>
      </c>
      <c r="W125" s="58" t="s">
        <v>153</v>
      </c>
      <c r="X125" s="58">
        <v>124</v>
      </c>
      <c r="Y125" s="58" t="s">
        <v>153</v>
      </c>
      <c r="Z125" s="58">
        <v>6</v>
      </c>
      <c r="AA125" s="58">
        <v>6</v>
      </c>
      <c r="AB125" s="58">
        <v>6</v>
      </c>
      <c r="AC125" s="58">
        <v>0</v>
      </c>
    </row>
    <row r="126" spans="1:29" x14ac:dyDescent="0.25">
      <c r="A126" s="64" t="s">
        <v>288</v>
      </c>
      <c r="B126" s="58">
        <v>675</v>
      </c>
      <c r="C126" s="58">
        <v>687</v>
      </c>
      <c r="D126" s="58">
        <v>677</v>
      </c>
      <c r="E126" s="58">
        <v>10</v>
      </c>
      <c r="F126" s="58">
        <v>343</v>
      </c>
      <c r="G126" s="58" t="s">
        <v>153</v>
      </c>
      <c r="H126" s="58">
        <v>351</v>
      </c>
      <c r="I126" s="58" t="s">
        <v>153</v>
      </c>
      <c r="J126" s="58">
        <v>332</v>
      </c>
      <c r="K126" s="58" t="s">
        <v>153</v>
      </c>
      <c r="L126" s="58">
        <v>326</v>
      </c>
      <c r="M126" s="58" t="s">
        <v>153</v>
      </c>
      <c r="N126" s="58">
        <v>104</v>
      </c>
      <c r="O126" s="58">
        <v>104</v>
      </c>
      <c r="P126" s="58">
        <v>104</v>
      </c>
      <c r="Q126" s="58">
        <v>0</v>
      </c>
      <c r="R126" s="58">
        <v>417</v>
      </c>
      <c r="S126" s="58">
        <v>425</v>
      </c>
      <c r="T126" s="58">
        <v>415</v>
      </c>
      <c r="U126" s="58">
        <v>10</v>
      </c>
      <c r="V126" s="58">
        <v>154</v>
      </c>
      <c r="W126" s="58">
        <v>158</v>
      </c>
      <c r="X126" s="58">
        <v>158</v>
      </c>
      <c r="Y126" s="58">
        <v>0</v>
      </c>
      <c r="Z126" s="58">
        <v>6</v>
      </c>
      <c r="AA126" s="58">
        <v>6</v>
      </c>
      <c r="AB126" s="58">
        <v>6</v>
      </c>
      <c r="AC126" s="58">
        <v>0</v>
      </c>
    </row>
    <row r="127" spans="1:29" x14ac:dyDescent="0.25">
      <c r="A127" s="64" t="s">
        <v>289</v>
      </c>
      <c r="B127" s="58">
        <v>584</v>
      </c>
      <c r="C127" s="58">
        <v>619</v>
      </c>
      <c r="D127" s="58">
        <v>603</v>
      </c>
      <c r="E127" s="58">
        <v>16</v>
      </c>
      <c r="F127" s="58">
        <v>321</v>
      </c>
      <c r="G127" s="58" t="s">
        <v>153</v>
      </c>
      <c r="H127" s="58">
        <v>344</v>
      </c>
      <c r="I127" s="58" t="s">
        <v>153</v>
      </c>
      <c r="J127" s="58">
        <v>263</v>
      </c>
      <c r="K127" s="58" t="s">
        <v>153</v>
      </c>
      <c r="L127" s="58">
        <v>259</v>
      </c>
      <c r="M127" s="58" t="s">
        <v>153</v>
      </c>
      <c r="N127" s="58">
        <v>78</v>
      </c>
      <c r="O127" s="58" t="s">
        <v>153</v>
      </c>
      <c r="P127" s="58">
        <v>90</v>
      </c>
      <c r="Q127" s="58" t="s">
        <v>153</v>
      </c>
      <c r="R127" s="58">
        <v>390</v>
      </c>
      <c r="S127" s="58">
        <v>411</v>
      </c>
      <c r="T127" s="58">
        <v>398</v>
      </c>
      <c r="U127" s="58">
        <v>13</v>
      </c>
      <c r="V127" s="58">
        <v>116</v>
      </c>
      <c r="W127" s="58" t="s">
        <v>153</v>
      </c>
      <c r="X127" s="58">
        <v>115</v>
      </c>
      <c r="Y127" s="58" t="s">
        <v>153</v>
      </c>
      <c r="Z127" s="58">
        <v>4</v>
      </c>
      <c r="AA127" s="58">
        <v>4</v>
      </c>
      <c r="AB127" s="58">
        <v>4</v>
      </c>
      <c r="AC127" s="58">
        <v>0</v>
      </c>
    </row>
    <row r="128" spans="1:29" x14ac:dyDescent="0.25">
      <c r="A128" s="64" t="s">
        <v>290</v>
      </c>
      <c r="B128" s="58">
        <v>506</v>
      </c>
      <c r="C128" s="58">
        <v>507</v>
      </c>
      <c r="D128" s="58">
        <v>499</v>
      </c>
      <c r="E128" s="58">
        <v>8</v>
      </c>
      <c r="F128" s="58">
        <v>260</v>
      </c>
      <c r="G128" s="58" t="s">
        <v>153</v>
      </c>
      <c r="H128" s="58">
        <v>262</v>
      </c>
      <c r="I128" s="58" t="s">
        <v>153</v>
      </c>
      <c r="J128" s="58">
        <v>246</v>
      </c>
      <c r="K128" s="58" t="s">
        <v>153</v>
      </c>
      <c r="L128" s="58">
        <v>237</v>
      </c>
      <c r="M128" s="58" t="s">
        <v>153</v>
      </c>
      <c r="N128" s="58">
        <v>59</v>
      </c>
      <c r="O128" s="58">
        <v>63</v>
      </c>
      <c r="P128" s="58">
        <v>63</v>
      </c>
      <c r="Q128" s="58">
        <v>0</v>
      </c>
      <c r="R128" s="58">
        <v>330</v>
      </c>
      <c r="S128" s="58" t="s">
        <v>153</v>
      </c>
      <c r="T128" s="58">
        <v>320</v>
      </c>
      <c r="U128" s="58" t="s">
        <v>153</v>
      </c>
      <c r="V128" s="58">
        <v>117</v>
      </c>
      <c r="W128" s="58" t="s">
        <v>153</v>
      </c>
      <c r="X128" s="58">
        <v>116</v>
      </c>
      <c r="Y128" s="58" t="s">
        <v>153</v>
      </c>
      <c r="Z128" s="58">
        <v>8</v>
      </c>
      <c r="AA128" s="58">
        <v>9</v>
      </c>
      <c r="AB128" s="58">
        <v>9</v>
      </c>
      <c r="AC128" s="58">
        <v>0</v>
      </c>
    </row>
    <row r="129" spans="1:29" x14ac:dyDescent="0.25">
      <c r="A129" s="64" t="s">
        <v>291</v>
      </c>
      <c r="B129" s="58">
        <v>475</v>
      </c>
      <c r="C129" s="58">
        <v>487</v>
      </c>
      <c r="D129" s="58">
        <v>478</v>
      </c>
      <c r="E129" s="58">
        <v>9</v>
      </c>
      <c r="F129" s="58">
        <v>264</v>
      </c>
      <c r="G129" s="58">
        <v>273</v>
      </c>
      <c r="H129" s="58">
        <v>270</v>
      </c>
      <c r="I129" s="58">
        <v>3</v>
      </c>
      <c r="J129" s="58">
        <v>211</v>
      </c>
      <c r="K129" s="58">
        <v>214</v>
      </c>
      <c r="L129" s="58">
        <v>208</v>
      </c>
      <c r="M129" s="58">
        <v>6</v>
      </c>
      <c r="N129" s="58">
        <v>56</v>
      </c>
      <c r="O129" s="58" t="s">
        <v>153</v>
      </c>
      <c r="P129" s="58">
        <v>59</v>
      </c>
      <c r="Q129" s="58" t="s">
        <v>153</v>
      </c>
      <c r="R129" s="58">
        <v>291</v>
      </c>
      <c r="S129" s="58" t="s">
        <v>153</v>
      </c>
      <c r="T129" s="58">
        <v>293</v>
      </c>
      <c r="U129" s="58" t="s">
        <v>153</v>
      </c>
      <c r="V129" s="58">
        <v>128</v>
      </c>
      <c r="W129" s="58" t="s">
        <v>153</v>
      </c>
      <c r="X129" s="58">
        <v>126</v>
      </c>
      <c r="Y129" s="58" t="s">
        <v>153</v>
      </c>
      <c r="Z129" s="58">
        <v>7</v>
      </c>
      <c r="AA129" s="58">
        <v>7</v>
      </c>
      <c r="AB129" s="58">
        <v>7</v>
      </c>
      <c r="AC129" s="58">
        <v>0</v>
      </c>
    </row>
    <row r="130" spans="1:29" x14ac:dyDescent="0.25">
      <c r="A130" s="64" t="s">
        <v>292</v>
      </c>
      <c r="B130" s="58">
        <v>646</v>
      </c>
      <c r="C130" s="58">
        <v>652</v>
      </c>
      <c r="D130" s="58">
        <v>644</v>
      </c>
      <c r="E130" s="58">
        <v>8</v>
      </c>
      <c r="F130" s="58">
        <v>369</v>
      </c>
      <c r="G130" s="58" t="s">
        <v>153</v>
      </c>
      <c r="H130" s="58">
        <v>377</v>
      </c>
      <c r="I130" s="58" t="s">
        <v>153</v>
      </c>
      <c r="J130" s="58">
        <v>277</v>
      </c>
      <c r="K130" s="58" t="s">
        <v>153</v>
      </c>
      <c r="L130" s="58">
        <v>267</v>
      </c>
      <c r="M130" s="58" t="s">
        <v>153</v>
      </c>
      <c r="N130" s="58">
        <v>52</v>
      </c>
      <c r="O130" s="58" t="s">
        <v>153</v>
      </c>
      <c r="P130" s="58">
        <v>53</v>
      </c>
      <c r="Q130" s="58" t="s">
        <v>153</v>
      </c>
      <c r="R130" s="58">
        <v>429</v>
      </c>
      <c r="S130" s="58" t="s">
        <v>153</v>
      </c>
      <c r="T130" s="58">
        <v>429</v>
      </c>
      <c r="U130" s="58" t="s">
        <v>153</v>
      </c>
      <c r="V130" s="58">
        <v>165</v>
      </c>
      <c r="W130" s="58" t="s">
        <v>153</v>
      </c>
      <c r="X130" s="58">
        <v>162</v>
      </c>
      <c r="Y130" s="58" t="s">
        <v>153</v>
      </c>
      <c r="Z130" s="58">
        <v>8</v>
      </c>
      <c r="AA130" s="58">
        <v>9</v>
      </c>
      <c r="AB130" s="58">
        <v>9</v>
      </c>
      <c r="AC130" s="58">
        <v>0</v>
      </c>
    </row>
    <row r="131" spans="1:29" x14ac:dyDescent="0.25">
      <c r="A131" s="64" t="s">
        <v>293</v>
      </c>
      <c r="B131" s="58">
        <v>622</v>
      </c>
      <c r="C131" s="58">
        <v>636</v>
      </c>
      <c r="D131" s="58">
        <v>630</v>
      </c>
      <c r="E131" s="58">
        <v>6</v>
      </c>
      <c r="F131" s="58">
        <v>391</v>
      </c>
      <c r="G131" s="58" t="s">
        <v>153</v>
      </c>
      <c r="H131" s="58">
        <v>403</v>
      </c>
      <c r="I131" s="58" t="s">
        <v>153</v>
      </c>
      <c r="J131" s="58">
        <v>231</v>
      </c>
      <c r="K131" s="58" t="s">
        <v>153</v>
      </c>
      <c r="L131" s="58">
        <v>227</v>
      </c>
      <c r="M131" s="58" t="s">
        <v>153</v>
      </c>
      <c r="N131" s="58">
        <v>47</v>
      </c>
      <c r="O131" s="58">
        <v>56</v>
      </c>
      <c r="P131" s="58">
        <v>56</v>
      </c>
      <c r="Q131" s="58">
        <v>0</v>
      </c>
      <c r="R131" s="58">
        <v>431</v>
      </c>
      <c r="S131" s="58">
        <v>436</v>
      </c>
      <c r="T131" s="58">
        <v>430</v>
      </c>
      <c r="U131" s="58">
        <v>6</v>
      </c>
      <c r="V131" s="58">
        <v>144</v>
      </c>
      <c r="W131" s="58">
        <v>144</v>
      </c>
      <c r="X131" s="58">
        <v>144</v>
      </c>
      <c r="Y131" s="58">
        <v>0</v>
      </c>
      <c r="Z131" s="58">
        <v>9</v>
      </c>
      <c r="AA131" s="58">
        <v>10</v>
      </c>
      <c r="AB131" s="58">
        <v>10</v>
      </c>
      <c r="AC131" s="58">
        <v>0</v>
      </c>
    </row>
    <row r="132" spans="1:29" x14ac:dyDescent="0.25">
      <c r="A132" s="64" t="s">
        <v>294</v>
      </c>
      <c r="B132" s="58">
        <v>1128</v>
      </c>
      <c r="C132" s="58">
        <v>1141</v>
      </c>
      <c r="D132" s="58">
        <v>1135</v>
      </c>
      <c r="E132" s="58">
        <v>6</v>
      </c>
      <c r="F132" s="58">
        <v>750</v>
      </c>
      <c r="G132" s="58" t="s">
        <v>153</v>
      </c>
      <c r="H132" s="58">
        <v>761</v>
      </c>
      <c r="I132" s="58" t="s">
        <v>153</v>
      </c>
      <c r="J132" s="58">
        <v>378</v>
      </c>
      <c r="K132" s="58" t="s">
        <v>153</v>
      </c>
      <c r="L132" s="58">
        <v>374</v>
      </c>
      <c r="M132" s="58" t="s">
        <v>153</v>
      </c>
      <c r="N132" s="58">
        <v>88</v>
      </c>
      <c r="O132" s="58">
        <v>100</v>
      </c>
      <c r="P132" s="58">
        <v>100</v>
      </c>
      <c r="Q132" s="58">
        <v>0</v>
      </c>
      <c r="R132" s="58">
        <v>775</v>
      </c>
      <c r="S132" s="58">
        <v>778</v>
      </c>
      <c r="T132" s="58">
        <v>772</v>
      </c>
      <c r="U132" s="58">
        <v>6</v>
      </c>
      <c r="V132" s="58">
        <v>265</v>
      </c>
      <c r="W132" s="58">
        <v>263</v>
      </c>
      <c r="X132" s="58">
        <v>263</v>
      </c>
      <c r="Y132" s="58">
        <v>0</v>
      </c>
      <c r="Z132" s="58">
        <v>15</v>
      </c>
      <c r="AA132" s="58">
        <v>14</v>
      </c>
      <c r="AB132" s="58">
        <v>14</v>
      </c>
      <c r="AC132" s="58">
        <v>0</v>
      </c>
    </row>
    <row r="133" spans="1:29" x14ac:dyDescent="0.25">
      <c r="A133" s="64" t="s">
        <v>295</v>
      </c>
      <c r="B133" s="58">
        <v>1310</v>
      </c>
      <c r="C133" s="58">
        <v>1311</v>
      </c>
      <c r="D133" s="58">
        <v>1297</v>
      </c>
      <c r="E133" s="58">
        <v>14</v>
      </c>
      <c r="F133" s="58">
        <v>829</v>
      </c>
      <c r="G133" s="58">
        <v>826</v>
      </c>
      <c r="H133" s="58">
        <v>818</v>
      </c>
      <c r="I133" s="58">
        <v>8</v>
      </c>
      <c r="J133" s="58">
        <v>481</v>
      </c>
      <c r="K133" s="58">
        <v>485</v>
      </c>
      <c r="L133" s="58">
        <v>479</v>
      </c>
      <c r="M133" s="58">
        <v>6</v>
      </c>
      <c r="N133" s="58">
        <v>93</v>
      </c>
      <c r="O133" s="58" t="s">
        <v>153</v>
      </c>
      <c r="P133" s="58">
        <v>93</v>
      </c>
      <c r="Q133" s="58" t="s">
        <v>153</v>
      </c>
      <c r="R133" s="58">
        <v>908</v>
      </c>
      <c r="S133" s="58">
        <v>907</v>
      </c>
      <c r="T133" s="58">
        <v>899</v>
      </c>
      <c r="U133" s="58">
        <v>8</v>
      </c>
      <c r="V133" s="58">
        <v>309</v>
      </c>
      <c r="W133" s="58" t="s">
        <v>153</v>
      </c>
      <c r="X133" s="58">
        <v>305</v>
      </c>
      <c r="Y133" s="58" t="s">
        <v>153</v>
      </c>
      <c r="Z133" s="58">
        <v>17</v>
      </c>
      <c r="AA133" s="58">
        <v>17</v>
      </c>
      <c r="AB133" s="58">
        <v>17</v>
      </c>
      <c r="AC133" s="58">
        <v>0</v>
      </c>
    </row>
    <row r="134" spans="1:29" x14ac:dyDescent="0.25">
      <c r="A134" s="64" t="s">
        <v>296</v>
      </c>
      <c r="B134" s="58">
        <v>679</v>
      </c>
      <c r="C134" s="58">
        <v>684</v>
      </c>
      <c r="D134" s="58">
        <v>679</v>
      </c>
      <c r="E134" s="58">
        <v>5</v>
      </c>
      <c r="F134" s="58">
        <v>401</v>
      </c>
      <c r="G134" s="58" t="s">
        <v>153</v>
      </c>
      <c r="H134" s="58">
        <v>404</v>
      </c>
      <c r="I134" s="58" t="s">
        <v>153</v>
      </c>
      <c r="J134" s="58">
        <v>278</v>
      </c>
      <c r="K134" s="58" t="s">
        <v>153</v>
      </c>
      <c r="L134" s="58">
        <v>275</v>
      </c>
      <c r="M134" s="58" t="s">
        <v>153</v>
      </c>
      <c r="N134" s="58">
        <v>61</v>
      </c>
      <c r="O134" s="58" t="s">
        <v>153</v>
      </c>
      <c r="P134" s="58">
        <v>62</v>
      </c>
      <c r="Q134" s="58" t="s">
        <v>153</v>
      </c>
      <c r="R134" s="58">
        <v>439</v>
      </c>
      <c r="S134" s="58" t="s">
        <v>153</v>
      </c>
      <c r="T134" s="58">
        <v>439</v>
      </c>
      <c r="U134" s="58" t="s">
        <v>153</v>
      </c>
      <c r="V134" s="58">
        <v>179</v>
      </c>
      <c r="W134" s="58">
        <v>178</v>
      </c>
      <c r="X134" s="58">
        <v>178</v>
      </c>
      <c r="Y134" s="58">
        <v>0</v>
      </c>
      <c r="Z134" s="58">
        <v>10</v>
      </c>
      <c r="AA134" s="58">
        <v>10</v>
      </c>
      <c r="AB134" s="58">
        <v>10</v>
      </c>
      <c r="AC134" s="58">
        <v>0</v>
      </c>
    </row>
    <row r="135" spans="1:29" x14ac:dyDescent="0.25">
      <c r="A135" s="64" t="s">
        <v>297</v>
      </c>
      <c r="B135" s="58">
        <v>625</v>
      </c>
      <c r="C135" s="58">
        <v>633</v>
      </c>
      <c r="D135" s="58">
        <v>620</v>
      </c>
      <c r="E135" s="58">
        <v>13</v>
      </c>
      <c r="F135" s="58">
        <v>349</v>
      </c>
      <c r="G135" s="58">
        <v>356</v>
      </c>
      <c r="H135" s="58">
        <v>352</v>
      </c>
      <c r="I135" s="58">
        <v>4</v>
      </c>
      <c r="J135" s="58">
        <v>276</v>
      </c>
      <c r="K135" s="58">
        <v>277</v>
      </c>
      <c r="L135" s="58">
        <v>268</v>
      </c>
      <c r="M135" s="58">
        <v>9</v>
      </c>
      <c r="N135" s="58">
        <v>53</v>
      </c>
      <c r="O135" s="58" t="s">
        <v>153</v>
      </c>
      <c r="P135" s="58">
        <v>56</v>
      </c>
      <c r="Q135" s="58" t="s">
        <v>153</v>
      </c>
      <c r="R135" s="58">
        <v>432</v>
      </c>
      <c r="S135" s="58" t="s">
        <v>153</v>
      </c>
      <c r="T135" s="58">
        <v>425</v>
      </c>
      <c r="U135" s="58" t="s">
        <v>153</v>
      </c>
      <c r="V135" s="58">
        <v>140</v>
      </c>
      <c r="W135" s="58" t="s">
        <v>153</v>
      </c>
      <c r="X135" s="58">
        <v>139</v>
      </c>
      <c r="Y135" s="58" t="s">
        <v>153</v>
      </c>
      <c r="Z135" s="58">
        <v>6</v>
      </c>
      <c r="AA135" s="58">
        <v>7</v>
      </c>
      <c r="AB135" s="58">
        <v>7</v>
      </c>
      <c r="AC135" s="58">
        <v>0</v>
      </c>
    </row>
    <row r="136" spans="1:29" x14ac:dyDescent="0.25">
      <c r="A136" s="64" t="s">
        <v>298</v>
      </c>
      <c r="B136" s="58">
        <v>525</v>
      </c>
      <c r="C136" s="58">
        <v>524</v>
      </c>
      <c r="D136" s="58">
        <v>507</v>
      </c>
      <c r="E136" s="58">
        <v>17</v>
      </c>
      <c r="F136" s="58">
        <v>294</v>
      </c>
      <c r="G136" s="58">
        <v>296</v>
      </c>
      <c r="H136" s="58">
        <v>292</v>
      </c>
      <c r="I136" s="58">
        <v>4</v>
      </c>
      <c r="J136" s="58">
        <v>231</v>
      </c>
      <c r="K136" s="58">
        <v>228</v>
      </c>
      <c r="L136" s="58">
        <v>215</v>
      </c>
      <c r="M136" s="58">
        <v>13</v>
      </c>
      <c r="N136" s="58">
        <v>52</v>
      </c>
      <c r="O136" s="58" t="s">
        <v>153</v>
      </c>
      <c r="P136" s="58">
        <v>49</v>
      </c>
      <c r="Q136" s="58" t="s">
        <v>153</v>
      </c>
      <c r="R136" s="58">
        <v>342</v>
      </c>
      <c r="S136" s="58" t="s">
        <v>153</v>
      </c>
      <c r="T136" s="58">
        <v>329</v>
      </c>
      <c r="U136" s="58" t="s">
        <v>153</v>
      </c>
      <c r="V136" s="58">
        <v>131</v>
      </c>
      <c r="W136" s="58" t="s">
        <v>153</v>
      </c>
      <c r="X136" s="58">
        <v>129</v>
      </c>
      <c r="Y136" s="58" t="s">
        <v>153</v>
      </c>
      <c r="Z136" s="58" t="s">
        <v>153</v>
      </c>
      <c r="AA136" s="58" t="s">
        <v>153</v>
      </c>
      <c r="AB136" s="58" t="s">
        <v>153</v>
      </c>
      <c r="AC136" s="58" t="s">
        <v>153</v>
      </c>
    </row>
    <row r="137" spans="1:29" x14ac:dyDescent="0.25">
      <c r="A137" s="64" t="s">
        <v>299</v>
      </c>
      <c r="B137" s="58">
        <v>480</v>
      </c>
      <c r="C137" s="58">
        <v>490</v>
      </c>
      <c r="D137" s="58">
        <v>486</v>
      </c>
      <c r="E137" s="58">
        <v>4</v>
      </c>
      <c r="F137" s="58">
        <v>271</v>
      </c>
      <c r="G137" s="58" t="s">
        <v>153</v>
      </c>
      <c r="H137" s="58">
        <v>273</v>
      </c>
      <c r="I137" s="58" t="s">
        <v>153</v>
      </c>
      <c r="J137" s="58">
        <v>209</v>
      </c>
      <c r="K137" s="58" t="s">
        <v>153</v>
      </c>
      <c r="L137" s="58">
        <v>213</v>
      </c>
      <c r="M137" s="58" t="s">
        <v>153</v>
      </c>
      <c r="N137" s="58">
        <v>62</v>
      </c>
      <c r="O137" s="58" t="s">
        <v>153</v>
      </c>
      <c r="P137" s="58">
        <v>66</v>
      </c>
      <c r="Q137" s="58" t="s">
        <v>153</v>
      </c>
      <c r="R137" s="58">
        <v>305</v>
      </c>
      <c r="S137" s="58" t="s">
        <v>153</v>
      </c>
      <c r="T137" s="58">
        <v>307</v>
      </c>
      <c r="U137" s="58" t="s">
        <v>153</v>
      </c>
      <c r="V137" s="58">
        <v>113</v>
      </c>
      <c r="W137" s="58">
        <v>113</v>
      </c>
      <c r="X137" s="58">
        <v>113</v>
      </c>
      <c r="Y137" s="58">
        <v>0</v>
      </c>
      <c r="Z137" s="58">
        <v>6</v>
      </c>
      <c r="AA137" s="58" t="s">
        <v>153</v>
      </c>
      <c r="AB137" s="58" t="s">
        <v>153</v>
      </c>
      <c r="AC137" s="58">
        <v>0</v>
      </c>
    </row>
    <row r="138" spans="1:29" x14ac:dyDescent="0.25">
      <c r="A138" s="64" t="s">
        <v>300</v>
      </c>
      <c r="B138" s="58">
        <v>638</v>
      </c>
      <c r="C138" s="58">
        <v>651</v>
      </c>
      <c r="D138" s="58">
        <v>641</v>
      </c>
      <c r="E138" s="58">
        <v>10</v>
      </c>
      <c r="F138" s="58">
        <v>333</v>
      </c>
      <c r="G138" s="58">
        <v>340</v>
      </c>
      <c r="H138" s="58">
        <v>335</v>
      </c>
      <c r="I138" s="58">
        <v>5</v>
      </c>
      <c r="J138" s="58">
        <v>305</v>
      </c>
      <c r="K138" s="58">
        <v>311</v>
      </c>
      <c r="L138" s="58">
        <v>306</v>
      </c>
      <c r="M138" s="58">
        <v>5</v>
      </c>
      <c r="N138" s="58">
        <v>94</v>
      </c>
      <c r="O138" s="58">
        <v>99</v>
      </c>
      <c r="P138" s="58">
        <v>99</v>
      </c>
      <c r="Q138" s="58">
        <v>0</v>
      </c>
      <c r="R138" s="58">
        <v>416</v>
      </c>
      <c r="S138" s="58">
        <v>424</v>
      </c>
      <c r="T138" s="58">
        <v>414</v>
      </c>
      <c r="U138" s="58">
        <v>10</v>
      </c>
      <c r="V138" s="58">
        <v>128</v>
      </c>
      <c r="W138" s="58">
        <v>128</v>
      </c>
      <c r="X138" s="58">
        <v>128</v>
      </c>
      <c r="Y138" s="58">
        <v>0</v>
      </c>
      <c r="Z138" s="58">
        <v>8</v>
      </c>
      <c r="AA138" s="58">
        <v>9</v>
      </c>
      <c r="AB138" s="58">
        <v>9</v>
      </c>
      <c r="AC138" s="58">
        <v>0</v>
      </c>
    </row>
    <row r="139" spans="1:29" x14ac:dyDescent="0.25">
      <c r="A139" s="64" t="s">
        <v>301</v>
      </c>
      <c r="B139" s="58">
        <v>504</v>
      </c>
      <c r="C139" s="58">
        <v>522</v>
      </c>
      <c r="D139" s="58">
        <v>513</v>
      </c>
      <c r="E139" s="58">
        <v>9</v>
      </c>
      <c r="F139" s="58">
        <v>271</v>
      </c>
      <c r="G139" s="58">
        <v>287</v>
      </c>
      <c r="H139" s="58">
        <v>284</v>
      </c>
      <c r="I139" s="58">
        <v>3</v>
      </c>
      <c r="J139" s="58">
        <v>233</v>
      </c>
      <c r="K139" s="58">
        <v>235</v>
      </c>
      <c r="L139" s="58">
        <v>229</v>
      </c>
      <c r="M139" s="58">
        <v>6</v>
      </c>
      <c r="N139" s="58">
        <v>55</v>
      </c>
      <c r="O139" s="58" t="s">
        <v>153</v>
      </c>
      <c r="P139" s="58">
        <v>65</v>
      </c>
      <c r="Q139" s="58" t="s">
        <v>153</v>
      </c>
      <c r="R139" s="58">
        <v>313</v>
      </c>
      <c r="S139" s="58" t="s">
        <v>153</v>
      </c>
      <c r="T139" s="58">
        <v>311</v>
      </c>
      <c r="U139" s="58" t="s">
        <v>153</v>
      </c>
      <c r="V139" s="58">
        <v>136</v>
      </c>
      <c r="W139" s="58">
        <v>137</v>
      </c>
      <c r="X139" s="58">
        <v>137</v>
      </c>
      <c r="Y139" s="58">
        <v>0</v>
      </c>
      <c r="Z139" s="58">
        <v>5</v>
      </c>
      <c r="AA139" s="58">
        <v>7</v>
      </c>
      <c r="AB139" s="58">
        <v>7</v>
      </c>
      <c r="AC139" s="58">
        <v>0</v>
      </c>
    </row>
    <row r="140" spans="1:29" x14ac:dyDescent="0.25">
      <c r="A140" s="64" t="s">
        <v>302</v>
      </c>
      <c r="B140" s="58">
        <v>460</v>
      </c>
      <c r="C140" s="58">
        <v>466</v>
      </c>
      <c r="D140" s="58">
        <v>456</v>
      </c>
      <c r="E140" s="58">
        <v>10</v>
      </c>
      <c r="F140" s="58">
        <v>250</v>
      </c>
      <c r="G140" s="58" t="s">
        <v>153</v>
      </c>
      <c r="H140" s="58">
        <v>259</v>
      </c>
      <c r="I140" s="58" t="s">
        <v>153</v>
      </c>
      <c r="J140" s="58">
        <v>210</v>
      </c>
      <c r="K140" s="58" t="s">
        <v>153</v>
      </c>
      <c r="L140" s="58">
        <v>197</v>
      </c>
      <c r="M140" s="58" t="s">
        <v>153</v>
      </c>
      <c r="N140" s="58">
        <v>36</v>
      </c>
      <c r="O140" s="58" t="s">
        <v>153</v>
      </c>
      <c r="P140" s="58">
        <v>39</v>
      </c>
      <c r="Q140" s="58" t="s">
        <v>153</v>
      </c>
      <c r="R140" s="58">
        <v>300</v>
      </c>
      <c r="S140" s="58" t="s">
        <v>153</v>
      </c>
      <c r="T140" s="58">
        <v>296</v>
      </c>
      <c r="U140" s="58" t="s">
        <v>153</v>
      </c>
      <c r="V140" s="58">
        <v>124</v>
      </c>
      <c r="W140" s="58" t="s">
        <v>153</v>
      </c>
      <c r="X140" s="58">
        <v>121</v>
      </c>
      <c r="Y140" s="58" t="s">
        <v>153</v>
      </c>
      <c r="Z140" s="58" t="s">
        <v>153</v>
      </c>
      <c r="AA140" s="58" t="s">
        <v>153</v>
      </c>
      <c r="AB140" s="58" t="s">
        <v>153</v>
      </c>
      <c r="AC140" s="58">
        <v>0</v>
      </c>
    </row>
    <row r="141" spans="1:29" x14ac:dyDescent="0.25">
      <c r="A141" s="64" t="s">
        <v>303</v>
      </c>
      <c r="B141" s="58">
        <v>405</v>
      </c>
      <c r="C141" s="58">
        <v>417</v>
      </c>
      <c r="D141" s="58">
        <v>407</v>
      </c>
      <c r="E141" s="58">
        <v>10</v>
      </c>
      <c r="F141" s="58">
        <v>227</v>
      </c>
      <c r="G141" s="58">
        <v>235</v>
      </c>
      <c r="H141" s="58">
        <v>231</v>
      </c>
      <c r="I141" s="58">
        <v>4</v>
      </c>
      <c r="J141" s="58">
        <v>178</v>
      </c>
      <c r="K141" s="58">
        <v>182</v>
      </c>
      <c r="L141" s="58">
        <v>176</v>
      </c>
      <c r="M141" s="58">
        <v>6</v>
      </c>
      <c r="N141" s="58">
        <v>37</v>
      </c>
      <c r="O141" s="58">
        <v>42</v>
      </c>
      <c r="P141" s="58">
        <v>42</v>
      </c>
      <c r="Q141" s="58">
        <v>0</v>
      </c>
      <c r="R141" s="58">
        <v>269</v>
      </c>
      <c r="S141" s="58">
        <v>276</v>
      </c>
      <c r="T141" s="58">
        <v>266</v>
      </c>
      <c r="U141" s="58">
        <v>10</v>
      </c>
      <c r="V141" s="58">
        <v>99</v>
      </c>
      <c r="W141" s="58">
        <v>99</v>
      </c>
      <c r="X141" s="58">
        <v>99</v>
      </c>
      <c r="Y141" s="58">
        <v>0</v>
      </c>
      <c r="Z141" s="58">
        <v>5</v>
      </c>
      <c r="AA141" s="58">
        <v>5</v>
      </c>
      <c r="AB141" s="58">
        <v>5</v>
      </c>
      <c r="AC141" s="58">
        <v>0</v>
      </c>
    </row>
    <row r="142" spans="1:29" x14ac:dyDescent="0.25">
      <c r="A142" s="64" t="s">
        <v>304</v>
      </c>
      <c r="B142" s="58">
        <v>593</v>
      </c>
      <c r="C142" s="58">
        <v>613</v>
      </c>
      <c r="D142" s="58">
        <v>604</v>
      </c>
      <c r="E142" s="58">
        <v>9</v>
      </c>
      <c r="F142" s="58">
        <v>347</v>
      </c>
      <c r="G142" s="58">
        <v>359</v>
      </c>
      <c r="H142" s="58">
        <v>356</v>
      </c>
      <c r="I142" s="58">
        <v>3</v>
      </c>
      <c r="J142" s="58">
        <v>246</v>
      </c>
      <c r="K142" s="58">
        <v>254</v>
      </c>
      <c r="L142" s="58">
        <v>248</v>
      </c>
      <c r="M142" s="58">
        <v>6</v>
      </c>
      <c r="N142" s="58">
        <v>48</v>
      </c>
      <c r="O142" s="58" t="s">
        <v>153</v>
      </c>
      <c r="P142" s="58">
        <v>58</v>
      </c>
      <c r="Q142" s="58" t="s">
        <v>153</v>
      </c>
      <c r="R142" s="58">
        <v>410</v>
      </c>
      <c r="S142" s="58" t="s">
        <v>153</v>
      </c>
      <c r="T142" s="58">
        <v>412</v>
      </c>
      <c r="U142" s="58" t="s">
        <v>153</v>
      </c>
      <c r="V142" s="58">
        <v>135</v>
      </c>
      <c r="W142" s="58" t="s">
        <v>153</v>
      </c>
      <c r="X142" s="58">
        <v>134</v>
      </c>
      <c r="Y142" s="58" t="s">
        <v>153</v>
      </c>
      <c r="Z142" s="58">
        <v>5</v>
      </c>
      <c r="AA142" s="58">
        <v>4</v>
      </c>
      <c r="AB142" s="58">
        <v>4</v>
      </c>
      <c r="AC142" s="58">
        <v>0</v>
      </c>
    </row>
    <row r="143" spans="1:29" x14ac:dyDescent="0.25">
      <c r="A143" s="64" t="s">
        <v>305</v>
      </c>
      <c r="B143" s="58">
        <v>707</v>
      </c>
      <c r="C143" s="58">
        <v>714</v>
      </c>
      <c r="D143" s="58">
        <v>705</v>
      </c>
      <c r="E143" s="58">
        <v>9</v>
      </c>
      <c r="F143" s="58">
        <v>446</v>
      </c>
      <c r="G143" s="58">
        <v>452</v>
      </c>
      <c r="H143" s="58">
        <v>448</v>
      </c>
      <c r="I143" s="58">
        <v>4</v>
      </c>
      <c r="J143" s="58">
        <v>261</v>
      </c>
      <c r="K143" s="58">
        <v>262</v>
      </c>
      <c r="L143" s="58">
        <v>257</v>
      </c>
      <c r="M143" s="58">
        <v>5</v>
      </c>
      <c r="N143" s="58">
        <v>60</v>
      </c>
      <c r="O143" s="58" t="s">
        <v>153</v>
      </c>
      <c r="P143" s="58">
        <v>56</v>
      </c>
      <c r="Q143" s="58" t="s">
        <v>153</v>
      </c>
      <c r="R143" s="58">
        <v>497</v>
      </c>
      <c r="S143" s="58" t="s">
        <v>153</v>
      </c>
      <c r="T143" s="58">
        <v>500</v>
      </c>
      <c r="U143" s="58" t="s">
        <v>153</v>
      </c>
      <c r="V143" s="58">
        <v>150</v>
      </c>
      <c r="W143" s="58" t="s">
        <v>153</v>
      </c>
      <c r="X143" s="58">
        <v>149</v>
      </c>
      <c r="Y143" s="58" t="s">
        <v>153</v>
      </c>
      <c r="Z143" s="58">
        <v>12</v>
      </c>
      <c r="AA143" s="58">
        <v>12</v>
      </c>
      <c r="AB143" s="58">
        <v>12</v>
      </c>
      <c r="AC143" s="58">
        <v>0</v>
      </c>
    </row>
    <row r="144" spans="1:29" x14ac:dyDescent="0.25">
      <c r="A144" s="64" t="s">
        <v>306</v>
      </c>
      <c r="B144" s="58">
        <v>995</v>
      </c>
      <c r="C144" s="58">
        <v>1004</v>
      </c>
      <c r="D144" s="58">
        <v>997</v>
      </c>
      <c r="E144" s="58">
        <v>7</v>
      </c>
      <c r="F144" s="58">
        <v>622</v>
      </c>
      <c r="G144" s="58" t="s">
        <v>153</v>
      </c>
      <c r="H144" s="58">
        <v>625</v>
      </c>
      <c r="I144" s="58" t="s">
        <v>153</v>
      </c>
      <c r="J144" s="58">
        <v>373</v>
      </c>
      <c r="K144" s="58" t="s">
        <v>153</v>
      </c>
      <c r="L144" s="58">
        <v>372</v>
      </c>
      <c r="M144" s="58" t="s">
        <v>153</v>
      </c>
      <c r="N144" s="58">
        <v>67</v>
      </c>
      <c r="O144" s="58">
        <v>72</v>
      </c>
      <c r="P144" s="58">
        <v>72</v>
      </c>
      <c r="Q144" s="58">
        <v>0</v>
      </c>
      <c r="R144" s="58">
        <v>679</v>
      </c>
      <c r="S144" s="58">
        <v>684</v>
      </c>
      <c r="T144" s="58">
        <v>677</v>
      </c>
      <c r="U144" s="58">
        <v>7</v>
      </c>
      <c r="V144" s="58">
        <v>249</v>
      </c>
      <c r="W144" s="58">
        <v>248</v>
      </c>
      <c r="X144" s="58">
        <v>248</v>
      </c>
      <c r="Y144" s="58">
        <v>0</v>
      </c>
      <c r="Z144" s="58">
        <v>8</v>
      </c>
      <c r="AA144" s="58">
        <v>10</v>
      </c>
      <c r="AB144" s="58">
        <v>10</v>
      </c>
      <c r="AC144" s="58">
        <v>0</v>
      </c>
    </row>
    <row r="145" spans="1:29" x14ac:dyDescent="0.25">
      <c r="A145" s="64" t="s">
        <v>307</v>
      </c>
      <c r="B145" s="58">
        <v>998</v>
      </c>
      <c r="C145" s="58">
        <v>1015</v>
      </c>
      <c r="D145" s="58">
        <v>1002</v>
      </c>
      <c r="E145" s="58">
        <v>13</v>
      </c>
      <c r="F145" s="58">
        <v>619</v>
      </c>
      <c r="G145" s="58">
        <v>635</v>
      </c>
      <c r="H145" s="58">
        <v>628</v>
      </c>
      <c r="I145" s="58">
        <v>7</v>
      </c>
      <c r="J145" s="58">
        <v>379</v>
      </c>
      <c r="K145" s="58">
        <v>380</v>
      </c>
      <c r="L145" s="58">
        <v>374</v>
      </c>
      <c r="M145" s="58">
        <v>6</v>
      </c>
      <c r="N145" s="58">
        <v>51</v>
      </c>
      <c r="O145" s="58">
        <v>55</v>
      </c>
      <c r="P145" s="58">
        <v>55</v>
      </c>
      <c r="Q145" s="58">
        <v>0</v>
      </c>
      <c r="R145" s="58">
        <v>674</v>
      </c>
      <c r="S145" s="58" t="s">
        <v>153</v>
      </c>
      <c r="T145" s="58">
        <v>676</v>
      </c>
      <c r="U145" s="58" t="s">
        <v>153</v>
      </c>
      <c r="V145" s="58">
        <v>273</v>
      </c>
      <c r="W145" s="58" t="s">
        <v>153</v>
      </c>
      <c r="X145" s="58">
        <v>271</v>
      </c>
      <c r="Y145" s="58" t="s">
        <v>153</v>
      </c>
      <c r="Z145" s="58">
        <v>22</v>
      </c>
      <c r="AA145" s="58" t="s">
        <v>153</v>
      </c>
      <c r="AB145" s="58">
        <v>23</v>
      </c>
      <c r="AC145" s="58" t="s">
        <v>153</v>
      </c>
    </row>
    <row r="146" spans="1:29" x14ac:dyDescent="0.25">
      <c r="A146" s="64" t="s">
        <v>308</v>
      </c>
      <c r="B146" s="58">
        <v>683</v>
      </c>
      <c r="C146" s="58">
        <v>688</v>
      </c>
      <c r="D146" s="58">
        <v>675</v>
      </c>
      <c r="E146" s="58">
        <v>13</v>
      </c>
      <c r="F146" s="58">
        <v>398</v>
      </c>
      <c r="G146" s="58">
        <v>401</v>
      </c>
      <c r="H146" s="58">
        <v>396</v>
      </c>
      <c r="I146" s="58">
        <v>5</v>
      </c>
      <c r="J146" s="58">
        <v>285</v>
      </c>
      <c r="K146" s="58">
        <v>287</v>
      </c>
      <c r="L146" s="58">
        <v>279</v>
      </c>
      <c r="M146" s="58">
        <v>8</v>
      </c>
      <c r="N146" s="58">
        <v>52</v>
      </c>
      <c r="O146" s="58" t="s">
        <v>153</v>
      </c>
      <c r="P146" s="58">
        <v>54</v>
      </c>
      <c r="Q146" s="58" t="s">
        <v>153</v>
      </c>
      <c r="R146" s="58">
        <v>472</v>
      </c>
      <c r="S146" s="58">
        <v>472</v>
      </c>
      <c r="T146" s="58">
        <v>465</v>
      </c>
      <c r="U146" s="58">
        <v>7</v>
      </c>
      <c r="V146" s="58">
        <v>159</v>
      </c>
      <c r="W146" s="58" t="s">
        <v>153</v>
      </c>
      <c r="X146" s="58">
        <v>156</v>
      </c>
      <c r="Y146" s="58" t="s">
        <v>153</v>
      </c>
      <c r="Z146" s="58">
        <v>15</v>
      </c>
      <c r="AA146" s="58">
        <v>15</v>
      </c>
      <c r="AB146" s="58">
        <v>15</v>
      </c>
      <c r="AC146" s="58">
        <v>0</v>
      </c>
    </row>
    <row r="147" spans="1:29" x14ac:dyDescent="0.25">
      <c r="A147" s="64" t="s">
        <v>309</v>
      </c>
      <c r="B147" s="58">
        <v>596</v>
      </c>
      <c r="C147" s="58">
        <v>607</v>
      </c>
      <c r="D147" s="58">
        <v>595</v>
      </c>
      <c r="E147" s="58">
        <v>12</v>
      </c>
      <c r="F147" s="58">
        <v>352</v>
      </c>
      <c r="G147" s="58" t="s">
        <v>153</v>
      </c>
      <c r="H147" s="58">
        <v>359</v>
      </c>
      <c r="I147" s="58" t="s">
        <v>153</v>
      </c>
      <c r="J147" s="58">
        <v>244</v>
      </c>
      <c r="K147" s="58" t="s">
        <v>153</v>
      </c>
      <c r="L147" s="58">
        <v>236</v>
      </c>
      <c r="M147" s="58" t="s">
        <v>153</v>
      </c>
      <c r="N147" s="58">
        <v>43</v>
      </c>
      <c r="O147" s="58" t="s">
        <v>153</v>
      </c>
      <c r="P147" s="58">
        <v>47</v>
      </c>
      <c r="Q147" s="58" t="s">
        <v>153</v>
      </c>
      <c r="R147" s="58">
        <v>408</v>
      </c>
      <c r="S147" s="58" t="s">
        <v>153</v>
      </c>
      <c r="T147" s="58">
        <v>405</v>
      </c>
      <c r="U147" s="58" t="s">
        <v>153</v>
      </c>
      <c r="V147" s="58">
        <v>145</v>
      </c>
      <c r="W147" s="58" t="s">
        <v>153</v>
      </c>
      <c r="X147" s="58">
        <v>143</v>
      </c>
      <c r="Y147" s="58" t="s">
        <v>153</v>
      </c>
      <c r="Z147" s="58">
        <v>10</v>
      </c>
      <c r="AA147" s="58">
        <v>10</v>
      </c>
      <c r="AB147" s="58">
        <v>10</v>
      </c>
      <c r="AC147" s="58">
        <v>0</v>
      </c>
    </row>
    <row r="148" spans="1:29" x14ac:dyDescent="0.25">
      <c r="A148" s="64" t="s">
        <v>310</v>
      </c>
      <c r="B148" s="58">
        <v>537</v>
      </c>
      <c r="C148" s="58">
        <v>546</v>
      </c>
      <c r="D148" s="58">
        <v>527</v>
      </c>
      <c r="E148" s="58">
        <v>19</v>
      </c>
      <c r="F148" s="58">
        <v>299</v>
      </c>
      <c r="G148" s="58">
        <v>306</v>
      </c>
      <c r="H148" s="58">
        <v>300</v>
      </c>
      <c r="I148" s="58">
        <v>6</v>
      </c>
      <c r="J148" s="58">
        <v>238</v>
      </c>
      <c r="K148" s="58">
        <v>240</v>
      </c>
      <c r="L148" s="58">
        <v>227</v>
      </c>
      <c r="M148" s="58">
        <v>13</v>
      </c>
      <c r="N148" s="58">
        <v>48</v>
      </c>
      <c r="O148" s="58" t="s">
        <v>153</v>
      </c>
      <c r="P148" s="58">
        <v>50</v>
      </c>
      <c r="Q148" s="58" t="s">
        <v>153</v>
      </c>
      <c r="R148" s="58">
        <v>336</v>
      </c>
      <c r="S148" s="58">
        <v>340</v>
      </c>
      <c r="T148" s="58">
        <v>325</v>
      </c>
      <c r="U148" s="58">
        <v>15</v>
      </c>
      <c r="V148" s="58">
        <v>153</v>
      </c>
      <c r="W148" s="58" t="s">
        <v>153</v>
      </c>
      <c r="X148" s="58">
        <v>152</v>
      </c>
      <c r="Y148" s="58" t="s">
        <v>153</v>
      </c>
      <c r="Z148" s="58">
        <v>5</v>
      </c>
      <c r="AA148" s="58">
        <v>5</v>
      </c>
      <c r="AB148" s="58">
        <v>5</v>
      </c>
      <c r="AC148" s="58">
        <v>0</v>
      </c>
    </row>
    <row r="149" spans="1:29" x14ac:dyDescent="0.25">
      <c r="A149" s="64" t="s">
        <v>311</v>
      </c>
      <c r="B149" s="58">
        <v>451</v>
      </c>
      <c r="C149" s="58">
        <v>454</v>
      </c>
      <c r="D149" s="58">
        <v>446</v>
      </c>
      <c r="E149" s="58">
        <v>8</v>
      </c>
      <c r="F149" s="58">
        <v>235</v>
      </c>
      <c r="G149" s="58" t="s">
        <v>153</v>
      </c>
      <c r="H149" s="58">
        <v>236</v>
      </c>
      <c r="I149" s="58" t="s">
        <v>153</v>
      </c>
      <c r="J149" s="58">
        <v>216</v>
      </c>
      <c r="K149" s="58" t="s">
        <v>153</v>
      </c>
      <c r="L149" s="58">
        <v>210</v>
      </c>
      <c r="M149" s="58" t="s">
        <v>153</v>
      </c>
      <c r="N149" s="58">
        <v>45</v>
      </c>
      <c r="O149" s="58">
        <v>51</v>
      </c>
      <c r="P149" s="58">
        <v>51</v>
      </c>
      <c r="Q149" s="58">
        <v>0</v>
      </c>
      <c r="R149" s="58">
        <v>311</v>
      </c>
      <c r="S149" s="58">
        <v>310</v>
      </c>
      <c r="T149" s="58">
        <v>302</v>
      </c>
      <c r="U149" s="58">
        <v>8</v>
      </c>
      <c r="V149" s="58">
        <v>95</v>
      </c>
      <c r="W149" s="58">
        <v>93</v>
      </c>
      <c r="X149" s="58">
        <v>93</v>
      </c>
      <c r="Y149" s="58">
        <v>0</v>
      </c>
      <c r="Z149" s="58">
        <v>10</v>
      </c>
      <c r="AA149" s="58">
        <v>10</v>
      </c>
      <c r="AB149" s="58">
        <v>10</v>
      </c>
      <c r="AC149" s="58">
        <v>0</v>
      </c>
    </row>
    <row r="150" spans="1:29" x14ac:dyDescent="0.25">
      <c r="A150" s="64" t="s">
        <v>312</v>
      </c>
      <c r="B150" s="58">
        <v>576</v>
      </c>
      <c r="C150" s="58">
        <v>583</v>
      </c>
      <c r="D150" s="58">
        <v>576</v>
      </c>
      <c r="E150" s="58">
        <v>7</v>
      </c>
      <c r="F150" s="58">
        <v>287</v>
      </c>
      <c r="G150" s="58" t="s">
        <v>153</v>
      </c>
      <c r="H150" s="58">
        <v>292</v>
      </c>
      <c r="I150" s="58" t="s">
        <v>153</v>
      </c>
      <c r="J150" s="58">
        <v>289</v>
      </c>
      <c r="K150" s="58" t="s">
        <v>153</v>
      </c>
      <c r="L150" s="58">
        <v>284</v>
      </c>
      <c r="M150" s="58" t="s">
        <v>153</v>
      </c>
      <c r="N150" s="58">
        <v>88</v>
      </c>
      <c r="O150" s="58">
        <v>96</v>
      </c>
      <c r="P150" s="58">
        <v>96</v>
      </c>
      <c r="Q150" s="58">
        <v>0</v>
      </c>
      <c r="R150" s="58">
        <v>357</v>
      </c>
      <c r="S150" s="58" t="s">
        <v>153</v>
      </c>
      <c r="T150" s="58">
        <v>350</v>
      </c>
      <c r="U150" s="58" t="s">
        <v>153</v>
      </c>
      <c r="V150" s="58">
        <v>131</v>
      </c>
      <c r="W150" s="58" t="s">
        <v>153</v>
      </c>
      <c r="X150" s="58">
        <v>130</v>
      </c>
      <c r="Y150" s="58" t="s">
        <v>153</v>
      </c>
      <c r="Z150" s="58">
        <v>9</v>
      </c>
      <c r="AA150" s="58">
        <v>10</v>
      </c>
      <c r="AB150" s="58">
        <v>10</v>
      </c>
      <c r="AC150" s="58">
        <v>0</v>
      </c>
    </row>
    <row r="151" spans="1:29" x14ac:dyDescent="0.25">
      <c r="A151" s="64" t="s">
        <v>313</v>
      </c>
      <c r="B151" s="58">
        <v>446</v>
      </c>
      <c r="C151" s="58">
        <v>467</v>
      </c>
      <c r="D151" s="58">
        <v>459</v>
      </c>
      <c r="E151" s="58">
        <v>8</v>
      </c>
      <c r="F151" s="58">
        <v>238</v>
      </c>
      <c r="G151" s="58">
        <v>255</v>
      </c>
      <c r="H151" s="58">
        <v>252</v>
      </c>
      <c r="I151" s="58">
        <v>3</v>
      </c>
      <c r="J151" s="58">
        <v>208</v>
      </c>
      <c r="K151" s="58">
        <v>212</v>
      </c>
      <c r="L151" s="58">
        <v>207</v>
      </c>
      <c r="M151" s="58">
        <v>5</v>
      </c>
      <c r="N151" s="58">
        <v>55</v>
      </c>
      <c r="O151" s="58" t="s">
        <v>153</v>
      </c>
      <c r="P151" s="58">
        <v>59</v>
      </c>
      <c r="Q151" s="58" t="s">
        <v>153</v>
      </c>
      <c r="R151" s="58">
        <v>286</v>
      </c>
      <c r="S151" s="58">
        <v>303</v>
      </c>
      <c r="T151" s="58">
        <v>298</v>
      </c>
      <c r="U151" s="58">
        <v>5</v>
      </c>
      <c r="V151" s="58">
        <v>105</v>
      </c>
      <c r="W151" s="58" t="s">
        <v>153</v>
      </c>
      <c r="X151" s="58">
        <v>102</v>
      </c>
      <c r="Y151" s="58" t="s">
        <v>153</v>
      </c>
      <c r="Z151" s="58">
        <v>5</v>
      </c>
      <c r="AA151" s="58">
        <v>5</v>
      </c>
      <c r="AB151" s="58">
        <v>5</v>
      </c>
      <c r="AC151" s="58">
        <v>0</v>
      </c>
    </row>
    <row r="152" spans="1:29" x14ac:dyDescent="0.25">
      <c r="A152" s="64" t="s">
        <v>314</v>
      </c>
      <c r="B152" s="58">
        <v>469</v>
      </c>
      <c r="C152" s="58">
        <v>464</v>
      </c>
      <c r="D152" s="58">
        <v>459</v>
      </c>
      <c r="E152" s="58">
        <v>5</v>
      </c>
      <c r="F152" s="58">
        <v>261</v>
      </c>
      <c r="G152" s="58" t="s">
        <v>153</v>
      </c>
      <c r="H152" s="58">
        <v>258</v>
      </c>
      <c r="I152" s="58" t="s">
        <v>153</v>
      </c>
      <c r="J152" s="58">
        <v>208</v>
      </c>
      <c r="K152" s="58" t="s">
        <v>153</v>
      </c>
      <c r="L152" s="58">
        <v>201</v>
      </c>
      <c r="M152" s="58" t="s">
        <v>153</v>
      </c>
      <c r="N152" s="58">
        <v>52</v>
      </c>
      <c r="O152" s="58" t="s">
        <v>153</v>
      </c>
      <c r="P152" s="58">
        <v>55</v>
      </c>
      <c r="Q152" s="58" t="s">
        <v>153</v>
      </c>
      <c r="R152" s="58">
        <v>315</v>
      </c>
      <c r="S152" s="58" t="s">
        <v>153</v>
      </c>
      <c r="T152" s="58">
        <v>304</v>
      </c>
      <c r="U152" s="58" t="s">
        <v>153</v>
      </c>
      <c r="V152" s="58">
        <v>102</v>
      </c>
      <c r="W152" s="58">
        <v>100</v>
      </c>
      <c r="X152" s="58">
        <v>100</v>
      </c>
      <c r="Y152" s="58">
        <v>0</v>
      </c>
      <c r="Z152" s="58">
        <v>7</v>
      </c>
      <c r="AA152" s="58">
        <v>9</v>
      </c>
      <c r="AB152" s="58">
        <v>9</v>
      </c>
      <c r="AC152" s="58">
        <v>0</v>
      </c>
    </row>
    <row r="153" spans="1:29" x14ac:dyDescent="0.25">
      <c r="A153" s="64" t="s">
        <v>315</v>
      </c>
      <c r="B153" s="58">
        <v>418</v>
      </c>
      <c r="C153" s="58">
        <v>426</v>
      </c>
      <c r="D153" s="58">
        <v>421</v>
      </c>
      <c r="E153" s="58">
        <v>5</v>
      </c>
      <c r="F153" s="58">
        <v>232</v>
      </c>
      <c r="G153" s="58" t="s">
        <v>153</v>
      </c>
      <c r="H153" s="58">
        <v>231</v>
      </c>
      <c r="I153" s="58" t="s">
        <v>153</v>
      </c>
      <c r="J153" s="58">
        <v>186</v>
      </c>
      <c r="K153" s="58" t="s">
        <v>153</v>
      </c>
      <c r="L153" s="58">
        <v>190</v>
      </c>
      <c r="M153" s="58" t="s">
        <v>153</v>
      </c>
      <c r="N153" s="58">
        <v>40</v>
      </c>
      <c r="O153" s="58">
        <v>44</v>
      </c>
      <c r="P153" s="58">
        <v>44</v>
      </c>
      <c r="Q153" s="58">
        <v>0</v>
      </c>
      <c r="R153" s="58">
        <v>269</v>
      </c>
      <c r="S153" s="58">
        <v>274</v>
      </c>
      <c r="T153" s="58">
        <v>269</v>
      </c>
      <c r="U153" s="58">
        <v>5</v>
      </c>
      <c r="V153" s="58">
        <v>109</v>
      </c>
      <c r="W153" s="58">
        <v>108</v>
      </c>
      <c r="X153" s="58">
        <v>108</v>
      </c>
      <c r="Y153" s="58">
        <v>0</v>
      </c>
      <c r="Z153" s="58">
        <v>11</v>
      </c>
      <c r="AA153" s="58">
        <v>11</v>
      </c>
      <c r="AB153" s="58">
        <v>11</v>
      </c>
      <c r="AC153" s="58">
        <v>0</v>
      </c>
    </row>
    <row r="154" spans="1:29" x14ac:dyDescent="0.25">
      <c r="A154" s="64" t="s">
        <v>316</v>
      </c>
      <c r="B154" s="58">
        <v>503</v>
      </c>
      <c r="C154" s="58" t="s">
        <v>153</v>
      </c>
      <c r="D154" s="58">
        <v>508</v>
      </c>
      <c r="E154" s="58" t="s">
        <v>153</v>
      </c>
      <c r="F154" s="58">
        <v>298</v>
      </c>
      <c r="G154" s="58" t="s">
        <v>153</v>
      </c>
      <c r="H154" s="58">
        <v>303</v>
      </c>
      <c r="I154" s="58" t="s">
        <v>153</v>
      </c>
      <c r="J154" s="58">
        <v>205</v>
      </c>
      <c r="K154" s="58" t="s">
        <v>153</v>
      </c>
      <c r="L154" s="58">
        <v>205</v>
      </c>
      <c r="M154" s="58" t="s">
        <v>153</v>
      </c>
      <c r="N154" s="58">
        <v>35</v>
      </c>
      <c r="O154" s="58" t="s">
        <v>153</v>
      </c>
      <c r="P154" s="58">
        <v>43</v>
      </c>
      <c r="Q154" s="58" t="s">
        <v>153</v>
      </c>
      <c r="R154" s="58">
        <v>333</v>
      </c>
      <c r="S154" s="58" t="s">
        <v>153</v>
      </c>
      <c r="T154" s="58">
        <v>330</v>
      </c>
      <c r="U154" s="58" t="s">
        <v>153</v>
      </c>
      <c r="V154" s="58">
        <v>135</v>
      </c>
      <c r="W154" s="58">
        <v>135</v>
      </c>
      <c r="X154" s="58">
        <v>135</v>
      </c>
      <c r="Y154" s="58">
        <v>0</v>
      </c>
      <c r="Z154" s="58">
        <v>10</v>
      </c>
      <c r="AA154" s="58">
        <v>10</v>
      </c>
      <c r="AB154" s="58">
        <v>10</v>
      </c>
      <c r="AC154" s="58">
        <v>0</v>
      </c>
    </row>
    <row r="155" spans="1:29" x14ac:dyDescent="0.25">
      <c r="A155" s="64" t="s">
        <v>317</v>
      </c>
      <c r="B155" s="58">
        <v>556</v>
      </c>
      <c r="C155" s="58">
        <v>567</v>
      </c>
      <c r="D155" s="58">
        <v>558</v>
      </c>
      <c r="E155" s="58">
        <v>9</v>
      </c>
      <c r="F155" s="58">
        <v>298</v>
      </c>
      <c r="G155" s="58" t="s">
        <v>153</v>
      </c>
      <c r="H155" s="58">
        <v>306</v>
      </c>
      <c r="I155" s="58" t="s">
        <v>153</v>
      </c>
      <c r="J155" s="58">
        <v>258</v>
      </c>
      <c r="K155" s="58" t="s">
        <v>153</v>
      </c>
      <c r="L155" s="58">
        <v>252</v>
      </c>
      <c r="M155" s="58" t="s">
        <v>153</v>
      </c>
      <c r="N155" s="58">
        <v>55</v>
      </c>
      <c r="O155" s="58" t="s">
        <v>153</v>
      </c>
      <c r="P155" s="58">
        <v>59</v>
      </c>
      <c r="Q155" s="58" t="s">
        <v>153</v>
      </c>
      <c r="R155" s="58">
        <v>366</v>
      </c>
      <c r="S155" s="58" t="s">
        <v>153</v>
      </c>
      <c r="T155" s="58">
        <v>364</v>
      </c>
      <c r="U155" s="58" t="s">
        <v>153</v>
      </c>
      <c r="V155" s="58">
        <v>135</v>
      </c>
      <c r="W155" s="58">
        <v>135</v>
      </c>
      <c r="X155" s="58">
        <v>135</v>
      </c>
      <c r="Y155" s="58">
        <v>0</v>
      </c>
      <c r="Z155" s="58">
        <v>8</v>
      </c>
      <c r="AA155" s="58">
        <v>12</v>
      </c>
      <c r="AB155" s="58">
        <v>12</v>
      </c>
      <c r="AC155" s="58">
        <v>0</v>
      </c>
    </row>
    <row r="156" spans="1:29" x14ac:dyDescent="0.25">
      <c r="A156" s="64" t="s">
        <v>318</v>
      </c>
      <c r="B156" s="58">
        <v>1003</v>
      </c>
      <c r="C156" s="58">
        <v>1002</v>
      </c>
      <c r="D156" s="58">
        <v>997</v>
      </c>
      <c r="E156" s="58">
        <v>5</v>
      </c>
      <c r="F156" s="58">
        <v>659</v>
      </c>
      <c r="G156" s="58" t="s">
        <v>153</v>
      </c>
      <c r="H156" s="58">
        <v>655</v>
      </c>
      <c r="I156" s="58" t="s">
        <v>153</v>
      </c>
      <c r="J156" s="58">
        <v>344</v>
      </c>
      <c r="K156" s="58" t="s">
        <v>153</v>
      </c>
      <c r="L156" s="58">
        <v>342</v>
      </c>
      <c r="M156" s="58" t="s">
        <v>153</v>
      </c>
      <c r="N156" s="58">
        <v>60</v>
      </c>
      <c r="O156" s="58" t="s">
        <v>153</v>
      </c>
      <c r="P156" s="58">
        <v>66</v>
      </c>
      <c r="Q156" s="58" t="s">
        <v>153</v>
      </c>
      <c r="R156" s="58">
        <v>662</v>
      </c>
      <c r="S156" s="58" t="s">
        <v>153</v>
      </c>
      <c r="T156" s="58">
        <v>654</v>
      </c>
      <c r="U156" s="58" t="s">
        <v>153</v>
      </c>
      <c r="V156" s="58">
        <v>281</v>
      </c>
      <c r="W156" s="58" t="s">
        <v>153</v>
      </c>
      <c r="X156" s="58">
        <v>277</v>
      </c>
      <c r="Y156" s="58" t="s">
        <v>153</v>
      </c>
      <c r="Z156" s="58">
        <v>19</v>
      </c>
      <c r="AA156" s="58">
        <v>18</v>
      </c>
      <c r="AB156" s="58">
        <v>18</v>
      </c>
      <c r="AC156" s="58">
        <v>0</v>
      </c>
    </row>
    <row r="157" spans="1:29" x14ac:dyDescent="0.25">
      <c r="A157" s="64" t="s">
        <v>319</v>
      </c>
      <c r="B157" s="58">
        <v>980</v>
      </c>
      <c r="C157" s="58">
        <v>998</v>
      </c>
      <c r="D157" s="58">
        <v>987</v>
      </c>
      <c r="E157" s="58">
        <v>11</v>
      </c>
      <c r="F157" s="58">
        <v>615</v>
      </c>
      <c r="G157" s="58" t="s">
        <v>153</v>
      </c>
      <c r="H157" s="58">
        <v>624</v>
      </c>
      <c r="I157" s="58" t="s">
        <v>153</v>
      </c>
      <c r="J157" s="58">
        <v>365</v>
      </c>
      <c r="K157" s="58" t="s">
        <v>153</v>
      </c>
      <c r="L157" s="58">
        <v>363</v>
      </c>
      <c r="M157" s="58" t="s">
        <v>153</v>
      </c>
      <c r="N157" s="58">
        <v>77</v>
      </c>
      <c r="O157" s="58" t="s">
        <v>153</v>
      </c>
      <c r="P157" s="58">
        <v>79</v>
      </c>
      <c r="Q157" s="58" t="s">
        <v>153</v>
      </c>
      <c r="R157" s="58">
        <v>619</v>
      </c>
      <c r="S157" s="58">
        <v>633</v>
      </c>
      <c r="T157" s="58">
        <v>626</v>
      </c>
      <c r="U157" s="58">
        <v>7</v>
      </c>
      <c r="V157" s="58">
        <v>284</v>
      </c>
      <c r="W157" s="58" t="s">
        <v>153</v>
      </c>
      <c r="X157" s="58">
        <v>282</v>
      </c>
      <c r="Y157" s="58" t="s">
        <v>153</v>
      </c>
      <c r="Z157" s="58">
        <v>35</v>
      </c>
      <c r="AA157" s="58">
        <v>39</v>
      </c>
      <c r="AB157" s="58">
        <v>39</v>
      </c>
      <c r="AC157" s="58">
        <v>0</v>
      </c>
    </row>
    <row r="158" spans="1:29" x14ac:dyDescent="0.25">
      <c r="A158" s="64" t="s">
        <v>320</v>
      </c>
      <c r="B158" s="58">
        <v>638</v>
      </c>
      <c r="C158" s="58" t="s">
        <v>153</v>
      </c>
      <c r="D158" s="58">
        <v>658</v>
      </c>
      <c r="E158" s="58" t="s">
        <v>153</v>
      </c>
      <c r="F158" s="58">
        <v>360</v>
      </c>
      <c r="G158" s="58" t="s">
        <v>153</v>
      </c>
      <c r="H158" s="58">
        <v>374</v>
      </c>
      <c r="I158" s="58" t="s">
        <v>153</v>
      </c>
      <c r="J158" s="58">
        <v>278</v>
      </c>
      <c r="K158" s="58" t="s">
        <v>153</v>
      </c>
      <c r="L158" s="58">
        <v>284</v>
      </c>
      <c r="M158" s="58" t="s">
        <v>153</v>
      </c>
      <c r="N158" s="58">
        <v>43</v>
      </c>
      <c r="O158" s="58">
        <v>48</v>
      </c>
      <c r="P158" s="58">
        <v>48</v>
      </c>
      <c r="Q158" s="58">
        <v>0</v>
      </c>
      <c r="R158" s="58">
        <v>430</v>
      </c>
      <c r="S158" s="58" t="s">
        <v>153</v>
      </c>
      <c r="T158" s="58">
        <v>443</v>
      </c>
      <c r="U158" s="58" t="s">
        <v>153</v>
      </c>
      <c r="V158" s="58">
        <v>165</v>
      </c>
      <c r="W158" s="58">
        <v>167</v>
      </c>
      <c r="X158" s="58">
        <v>167</v>
      </c>
      <c r="Y158" s="58">
        <v>0</v>
      </c>
      <c r="Z158" s="58">
        <v>16</v>
      </c>
      <c r="AA158" s="58">
        <v>18</v>
      </c>
      <c r="AB158" s="58">
        <v>18</v>
      </c>
      <c r="AC158" s="58">
        <v>0</v>
      </c>
    </row>
    <row r="159" spans="1:29" x14ac:dyDescent="0.25">
      <c r="A159" s="64" t="s">
        <v>321</v>
      </c>
      <c r="B159" s="58">
        <v>469</v>
      </c>
      <c r="C159" s="58">
        <v>490</v>
      </c>
      <c r="D159" s="58">
        <v>478</v>
      </c>
      <c r="E159" s="58">
        <v>12</v>
      </c>
      <c r="F159" s="58">
        <v>295</v>
      </c>
      <c r="G159" s="58">
        <v>314</v>
      </c>
      <c r="H159" s="58">
        <v>308</v>
      </c>
      <c r="I159" s="58">
        <v>6</v>
      </c>
      <c r="J159" s="58">
        <v>174</v>
      </c>
      <c r="K159" s="58">
        <v>176</v>
      </c>
      <c r="L159" s="58">
        <v>170</v>
      </c>
      <c r="M159" s="58">
        <v>6</v>
      </c>
      <c r="N159" s="58">
        <v>48</v>
      </c>
      <c r="O159" s="58" t="s">
        <v>153</v>
      </c>
      <c r="P159" s="58">
        <v>52</v>
      </c>
      <c r="Q159" s="58" t="s">
        <v>153</v>
      </c>
      <c r="R159" s="58">
        <v>300</v>
      </c>
      <c r="S159" s="58">
        <v>318</v>
      </c>
      <c r="T159" s="58">
        <v>309</v>
      </c>
      <c r="U159" s="58">
        <v>9</v>
      </c>
      <c r="V159" s="58">
        <v>121</v>
      </c>
      <c r="W159" s="58" t="s">
        <v>153</v>
      </c>
      <c r="X159" s="58">
        <v>117</v>
      </c>
      <c r="Y159" s="58" t="s">
        <v>153</v>
      </c>
      <c r="Z159" s="58">
        <v>13</v>
      </c>
      <c r="AA159" s="58">
        <v>15</v>
      </c>
      <c r="AB159" s="58">
        <v>15</v>
      </c>
      <c r="AC159" s="58">
        <v>0</v>
      </c>
    </row>
    <row r="160" spans="1:29" x14ac:dyDescent="0.25">
      <c r="A160" s="64" t="s">
        <v>322</v>
      </c>
      <c r="B160" s="58">
        <v>485</v>
      </c>
      <c r="C160" s="58">
        <v>499</v>
      </c>
      <c r="D160" s="58">
        <v>490</v>
      </c>
      <c r="E160" s="58">
        <v>9</v>
      </c>
      <c r="F160" s="58">
        <v>283</v>
      </c>
      <c r="G160" s="58">
        <v>298</v>
      </c>
      <c r="H160" s="58">
        <v>294</v>
      </c>
      <c r="I160" s="58">
        <v>4</v>
      </c>
      <c r="J160" s="58">
        <v>202</v>
      </c>
      <c r="K160" s="58">
        <v>201</v>
      </c>
      <c r="L160" s="58">
        <v>196</v>
      </c>
      <c r="M160" s="58">
        <v>5</v>
      </c>
      <c r="N160" s="58">
        <v>48</v>
      </c>
      <c r="O160" s="58">
        <v>50</v>
      </c>
      <c r="P160" s="58">
        <v>50</v>
      </c>
      <c r="Q160" s="58">
        <v>0</v>
      </c>
      <c r="R160" s="58">
        <v>313</v>
      </c>
      <c r="S160" s="58">
        <v>325</v>
      </c>
      <c r="T160" s="58">
        <v>316</v>
      </c>
      <c r="U160" s="58">
        <v>9</v>
      </c>
      <c r="V160" s="58">
        <v>124</v>
      </c>
      <c r="W160" s="58">
        <v>124</v>
      </c>
      <c r="X160" s="58">
        <v>124</v>
      </c>
      <c r="Y160" s="58">
        <v>0</v>
      </c>
      <c r="Z160" s="58">
        <v>12</v>
      </c>
      <c r="AA160" s="58">
        <v>12</v>
      </c>
      <c r="AB160" s="58">
        <v>12</v>
      </c>
      <c r="AC160" s="58">
        <v>0</v>
      </c>
    </row>
    <row r="161" spans="1:29" x14ac:dyDescent="0.25">
      <c r="A161" s="64" t="s">
        <v>323</v>
      </c>
      <c r="B161" s="58">
        <v>503</v>
      </c>
      <c r="C161" s="58">
        <v>517</v>
      </c>
      <c r="D161" s="58">
        <v>513</v>
      </c>
      <c r="E161" s="58">
        <v>4</v>
      </c>
      <c r="F161" s="58">
        <v>274</v>
      </c>
      <c r="G161" s="58" t="s">
        <v>153</v>
      </c>
      <c r="H161" s="58">
        <v>285</v>
      </c>
      <c r="I161" s="58" t="s">
        <v>153</v>
      </c>
      <c r="J161" s="58">
        <v>229</v>
      </c>
      <c r="K161" s="58" t="s">
        <v>153</v>
      </c>
      <c r="L161" s="58">
        <v>228</v>
      </c>
      <c r="M161" s="58" t="s">
        <v>153</v>
      </c>
      <c r="N161" s="58">
        <v>73</v>
      </c>
      <c r="O161" s="58" t="s">
        <v>153</v>
      </c>
      <c r="P161" s="58">
        <v>72</v>
      </c>
      <c r="Q161" s="58" t="s">
        <v>153</v>
      </c>
      <c r="R161" s="58">
        <v>302</v>
      </c>
      <c r="S161" s="58" t="s">
        <v>153</v>
      </c>
      <c r="T161" s="58">
        <v>313</v>
      </c>
      <c r="U161" s="58" t="s">
        <v>153</v>
      </c>
      <c r="V161" s="58">
        <v>128</v>
      </c>
      <c r="W161" s="58" t="s">
        <v>153</v>
      </c>
      <c r="X161" s="58">
        <v>128</v>
      </c>
      <c r="Y161" s="58" t="s">
        <v>153</v>
      </c>
      <c r="Z161" s="58">
        <v>5</v>
      </c>
      <c r="AA161" s="58">
        <v>6</v>
      </c>
      <c r="AB161" s="58">
        <v>6</v>
      </c>
      <c r="AC161" s="58">
        <v>0</v>
      </c>
    </row>
    <row r="162" spans="1:29" x14ac:dyDescent="0.25">
      <c r="A162" s="64" t="s">
        <v>324</v>
      </c>
      <c r="B162" s="58">
        <v>522</v>
      </c>
      <c r="C162" s="58">
        <v>528</v>
      </c>
      <c r="D162" s="58">
        <v>520</v>
      </c>
      <c r="E162" s="58">
        <v>8</v>
      </c>
      <c r="F162" s="58">
        <v>252</v>
      </c>
      <c r="G162" s="58">
        <v>254</v>
      </c>
      <c r="H162" s="58">
        <v>251</v>
      </c>
      <c r="I162" s="58">
        <v>3</v>
      </c>
      <c r="J162" s="58">
        <v>270</v>
      </c>
      <c r="K162" s="58">
        <v>274</v>
      </c>
      <c r="L162" s="58">
        <v>269</v>
      </c>
      <c r="M162" s="58">
        <v>5</v>
      </c>
      <c r="N162" s="58">
        <v>52</v>
      </c>
      <c r="O162" s="58" t="s">
        <v>153</v>
      </c>
      <c r="P162" s="58">
        <v>55</v>
      </c>
      <c r="Q162" s="58" t="s">
        <v>153</v>
      </c>
      <c r="R162" s="58">
        <v>352</v>
      </c>
      <c r="S162" s="58" t="s">
        <v>153</v>
      </c>
      <c r="T162" s="58">
        <v>349</v>
      </c>
      <c r="U162" s="58" t="s">
        <v>153</v>
      </c>
      <c r="V162" s="58">
        <v>118</v>
      </c>
      <c r="W162" s="58">
        <v>116</v>
      </c>
      <c r="X162" s="58">
        <v>116</v>
      </c>
      <c r="Y162" s="58">
        <v>0</v>
      </c>
      <c r="Z162" s="58">
        <v>13</v>
      </c>
      <c r="AA162" s="58">
        <v>12</v>
      </c>
      <c r="AB162" s="58">
        <v>12</v>
      </c>
      <c r="AC162" s="58">
        <v>0</v>
      </c>
    </row>
    <row r="163" spans="1:29" x14ac:dyDescent="0.25">
      <c r="A163" s="64" t="s">
        <v>325</v>
      </c>
      <c r="B163" s="58">
        <v>454</v>
      </c>
      <c r="C163" s="58">
        <v>463</v>
      </c>
      <c r="D163" s="58">
        <v>460</v>
      </c>
      <c r="E163" s="58">
        <v>3</v>
      </c>
      <c r="F163" s="58">
        <v>254</v>
      </c>
      <c r="G163" s="58" t="s">
        <v>153</v>
      </c>
      <c r="H163" s="58">
        <v>257</v>
      </c>
      <c r="I163" s="58" t="s">
        <v>153</v>
      </c>
      <c r="J163" s="58">
        <v>200</v>
      </c>
      <c r="K163" s="58" t="s">
        <v>153</v>
      </c>
      <c r="L163" s="58">
        <v>203</v>
      </c>
      <c r="M163" s="58" t="s">
        <v>153</v>
      </c>
      <c r="N163" s="58">
        <v>66</v>
      </c>
      <c r="O163" s="58" t="s">
        <v>153</v>
      </c>
      <c r="P163" s="58">
        <v>69</v>
      </c>
      <c r="Q163" s="58" t="s">
        <v>153</v>
      </c>
      <c r="R163" s="58">
        <v>266</v>
      </c>
      <c r="S163" s="58" t="s">
        <v>153</v>
      </c>
      <c r="T163" s="58">
        <v>268</v>
      </c>
      <c r="U163" s="58" t="s">
        <v>153</v>
      </c>
      <c r="V163" s="58">
        <v>122</v>
      </c>
      <c r="W163" s="58">
        <v>123</v>
      </c>
      <c r="X163" s="58">
        <v>123</v>
      </c>
      <c r="Y163" s="58">
        <v>0</v>
      </c>
      <c r="Z163" s="58">
        <v>11</v>
      </c>
      <c r="AA163" s="58">
        <v>11</v>
      </c>
      <c r="AB163" s="58">
        <v>11</v>
      </c>
      <c r="AC163" s="58">
        <v>0</v>
      </c>
    </row>
    <row r="164" spans="1:29" x14ac:dyDescent="0.25">
      <c r="A164" s="64" t="s">
        <v>326</v>
      </c>
      <c r="B164" s="58">
        <v>409</v>
      </c>
      <c r="C164" s="58">
        <v>427</v>
      </c>
      <c r="D164" s="58">
        <v>418</v>
      </c>
      <c r="E164" s="58">
        <v>9</v>
      </c>
      <c r="F164" s="58">
        <v>206</v>
      </c>
      <c r="G164" s="58">
        <v>215</v>
      </c>
      <c r="H164" s="58">
        <v>212</v>
      </c>
      <c r="I164" s="58">
        <v>3</v>
      </c>
      <c r="J164" s="58">
        <v>203</v>
      </c>
      <c r="K164" s="58">
        <v>212</v>
      </c>
      <c r="L164" s="58">
        <v>206</v>
      </c>
      <c r="M164" s="58">
        <v>6</v>
      </c>
      <c r="N164" s="58">
        <v>44</v>
      </c>
      <c r="O164" s="58" t="s">
        <v>153</v>
      </c>
      <c r="P164" s="58">
        <v>46</v>
      </c>
      <c r="Q164" s="58" t="s">
        <v>153</v>
      </c>
      <c r="R164" s="58">
        <v>272</v>
      </c>
      <c r="S164" s="58" t="s">
        <v>153</v>
      </c>
      <c r="T164" s="58">
        <v>280</v>
      </c>
      <c r="U164" s="58" t="s">
        <v>153</v>
      </c>
      <c r="V164" s="58">
        <v>93</v>
      </c>
      <c r="W164" s="58" t="s">
        <v>153</v>
      </c>
      <c r="X164" s="58">
        <v>92</v>
      </c>
      <c r="Y164" s="58" t="s">
        <v>153</v>
      </c>
      <c r="Z164" s="58">
        <v>14</v>
      </c>
      <c r="AA164" s="58">
        <v>16</v>
      </c>
      <c r="AB164" s="58">
        <v>16</v>
      </c>
      <c r="AC164" s="58">
        <v>0</v>
      </c>
    </row>
    <row r="165" spans="1:29" x14ac:dyDescent="0.25">
      <c r="A165" s="64" t="s">
        <v>327</v>
      </c>
      <c r="B165" s="58">
        <v>378</v>
      </c>
      <c r="C165" s="58">
        <v>393</v>
      </c>
      <c r="D165" s="58">
        <v>385</v>
      </c>
      <c r="E165" s="58">
        <v>8</v>
      </c>
      <c r="F165" s="58">
        <v>199</v>
      </c>
      <c r="G165" s="58" t="s">
        <v>153</v>
      </c>
      <c r="H165" s="58">
        <v>212</v>
      </c>
      <c r="I165" s="58" t="s">
        <v>153</v>
      </c>
      <c r="J165" s="58">
        <v>179</v>
      </c>
      <c r="K165" s="58" t="s">
        <v>153</v>
      </c>
      <c r="L165" s="58">
        <v>173</v>
      </c>
      <c r="M165" s="58" t="s">
        <v>153</v>
      </c>
      <c r="N165" s="58">
        <v>33</v>
      </c>
      <c r="O165" s="58" t="s">
        <v>153</v>
      </c>
      <c r="P165" s="58">
        <v>33</v>
      </c>
      <c r="Q165" s="58" t="s">
        <v>153</v>
      </c>
      <c r="R165" s="58">
        <v>248</v>
      </c>
      <c r="S165" s="58" t="s">
        <v>153</v>
      </c>
      <c r="T165" s="58">
        <v>255</v>
      </c>
      <c r="U165" s="58" t="s">
        <v>153</v>
      </c>
      <c r="V165" s="58">
        <v>97</v>
      </c>
      <c r="W165" s="58">
        <v>97</v>
      </c>
      <c r="X165" s="58">
        <v>97</v>
      </c>
      <c r="Y165" s="58">
        <v>0</v>
      </c>
      <c r="Z165" s="58">
        <v>8</v>
      </c>
      <c r="AA165" s="58">
        <v>8</v>
      </c>
      <c r="AB165" s="58">
        <v>8</v>
      </c>
      <c r="AC165" s="58">
        <v>0</v>
      </c>
    </row>
    <row r="166" spans="1:29" x14ac:dyDescent="0.25">
      <c r="A166" s="64" t="s">
        <v>328</v>
      </c>
      <c r="B166" s="58">
        <v>468</v>
      </c>
      <c r="C166" s="58">
        <v>475</v>
      </c>
      <c r="D166" s="58">
        <v>467</v>
      </c>
      <c r="E166" s="58">
        <v>8</v>
      </c>
      <c r="F166" s="58">
        <v>272</v>
      </c>
      <c r="G166" s="58">
        <v>280</v>
      </c>
      <c r="H166" s="58">
        <v>275</v>
      </c>
      <c r="I166" s="58">
        <v>5</v>
      </c>
      <c r="J166" s="58">
        <v>196</v>
      </c>
      <c r="K166" s="58">
        <v>195</v>
      </c>
      <c r="L166" s="58">
        <v>192</v>
      </c>
      <c r="M166" s="58">
        <v>3</v>
      </c>
      <c r="N166" s="58">
        <v>32</v>
      </c>
      <c r="O166" s="58">
        <v>40</v>
      </c>
      <c r="P166" s="58">
        <v>40</v>
      </c>
      <c r="Q166" s="58">
        <v>0</v>
      </c>
      <c r="R166" s="58">
        <v>298</v>
      </c>
      <c r="S166" s="58" t="s">
        <v>153</v>
      </c>
      <c r="T166" s="58">
        <v>290</v>
      </c>
      <c r="U166" s="58" t="s">
        <v>153</v>
      </c>
      <c r="V166" s="58">
        <v>138</v>
      </c>
      <c r="W166" s="58" t="s">
        <v>153</v>
      </c>
      <c r="X166" s="58">
        <v>137</v>
      </c>
      <c r="Y166" s="58" t="s">
        <v>153</v>
      </c>
      <c r="Z166" s="58">
        <v>12</v>
      </c>
      <c r="AA166" s="58">
        <v>11</v>
      </c>
      <c r="AB166" s="58">
        <v>11</v>
      </c>
      <c r="AC166" s="58">
        <v>0</v>
      </c>
    </row>
    <row r="167" spans="1:29" x14ac:dyDescent="0.25">
      <c r="A167" s="64" t="s">
        <v>329</v>
      </c>
      <c r="B167" s="58">
        <v>574</v>
      </c>
      <c r="C167" s="58">
        <v>585</v>
      </c>
      <c r="D167" s="58">
        <v>582</v>
      </c>
      <c r="E167" s="58">
        <v>3</v>
      </c>
      <c r="F167" s="58">
        <v>328</v>
      </c>
      <c r="G167" s="58" t="s">
        <v>153</v>
      </c>
      <c r="H167" s="58">
        <v>339</v>
      </c>
      <c r="I167" s="58" t="s">
        <v>153</v>
      </c>
      <c r="J167" s="58">
        <v>246</v>
      </c>
      <c r="K167" s="58" t="s">
        <v>153</v>
      </c>
      <c r="L167" s="58">
        <v>243</v>
      </c>
      <c r="M167" s="58" t="s">
        <v>153</v>
      </c>
      <c r="N167" s="58">
        <v>45</v>
      </c>
      <c r="O167" s="58">
        <v>50</v>
      </c>
      <c r="P167" s="58">
        <v>50</v>
      </c>
      <c r="Q167" s="58">
        <v>0</v>
      </c>
      <c r="R167" s="58">
        <v>374</v>
      </c>
      <c r="S167" s="58">
        <v>383</v>
      </c>
      <c r="T167" s="58">
        <v>380</v>
      </c>
      <c r="U167" s="58">
        <v>3</v>
      </c>
      <c r="V167" s="58">
        <v>155</v>
      </c>
      <c r="W167" s="58">
        <v>152</v>
      </c>
      <c r="X167" s="58">
        <v>152</v>
      </c>
      <c r="Y167" s="58">
        <v>0</v>
      </c>
      <c r="Z167" s="58">
        <v>13</v>
      </c>
      <c r="AA167" s="58">
        <v>13</v>
      </c>
      <c r="AB167" s="58">
        <v>13</v>
      </c>
      <c r="AC167" s="58">
        <v>0</v>
      </c>
    </row>
    <row r="168" spans="1:29" x14ac:dyDescent="0.25">
      <c r="A168" s="64" t="s">
        <v>330</v>
      </c>
      <c r="B168" s="58">
        <v>780</v>
      </c>
      <c r="C168" s="58">
        <v>799</v>
      </c>
      <c r="D168" s="58">
        <v>791</v>
      </c>
      <c r="E168" s="58">
        <v>8</v>
      </c>
      <c r="F168" s="58">
        <v>464</v>
      </c>
      <c r="G168" s="58">
        <v>481</v>
      </c>
      <c r="H168" s="58">
        <v>477</v>
      </c>
      <c r="I168" s="58">
        <v>4</v>
      </c>
      <c r="J168" s="58">
        <v>316</v>
      </c>
      <c r="K168" s="58">
        <v>318</v>
      </c>
      <c r="L168" s="58">
        <v>314</v>
      </c>
      <c r="M168" s="58">
        <v>4</v>
      </c>
      <c r="N168" s="58">
        <v>53</v>
      </c>
      <c r="O168" s="58">
        <v>60</v>
      </c>
      <c r="P168" s="58">
        <v>60</v>
      </c>
      <c r="Q168" s="58">
        <v>0</v>
      </c>
      <c r="R168" s="58">
        <v>509</v>
      </c>
      <c r="S168" s="58">
        <v>519</v>
      </c>
      <c r="T168" s="58">
        <v>511</v>
      </c>
      <c r="U168" s="58">
        <v>8</v>
      </c>
      <c r="V168" s="58">
        <v>218</v>
      </c>
      <c r="W168" s="58">
        <v>220</v>
      </c>
      <c r="X168" s="58">
        <v>220</v>
      </c>
      <c r="Y168" s="58">
        <v>0</v>
      </c>
      <c r="Z168" s="58">
        <v>28</v>
      </c>
      <c r="AA168" s="58" t="s">
        <v>153</v>
      </c>
      <c r="AB168" s="58">
        <v>26</v>
      </c>
      <c r="AC168" s="58" t="s">
        <v>153</v>
      </c>
    </row>
    <row r="169" spans="1:29" x14ac:dyDescent="0.25">
      <c r="A169" s="64" t="s">
        <v>331</v>
      </c>
      <c r="B169" s="58">
        <v>927</v>
      </c>
      <c r="C169" s="58">
        <v>935</v>
      </c>
      <c r="D169" s="58">
        <v>929</v>
      </c>
      <c r="E169" s="58">
        <v>6</v>
      </c>
      <c r="F169" s="58">
        <v>545</v>
      </c>
      <c r="G169" s="58" t="s">
        <v>153</v>
      </c>
      <c r="H169" s="58">
        <v>545</v>
      </c>
      <c r="I169" s="58" t="s">
        <v>153</v>
      </c>
      <c r="J169" s="58">
        <v>382</v>
      </c>
      <c r="K169" s="58" t="s">
        <v>153</v>
      </c>
      <c r="L169" s="58">
        <v>384</v>
      </c>
      <c r="M169" s="58" t="s">
        <v>153</v>
      </c>
      <c r="N169" s="58">
        <v>60</v>
      </c>
      <c r="O169" s="58" t="s">
        <v>153</v>
      </c>
      <c r="P169" s="58">
        <v>62</v>
      </c>
      <c r="Q169" s="58" t="s">
        <v>153</v>
      </c>
      <c r="R169" s="58">
        <v>590</v>
      </c>
      <c r="S169" s="58" t="s">
        <v>153</v>
      </c>
      <c r="T169" s="58">
        <v>591</v>
      </c>
      <c r="U169" s="58" t="s">
        <v>153</v>
      </c>
      <c r="V169" s="58">
        <v>277</v>
      </c>
      <c r="W169" s="58" t="s">
        <v>153</v>
      </c>
      <c r="X169" s="58">
        <v>276</v>
      </c>
      <c r="Y169" s="58" t="s">
        <v>153</v>
      </c>
      <c r="Z169" s="58">
        <v>39</v>
      </c>
      <c r="AA169" s="58">
        <v>40</v>
      </c>
      <c r="AB169" s="58">
        <v>40</v>
      </c>
      <c r="AC169" s="58">
        <v>0</v>
      </c>
    </row>
    <row r="170" spans="1:29" x14ac:dyDescent="0.25">
      <c r="A170" s="64" t="s">
        <v>332</v>
      </c>
      <c r="B170" s="58">
        <v>623</v>
      </c>
      <c r="C170" s="58">
        <v>633</v>
      </c>
      <c r="D170" s="58">
        <v>625</v>
      </c>
      <c r="E170" s="58">
        <v>8</v>
      </c>
      <c r="F170" s="58">
        <v>364</v>
      </c>
      <c r="G170" s="58">
        <v>373</v>
      </c>
      <c r="H170" s="58">
        <v>369</v>
      </c>
      <c r="I170" s="58">
        <v>4</v>
      </c>
      <c r="J170" s="58">
        <v>259</v>
      </c>
      <c r="K170" s="58">
        <v>260</v>
      </c>
      <c r="L170" s="58">
        <v>256</v>
      </c>
      <c r="M170" s="58">
        <v>4</v>
      </c>
      <c r="N170" s="58">
        <v>41</v>
      </c>
      <c r="O170" s="58">
        <v>48</v>
      </c>
      <c r="P170" s="58">
        <v>48</v>
      </c>
      <c r="Q170" s="58">
        <v>0</v>
      </c>
      <c r="R170" s="58">
        <v>397</v>
      </c>
      <c r="S170" s="58" t="s">
        <v>153</v>
      </c>
      <c r="T170" s="58">
        <v>396</v>
      </c>
      <c r="U170" s="58" t="s">
        <v>153</v>
      </c>
      <c r="V170" s="58">
        <v>185</v>
      </c>
      <c r="W170" s="58" t="s">
        <v>153</v>
      </c>
      <c r="X170" s="58">
        <v>181</v>
      </c>
      <c r="Y170" s="58" t="s">
        <v>153</v>
      </c>
      <c r="Z170" s="58">
        <v>20</v>
      </c>
      <c r="AA170" s="58">
        <v>19</v>
      </c>
      <c r="AB170" s="58">
        <v>19</v>
      </c>
      <c r="AC170" s="58">
        <v>0</v>
      </c>
    </row>
    <row r="171" spans="1:29" x14ac:dyDescent="0.25">
      <c r="A171" s="64" t="s">
        <v>333</v>
      </c>
      <c r="B171" s="58">
        <v>408</v>
      </c>
      <c r="C171" s="58">
        <v>408</v>
      </c>
      <c r="D171" s="58">
        <v>404</v>
      </c>
      <c r="E171" s="58">
        <v>4</v>
      </c>
      <c r="F171" s="58">
        <v>226</v>
      </c>
      <c r="G171" s="58" t="s">
        <v>153</v>
      </c>
      <c r="H171" s="58">
        <v>226</v>
      </c>
      <c r="I171" s="58" t="s">
        <v>153</v>
      </c>
      <c r="J171" s="58">
        <v>182</v>
      </c>
      <c r="K171" s="58" t="s">
        <v>153</v>
      </c>
      <c r="L171" s="58">
        <v>178</v>
      </c>
      <c r="M171" s="58" t="s">
        <v>153</v>
      </c>
      <c r="N171" s="58">
        <v>30</v>
      </c>
      <c r="O171" s="58" t="s">
        <v>153</v>
      </c>
      <c r="P171" s="58">
        <v>31</v>
      </c>
      <c r="Q171" s="58" t="s">
        <v>153</v>
      </c>
      <c r="R171" s="58">
        <v>257</v>
      </c>
      <c r="S171" s="58" t="s">
        <v>153</v>
      </c>
      <c r="T171" s="58">
        <v>253</v>
      </c>
      <c r="U171" s="58" t="s">
        <v>153</v>
      </c>
      <c r="V171" s="58">
        <v>121</v>
      </c>
      <c r="W171" s="58">
        <v>120</v>
      </c>
      <c r="X171" s="58">
        <v>120</v>
      </c>
      <c r="Y171" s="58">
        <v>0</v>
      </c>
      <c r="Z171" s="58">
        <v>9</v>
      </c>
      <c r="AA171" s="58">
        <v>9</v>
      </c>
      <c r="AB171" s="58">
        <v>9</v>
      </c>
      <c r="AC171" s="58">
        <v>0</v>
      </c>
    </row>
    <row r="172" spans="1:29" x14ac:dyDescent="0.25">
      <c r="A172" s="64" t="s">
        <v>334</v>
      </c>
      <c r="B172" s="58">
        <v>439</v>
      </c>
      <c r="C172" s="58">
        <v>449</v>
      </c>
      <c r="D172" s="58">
        <v>443</v>
      </c>
      <c r="E172" s="58">
        <v>6</v>
      </c>
      <c r="F172" s="58">
        <v>235</v>
      </c>
      <c r="G172" s="58" t="s">
        <v>153</v>
      </c>
      <c r="H172" s="58">
        <v>239</v>
      </c>
      <c r="I172" s="58" t="s">
        <v>153</v>
      </c>
      <c r="J172" s="58">
        <v>204</v>
      </c>
      <c r="K172" s="58" t="s">
        <v>153</v>
      </c>
      <c r="L172" s="58">
        <v>204</v>
      </c>
      <c r="M172" s="58" t="s">
        <v>153</v>
      </c>
      <c r="N172" s="58">
        <v>41</v>
      </c>
      <c r="O172" s="58" t="s">
        <v>153</v>
      </c>
      <c r="P172" s="58">
        <v>48</v>
      </c>
      <c r="Q172" s="58" t="s">
        <v>153</v>
      </c>
      <c r="R172" s="58">
        <v>275</v>
      </c>
      <c r="S172" s="58" t="s">
        <v>153</v>
      </c>
      <c r="T172" s="58">
        <v>277</v>
      </c>
      <c r="U172" s="58" t="s">
        <v>153</v>
      </c>
      <c r="V172" s="58">
        <v>123</v>
      </c>
      <c r="W172" s="58">
        <v>118</v>
      </c>
      <c r="X172" s="58">
        <v>118</v>
      </c>
      <c r="Y172" s="58">
        <v>0</v>
      </c>
      <c r="Z172" s="58">
        <v>11</v>
      </c>
      <c r="AA172" s="58">
        <v>12</v>
      </c>
      <c r="AB172" s="58">
        <v>12</v>
      </c>
      <c r="AC172" s="58">
        <v>0</v>
      </c>
    </row>
    <row r="173" spans="1:29" x14ac:dyDescent="0.25">
      <c r="A173" s="64" t="s">
        <v>335</v>
      </c>
      <c r="B173" s="58">
        <v>430</v>
      </c>
      <c r="C173" s="58">
        <v>442</v>
      </c>
      <c r="D173" s="58">
        <v>433</v>
      </c>
      <c r="E173" s="58">
        <v>9</v>
      </c>
      <c r="F173" s="58">
        <v>224</v>
      </c>
      <c r="G173" s="58">
        <v>234</v>
      </c>
      <c r="H173" s="58">
        <v>231</v>
      </c>
      <c r="I173" s="58">
        <v>3</v>
      </c>
      <c r="J173" s="58">
        <v>206</v>
      </c>
      <c r="K173" s="58">
        <v>208</v>
      </c>
      <c r="L173" s="58">
        <v>202</v>
      </c>
      <c r="M173" s="58">
        <v>6</v>
      </c>
      <c r="N173" s="58">
        <v>63</v>
      </c>
      <c r="O173" s="58" t="s">
        <v>153</v>
      </c>
      <c r="P173" s="58">
        <v>64</v>
      </c>
      <c r="Q173" s="58" t="s">
        <v>153</v>
      </c>
      <c r="R173" s="58">
        <v>263</v>
      </c>
      <c r="S173" s="58" t="s">
        <v>153</v>
      </c>
      <c r="T173" s="58">
        <v>264</v>
      </c>
      <c r="U173" s="58" t="s">
        <v>153</v>
      </c>
      <c r="V173" s="58">
        <v>104</v>
      </c>
      <c r="W173" s="58">
        <v>105</v>
      </c>
      <c r="X173" s="58">
        <v>105</v>
      </c>
      <c r="Y173" s="58">
        <v>0</v>
      </c>
      <c r="Z173" s="58">
        <v>7</v>
      </c>
      <c r="AA173" s="58" t="s">
        <v>153</v>
      </c>
      <c r="AB173" s="58">
        <v>7</v>
      </c>
      <c r="AC173" s="58" t="s">
        <v>153</v>
      </c>
    </row>
    <row r="174" spans="1:29" x14ac:dyDescent="0.25">
      <c r="A174" s="64" t="s">
        <v>336</v>
      </c>
      <c r="B174" s="58">
        <v>496</v>
      </c>
      <c r="C174" s="58">
        <v>508</v>
      </c>
      <c r="D174" s="58">
        <v>503</v>
      </c>
      <c r="E174" s="58">
        <v>5</v>
      </c>
      <c r="F174" s="58">
        <v>236</v>
      </c>
      <c r="G174" s="58">
        <v>241</v>
      </c>
      <c r="H174" s="58">
        <v>241</v>
      </c>
      <c r="I174" s="58">
        <v>0</v>
      </c>
      <c r="J174" s="58">
        <v>260</v>
      </c>
      <c r="K174" s="58">
        <v>267</v>
      </c>
      <c r="L174" s="58">
        <v>262</v>
      </c>
      <c r="M174" s="58">
        <v>5</v>
      </c>
      <c r="N174" s="58">
        <v>59</v>
      </c>
      <c r="O174" s="58">
        <v>62</v>
      </c>
      <c r="P174" s="58">
        <v>62</v>
      </c>
      <c r="Q174" s="58">
        <v>0</v>
      </c>
      <c r="R174" s="58">
        <v>313</v>
      </c>
      <c r="S174" s="58">
        <v>323</v>
      </c>
      <c r="T174" s="58">
        <v>318</v>
      </c>
      <c r="U174" s="58">
        <v>5</v>
      </c>
      <c r="V174" s="58">
        <v>124</v>
      </c>
      <c r="W174" s="58">
        <v>123</v>
      </c>
      <c r="X174" s="58">
        <v>123</v>
      </c>
      <c r="Y174" s="58">
        <v>0</v>
      </c>
      <c r="Z174" s="58">
        <v>10</v>
      </c>
      <c r="AA174" s="58">
        <v>14</v>
      </c>
      <c r="AB174" s="58">
        <v>14</v>
      </c>
      <c r="AC174" s="58">
        <v>0</v>
      </c>
    </row>
    <row r="175" spans="1:29" x14ac:dyDescent="0.25">
      <c r="A175" s="64" t="s">
        <v>337</v>
      </c>
      <c r="B175" s="58">
        <v>451</v>
      </c>
      <c r="C175" s="58">
        <v>452</v>
      </c>
      <c r="D175" s="58">
        <v>444</v>
      </c>
      <c r="E175" s="58">
        <v>8</v>
      </c>
      <c r="F175" s="58">
        <v>246</v>
      </c>
      <c r="G175" s="58" t="s">
        <v>153</v>
      </c>
      <c r="H175" s="58">
        <v>244</v>
      </c>
      <c r="I175" s="58" t="s">
        <v>153</v>
      </c>
      <c r="J175" s="58">
        <v>205</v>
      </c>
      <c r="K175" s="58" t="s">
        <v>153</v>
      </c>
      <c r="L175" s="58">
        <v>200</v>
      </c>
      <c r="M175" s="58" t="s">
        <v>153</v>
      </c>
      <c r="N175" s="58">
        <v>53</v>
      </c>
      <c r="O175" s="58" t="s">
        <v>153</v>
      </c>
      <c r="P175" s="58">
        <v>48</v>
      </c>
      <c r="Q175" s="58" t="s">
        <v>153</v>
      </c>
      <c r="R175" s="58">
        <v>283</v>
      </c>
      <c r="S175" s="58">
        <v>286</v>
      </c>
      <c r="T175" s="58">
        <v>282</v>
      </c>
      <c r="U175" s="58">
        <v>4</v>
      </c>
      <c r="V175" s="58">
        <v>115</v>
      </c>
      <c r="W175" s="58" t="s">
        <v>153</v>
      </c>
      <c r="X175" s="58">
        <v>114</v>
      </c>
      <c r="Y175" s="58" t="s">
        <v>153</v>
      </c>
      <c r="Z175" s="58">
        <v>11</v>
      </c>
      <c r="AA175" s="58">
        <v>9</v>
      </c>
      <c r="AB175" s="58">
        <v>9</v>
      </c>
      <c r="AC175" s="58">
        <v>0</v>
      </c>
    </row>
    <row r="176" spans="1:29" x14ac:dyDescent="0.25">
      <c r="A176" s="64" t="s">
        <v>338</v>
      </c>
      <c r="B176" s="58">
        <v>430</v>
      </c>
      <c r="C176" s="58">
        <v>442</v>
      </c>
      <c r="D176" s="58">
        <v>436</v>
      </c>
      <c r="E176" s="58">
        <v>6</v>
      </c>
      <c r="F176" s="58">
        <v>227</v>
      </c>
      <c r="G176" s="58" t="s">
        <v>153</v>
      </c>
      <c r="H176" s="58">
        <v>228</v>
      </c>
      <c r="I176" s="58" t="s">
        <v>153</v>
      </c>
      <c r="J176" s="58">
        <v>203</v>
      </c>
      <c r="K176" s="58" t="s">
        <v>153</v>
      </c>
      <c r="L176" s="58">
        <v>208</v>
      </c>
      <c r="M176" s="58" t="s">
        <v>153</v>
      </c>
      <c r="N176" s="58">
        <v>33</v>
      </c>
      <c r="O176" s="58" t="s">
        <v>153</v>
      </c>
      <c r="P176" s="58">
        <v>33</v>
      </c>
      <c r="Q176" s="58" t="s">
        <v>153</v>
      </c>
      <c r="R176" s="58">
        <v>272</v>
      </c>
      <c r="S176" s="58" t="s">
        <v>153</v>
      </c>
      <c r="T176" s="58">
        <v>279</v>
      </c>
      <c r="U176" s="58" t="s">
        <v>153</v>
      </c>
      <c r="V176" s="58">
        <v>125</v>
      </c>
      <c r="W176" s="58" t="s">
        <v>153</v>
      </c>
      <c r="X176" s="58">
        <v>124</v>
      </c>
      <c r="Y176" s="58" t="s">
        <v>153</v>
      </c>
      <c r="Z176" s="58">
        <v>11</v>
      </c>
      <c r="AA176" s="58">
        <v>14</v>
      </c>
      <c r="AB176" s="58">
        <v>14</v>
      </c>
      <c r="AC176" s="58">
        <v>0</v>
      </c>
    </row>
    <row r="177" spans="1:29" x14ac:dyDescent="0.25">
      <c r="A177" s="64" t="s">
        <v>339</v>
      </c>
      <c r="B177" s="58">
        <v>340</v>
      </c>
      <c r="C177" s="58">
        <v>359</v>
      </c>
      <c r="D177" s="58">
        <v>352</v>
      </c>
      <c r="E177" s="58">
        <v>7</v>
      </c>
      <c r="F177" s="58">
        <v>161</v>
      </c>
      <c r="G177" s="58" t="s">
        <v>153</v>
      </c>
      <c r="H177" s="58">
        <v>175</v>
      </c>
      <c r="I177" s="58" t="s">
        <v>153</v>
      </c>
      <c r="J177" s="58">
        <v>179</v>
      </c>
      <c r="K177" s="58" t="s">
        <v>153</v>
      </c>
      <c r="L177" s="58">
        <v>177</v>
      </c>
      <c r="M177" s="58" t="s">
        <v>153</v>
      </c>
      <c r="N177" s="58">
        <v>19</v>
      </c>
      <c r="O177" s="58">
        <v>28</v>
      </c>
      <c r="P177" s="58">
        <v>28</v>
      </c>
      <c r="Q177" s="58">
        <v>0</v>
      </c>
      <c r="R177" s="58">
        <v>205</v>
      </c>
      <c r="S177" s="58">
        <v>216</v>
      </c>
      <c r="T177" s="58">
        <v>209</v>
      </c>
      <c r="U177" s="58">
        <v>7</v>
      </c>
      <c r="V177" s="58">
        <v>116</v>
      </c>
      <c r="W177" s="58">
        <v>115</v>
      </c>
      <c r="X177" s="58">
        <v>115</v>
      </c>
      <c r="Y177" s="58">
        <v>0</v>
      </c>
      <c r="Z177" s="58">
        <v>15</v>
      </c>
      <c r="AA177" s="58">
        <v>15</v>
      </c>
      <c r="AB177" s="58">
        <v>15</v>
      </c>
      <c r="AC177" s="58">
        <v>0</v>
      </c>
    </row>
    <row r="178" spans="1:29" x14ac:dyDescent="0.25">
      <c r="A178" s="64" t="s">
        <v>340</v>
      </c>
      <c r="B178" s="58">
        <v>447</v>
      </c>
      <c r="C178" s="58" t="s">
        <v>153</v>
      </c>
      <c r="D178" s="58">
        <v>463</v>
      </c>
      <c r="E178" s="58" t="s">
        <v>153</v>
      </c>
      <c r="F178" s="58">
        <v>253</v>
      </c>
      <c r="G178" s="58" t="s">
        <v>153</v>
      </c>
      <c r="H178" s="58">
        <v>266</v>
      </c>
      <c r="I178" s="58" t="s">
        <v>153</v>
      </c>
      <c r="J178" s="58">
        <v>194</v>
      </c>
      <c r="K178" s="58" t="s">
        <v>153</v>
      </c>
      <c r="L178" s="58">
        <v>197</v>
      </c>
      <c r="M178" s="58" t="s">
        <v>153</v>
      </c>
      <c r="N178" s="58">
        <v>24</v>
      </c>
      <c r="O178" s="58" t="s">
        <v>153</v>
      </c>
      <c r="P178" s="58">
        <v>32</v>
      </c>
      <c r="Q178" s="58" t="s">
        <v>153</v>
      </c>
      <c r="R178" s="58">
        <v>287</v>
      </c>
      <c r="S178" s="58" t="s">
        <v>153</v>
      </c>
      <c r="T178" s="58">
        <v>295</v>
      </c>
      <c r="U178" s="58" t="s">
        <v>153</v>
      </c>
      <c r="V178" s="58">
        <v>136</v>
      </c>
      <c r="W178" s="58">
        <v>136</v>
      </c>
      <c r="X178" s="58">
        <v>136</v>
      </c>
      <c r="Y178" s="58">
        <v>0</v>
      </c>
      <c r="Z178" s="58">
        <v>15</v>
      </c>
      <c r="AA178" s="58">
        <v>14</v>
      </c>
      <c r="AB178" s="58">
        <v>14</v>
      </c>
      <c r="AC178" s="58">
        <v>0</v>
      </c>
    </row>
    <row r="179" spans="1:29" x14ac:dyDescent="0.25">
      <c r="A179" s="64" t="s">
        <v>341</v>
      </c>
      <c r="B179" s="58">
        <v>499</v>
      </c>
      <c r="C179" s="58">
        <v>513</v>
      </c>
      <c r="D179" s="58">
        <v>507</v>
      </c>
      <c r="E179" s="58">
        <v>6</v>
      </c>
      <c r="F179" s="58">
        <v>281</v>
      </c>
      <c r="G179" s="58" t="s">
        <v>153</v>
      </c>
      <c r="H179" s="58">
        <v>286</v>
      </c>
      <c r="I179" s="58" t="s">
        <v>153</v>
      </c>
      <c r="J179" s="58">
        <v>218</v>
      </c>
      <c r="K179" s="58" t="s">
        <v>153</v>
      </c>
      <c r="L179" s="58">
        <v>221</v>
      </c>
      <c r="M179" s="58" t="s">
        <v>153</v>
      </c>
      <c r="N179" s="58">
        <v>42</v>
      </c>
      <c r="O179" s="58">
        <v>46</v>
      </c>
      <c r="P179" s="58">
        <v>46</v>
      </c>
      <c r="Q179" s="58">
        <v>0</v>
      </c>
      <c r="R179" s="58">
        <v>312</v>
      </c>
      <c r="S179" s="58">
        <v>323</v>
      </c>
      <c r="T179" s="58">
        <v>317</v>
      </c>
      <c r="U179" s="58">
        <v>6</v>
      </c>
      <c r="V179" s="58">
        <v>145</v>
      </c>
      <c r="W179" s="58">
        <v>144</v>
      </c>
      <c r="X179" s="58">
        <v>144</v>
      </c>
      <c r="Y179" s="58">
        <v>0</v>
      </c>
      <c r="Z179" s="58">
        <v>15</v>
      </c>
      <c r="AA179" s="58">
        <v>15</v>
      </c>
      <c r="AB179" s="58">
        <v>15</v>
      </c>
      <c r="AC179" s="58">
        <v>0</v>
      </c>
    </row>
    <row r="180" spans="1:29" x14ac:dyDescent="0.25">
      <c r="A180" s="64" t="s">
        <v>342</v>
      </c>
      <c r="B180" s="58">
        <v>770</v>
      </c>
      <c r="C180" s="58">
        <v>795</v>
      </c>
      <c r="D180" s="58">
        <v>779</v>
      </c>
      <c r="E180" s="58">
        <v>16</v>
      </c>
      <c r="F180" s="58">
        <v>467</v>
      </c>
      <c r="G180" s="58">
        <v>490</v>
      </c>
      <c r="H180" s="58">
        <v>483</v>
      </c>
      <c r="I180" s="58">
        <v>7</v>
      </c>
      <c r="J180" s="58">
        <v>303</v>
      </c>
      <c r="K180" s="58">
        <v>305</v>
      </c>
      <c r="L180" s="58">
        <v>296</v>
      </c>
      <c r="M180" s="58">
        <v>9</v>
      </c>
      <c r="N180" s="58">
        <v>39</v>
      </c>
      <c r="O180" s="58">
        <v>42</v>
      </c>
      <c r="P180" s="58">
        <v>42</v>
      </c>
      <c r="Q180" s="58">
        <v>0</v>
      </c>
      <c r="R180" s="58">
        <v>505</v>
      </c>
      <c r="S180" s="58" t="s">
        <v>153</v>
      </c>
      <c r="T180" s="58">
        <v>511</v>
      </c>
      <c r="U180" s="58" t="s">
        <v>153</v>
      </c>
      <c r="V180" s="58">
        <v>226</v>
      </c>
      <c r="W180" s="58" t="s">
        <v>153</v>
      </c>
      <c r="X180" s="58">
        <v>226</v>
      </c>
      <c r="Y180" s="58" t="s">
        <v>153</v>
      </c>
      <c r="Z180" s="58">
        <v>30</v>
      </c>
      <c r="AA180" s="58">
        <v>32</v>
      </c>
      <c r="AB180" s="58">
        <v>32</v>
      </c>
      <c r="AC180" s="58">
        <v>0</v>
      </c>
    </row>
    <row r="181" spans="1:29" x14ac:dyDescent="0.25">
      <c r="A181" s="64" t="s">
        <v>343</v>
      </c>
      <c r="B181" s="58">
        <v>717</v>
      </c>
      <c r="C181" s="58" t="s">
        <v>153</v>
      </c>
      <c r="D181" s="58">
        <v>721</v>
      </c>
      <c r="E181" s="58" t="s">
        <v>153</v>
      </c>
      <c r="F181" s="58">
        <v>424</v>
      </c>
      <c r="G181" s="58" t="s">
        <v>153</v>
      </c>
      <c r="H181" s="58">
        <v>428</v>
      </c>
      <c r="I181" s="58" t="s">
        <v>153</v>
      </c>
      <c r="J181" s="58">
        <v>293</v>
      </c>
      <c r="K181" s="58" t="s">
        <v>153</v>
      </c>
      <c r="L181" s="58">
        <v>293</v>
      </c>
      <c r="M181" s="58" t="s">
        <v>153</v>
      </c>
      <c r="N181" s="58">
        <v>51</v>
      </c>
      <c r="O181" s="58">
        <v>54</v>
      </c>
      <c r="P181" s="58">
        <v>54</v>
      </c>
      <c r="Q181" s="58">
        <v>0</v>
      </c>
      <c r="R181" s="58">
        <v>449</v>
      </c>
      <c r="S181" s="58" t="s">
        <v>153</v>
      </c>
      <c r="T181" s="58">
        <v>449</v>
      </c>
      <c r="U181" s="58" t="s">
        <v>153</v>
      </c>
      <c r="V181" s="58">
        <v>217</v>
      </c>
      <c r="W181" s="58">
        <v>218</v>
      </c>
      <c r="X181" s="58">
        <v>218</v>
      </c>
      <c r="Y181" s="58">
        <v>0</v>
      </c>
      <c r="Z181" s="58">
        <v>25</v>
      </c>
      <c r="AA181" s="58">
        <v>27</v>
      </c>
      <c r="AB181" s="58">
        <v>27</v>
      </c>
      <c r="AC181" s="58">
        <v>0</v>
      </c>
    </row>
    <row r="182" spans="1:29" x14ac:dyDescent="0.25">
      <c r="A182" s="64" t="s">
        <v>344</v>
      </c>
      <c r="B182" s="58">
        <v>584</v>
      </c>
      <c r="C182" s="58">
        <v>594</v>
      </c>
      <c r="D182" s="58">
        <v>583</v>
      </c>
      <c r="E182" s="58">
        <v>11</v>
      </c>
      <c r="F182" s="58">
        <v>319</v>
      </c>
      <c r="G182" s="58">
        <v>331</v>
      </c>
      <c r="H182" s="58">
        <v>326</v>
      </c>
      <c r="I182" s="58">
        <v>5</v>
      </c>
      <c r="J182" s="58">
        <v>265</v>
      </c>
      <c r="K182" s="58">
        <v>263</v>
      </c>
      <c r="L182" s="58">
        <v>257</v>
      </c>
      <c r="M182" s="58">
        <v>6</v>
      </c>
      <c r="N182" s="58">
        <v>50</v>
      </c>
      <c r="O182" s="58" t="s">
        <v>153</v>
      </c>
      <c r="P182" s="58">
        <v>46</v>
      </c>
      <c r="Q182" s="58" t="s">
        <v>153</v>
      </c>
      <c r="R182" s="58">
        <v>356</v>
      </c>
      <c r="S182" s="58">
        <v>367</v>
      </c>
      <c r="T182" s="58">
        <v>359</v>
      </c>
      <c r="U182" s="58">
        <v>8</v>
      </c>
      <c r="V182" s="58">
        <v>178</v>
      </c>
      <c r="W182" s="58" t="s">
        <v>153</v>
      </c>
      <c r="X182" s="58">
        <v>178</v>
      </c>
      <c r="Y182" s="58" t="s">
        <v>153</v>
      </c>
      <c r="Z182" s="58">
        <v>20</v>
      </c>
      <c r="AA182" s="58">
        <v>22</v>
      </c>
      <c r="AB182" s="58">
        <v>22</v>
      </c>
      <c r="AC182" s="58">
        <v>0</v>
      </c>
    </row>
    <row r="183" spans="1:29" x14ac:dyDescent="0.25">
      <c r="A183" s="64" t="s">
        <v>345</v>
      </c>
      <c r="B183" s="58">
        <v>390</v>
      </c>
      <c r="C183" s="58">
        <v>412</v>
      </c>
      <c r="D183" s="58">
        <v>402</v>
      </c>
      <c r="E183" s="58">
        <v>10</v>
      </c>
      <c r="F183" s="58">
        <v>214</v>
      </c>
      <c r="G183" s="58" t="s">
        <v>153</v>
      </c>
      <c r="H183" s="58">
        <v>223</v>
      </c>
      <c r="I183" s="58" t="s">
        <v>153</v>
      </c>
      <c r="J183" s="58">
        <v>176</v>
      </c>
      <c r="K183" s="58" t="s">
        <v>153</v>
      </c>
      <c r="L183" s="58">
        <v>179</v>
      </c>
      <c r="M183" s="58" t="s">
        <v>153</v>
      </c>
      <c r="N183" s="58">
        <v>41</v>
      </c>
      <c r="O183" s="58" t="s">
        <v>153</v>
      </c>
      <c r="P183" s="58">
        <v>47</v>
      </c>
      <c r="Q183" s="58" t="s">
        <v>153</v>
      </c>
      <c r="R183" s="58">
        <v>255</v>
      </c>
      <c r="S183" s="58">
        <v>267</v>
      </c>
      <c r="T183" s="58">
        <v>262</v>
      </c>
      <c r="U183" s="58">
        <v>5</v>
      </c>
      <c r="V183" s="58">
        <v>94</v>
      </c>
      <c r="W183" s="58" t="s">
        <v>153</v>
      </c>
      <c r="X183" s="58">
        <v>93</v>
      </c>
      <c r="Y183" s="58" t="s">
        <v>153</v>
      </c>
      <c r="Z183" s="58">
        <v>10</v>
      </c>
      <c r="AA183" s="58">
        <v>10</v>
      </c>
      <c r="AB183" s="58">
        <v>10</v>
      </c>
      <c r="AC183" s="58">
        <v>0</v>
      </c>
    </row>
    <row r="184" spans="1:29" x14ac:dyDescent="0.25">
      <c r="A184" s="64" t="s">
        <v>346</v>
      </c>
      <c r="B184" s="58">
        <v>367</v>
      </c>
      <c r="C184" s="58">
        <v>398</v>
      </c>
      <c r="D184" s="58">
        <v>391</v>
      </c>
      <c r="E184" s="58">
        <v>7</v>
      </c>
      <c r="F184" s="58">
        <v>183</v>
      </c>
      <c r="G184" s="58" t="s">
        <v>153</v>
      </c>
      <c r="H184" s="58">
        <v>205</v>
      </c>
      <c r="I184" s="58" t="s">
        <v>153</v>
      </c>
      <c r="J184" s="58">
        <v>184</v>
      </c>
      <c r="K184" s="58" t="s">
        <v>153</v>
      </c>
      <c r="L184" s="58">
        <v>186</v>
      </c>
      <c r="M184" s="58" t="s">
        <v>153</v>
      </c>
      <c r="N184" s="58">
        <v>36</v>
      </c>
      <c r="O184" s="58" t="s">
        <v>153</v>
      </c>
      <c r="P184" s="58">
        <v>41</v>
      </c>
      <c r="Q184" s="58" t="s">
        <v>153</v>
      </c>
      <c r="R184" s="58">
        <v>228</v>
      </c>
      <c r="S184" s="58" t="s">
        <v>153</v>
      </c>
      <c r="T184" s="58">
        <v>245</v>
      </c>
      <c r="U184" s="58" t="s">
        <v>153</v>
      </c>
      <c r="V184" s="58">
        <v>103</v>
      </c>
      <c r="W184" s="58">
        <v>105</v>
      </c>
      <c r="X184" s="58">
        <v>105</v>
      </c>
      <c r="Y184" s="58">
        <v>0</v>
      </c>
      <c r="Z184" s="58">
        <v>11</v>
      </c>
      <c r="AA184" s="58">
        <v>11</v>
      </c>
      <c r="AB184" s="58">
        <v>11</v>
      </c>
      <c r="AC184" s="58">
        <v>0</v>
      </c>
    </row>
    <row r="185" spans="1:29" x14ac:dyDescent="0.25">
      <c r="A185" s="64" t="s">
        <v>347</v>
      </c>
      <c r="B185" s="58">
        <v>460</v>
      </c>
      <c r="C185" s="58">
        <v>475</v>
      </c>
      <c r="D185" s="58">
        <v>467</v>
      </c>
      <c r="E185" s="58">
        <v>8</v>
      </c>
      <c r="F185" s="58">
        <v>218</v>
      </c>
      <c r="G185" s="58" t="s">
        <v>153</v>
      </c>
      <c r="H185" s="58">
        <v>231</v>
      </c>
      <c r="I185" s="58" t="s">
        <v>153</v>
      </c>
      <c r="J185" s="58">
        <v>242</v>
      </c>
      <c r="K185" s="58" t="s">
        <v>153</v>
      </c>
      <c r="L185" s="58">
        <v>236</v>
      </c>
      <c r="M185" s="58" t="s">
        <v>153</v>
      </c>
      <c r="N185" s="58">
        <v>57</v>
      </c>
      <c r="O185" s="58">
        <v>63</v>
      </c>
      <c r="P185" s="58">
        <v>63</v>
      </c>
      <c r="Q185" s="58">
        <v>0</v>
      </c>
      <c r="R185" s="58">
        <v>278</v>
      </c>
      <c r="S185" s="58">
        <v>289</v>
      </c>
      <c r="T185" s="58">
        <v>281</v>
      </c>
      <c r="U185" s="58">
        <v>8</v>
      </c>
      <c r="V185" s="58">
        <v>125</v>
      </c>
      <c r="W185" s="58">
        <v>123</v>
      </c>
      <c r="X185" s="58">
        <v>123</v>
      </c>
      <c r="Y185" s="58">
        <v>0</v>
      </c>
      <c r="Z185" s="58">
        <v>12</v>
      </c>
      <c r="AA185" s="58">
        <v>12</v>
      </c>
      <c r="AB185" s="58">
        <v>12</v>
      </c>
      <c r="AC185" s="58">
        <v>0</v>
      </c>
    </row>
    <row r="186" spans="1:29" x14ac:dyDescent="0.25">
      <c r="A186" s="64" t="s">
        <v>348</v>
      </c>
      <c r="B186" s="58">
        <v>409</v>
      </c>
      <c r="C186" s="58">
        <v>415</v>
      </c>
      <c r="D186" s="58">
        <v>406</v>
      </c>
      <c r="E186" s="58">
        <v>9</v>
      </c>
      <c r="F186" s="58">
        <v>220</v>
      </c>
      <c r="G186" s="58">
        <v>220</v>
      </c>
      <c r="H186" s="58">
        <v>215</v>
      </c>
      <c r="I186" s="58">
        <v>5</v>
      </c>
      <c r="J186" s="58">
        <v>189</v>
      </c>
      <c r="K186" s="58">
        <v>195</v>
      </c>
      <c r="L186" s="58">
        <v>191</v>
      </c>
      <c r="M186" s="58">
        <v>4</v>
      </c>
      <c r="N186" s="58">
        <v>50</v>
      </c>
      <c r="O186" s="58" t="s">
        <v>153</v>
      </c>
      <c r="P186" s="58">
        <v>52</v>
      </c>
      <c r="Q186" s="58" t="s">
        <v>153</v>
      </c>
      <c r="R186" s="58">
        <v>268</v>
      </c>
      <c r="S186" s="58">
        <v>271</v>
      </c>
      <c r="T186" s="58">
        <v>267</v>
      </c>
      <c r="U186" s="58">
        <v>4</v>
      </c>
      <c r="V186" s="58">
        <v>91</v>
      </c>
      <c r="W186" s="58" t="s">
        <v>153</v>
      </c>
      <c r="X186" s="58">
        <v>87</v>
      </c>
      <c r="Y186" s="58" t="s">
        <v>153</v>
      </c>
      <c r="Z186" s="58">
        <v>10</v>
      </c>
      <c r="AA186" s="58">
        <v>14</v>
      </c>
      <c r="AB186" s="58">
        <v>14</v>
      </c>
      <c r="AC186" s="58">
        <v>0</v>
      </c>
    </row>
    <row r="187" spans="1:29" x14ac:dyDescent="0.25">
      <c r="A187" s="64" t="s">
        <v>349</v>
      </c>
      <c r="B187" s="58">
        <v>425</v>
      </c>
      <c r="C187" s="58">
        <v>432</v>
      </c>
      <c r="D187" s="58">
        <v>421</v>
      </c>
      <c r="E187" s="58">
        <v>11</v>
      </c>
      <c r="F187" s="58">
        <v>231</v>
      </c>
      <c r="G187" s="58" t="s">
        <v>153</v>
      </c>
      <c r="H187" s="58">
        <v>238</v>
      </c>
      <c r="I187" s="58" t="s">
        <v>153</v>
      </c>
      <c r="J187" s="58">
        <v>194</v>
      </c>
      <c r="K187" s="58" t="s">
        <v>153</v>
      </c>
      <c r="L187" s="58">
        <v>183</v>
      </c>
      <c r="M187" s="58" t="s">
        <v>153</v>
      </c>
      <c r="N187" s="58">
        <v>37</v>
      </c>
      <c r="O187" s="58">
        <v>39</v>
      </c>
      <c r="P187" s="58">
        <v>39</v>
      </c>
      <c r="Q187" s="58">
        <v>0</v>
      </c>
      <c r="R187" s="58">
        <v>277</v>
      </c>
      <c r="S187" s="58" t="s">
        <v>153</v>
      </c>
      <c r="T187" s="58">
        <v>274</v>
      </c>
      <c r="U187" s="58" t="s">
        <v>153</v>
      </c>
      <c r="V187" s="58">
        <v>111</v>
      </c>
      <c r="W187" s="58" t="s">
        <v>153</v>
      </c>
      <c r="X187" s="58">
        <v>108</v>
      </c>
      <c r="Y187" s="58" t="s">
        <v>153</v>
      </c>
      <c r="Z187" s="58">
        <v>13</v>
      </c>
      <c r="AA187" s="58">
        <v>14</v>
      </c>
      <c r="AB187" s="58">
        <v>14</v>
      </c>
      <c r="AC187" s="58">
        <v>0</v>
      </c>
    </row>
    <row r="188" spans="1:29" x14ac:dyDescent="0.25">
      <c r="A188" s="64" t="s">
        <v>350</v>
      </c>
      <c r="B188" s="58">
        <v>359</v>
      </c>
      <c r="C188" s="58">
        <v>360</v>
      </c>
      <c r="D188" s="58">
        <v>352</v>
      </c>
      <c r="E188" s="58">
        <v>8</v>
      </c>
      <c r="F188" s="58">
        <v>179</v>
      </c>
      <c r="G188" s="58">
        <v>177</v>
      </c>
      <c r="H188" s="58">
        <v>174</v>
      </c>
      <c r="I188" s="58">
        <v>3</v>
      </c>
      <c r="J188" s="58">
        <v>180</v>
      </c>
      <c r="K188" s="58">
        <v>183</v>
      </c>
      <c r="L188" s="58">
        <v>178</v>
      </c>
      <c r="M188" s="58">
        <v>5</v>
      </c>
      <c r="N188" s="58">
        <v>31</v>
      </c>
      <c r="O188" s="58">
        <v>34</v>
      </c>
      <c r="P188" s="58">
        <v>34</v>
      </c>
      <c r="Q188" s="58">
        <v>0</v>
      </c>
      <c r="R188" s="58">
        <v>227</v>
      </c>
      <c r="S188" s="58" t="s">
        <v>153</v>
      </c>
      <c r="T188" s="58">
        <v>222</v>
      </c>
      <c r="U188" s="58" t="s">
        <v>153</v>
      </c>
      <c r="V188" s="58">
        <v>101</v>
      </c>
      <c r="W188" s="58" t="s">
        <v>153</v>
      </c>
      <c r="X188" s="58">
        <v>96</v>
      </c>
      <c r="Y188" s="58" t="s">
        <v>153</v>
      </c>
      <c r="Z188" s="58">
        <v>10</v>
      </c>
      <c r="AA188" s="58">
        <v>10</v>
      </c>
      <c r="AB188" s="58">
        <v>10</v>
      </c>
      <c r="AC188" s="58">
        <v>0</v>
      </c>
    </row>
    <row r="189" spans="1:29" x14ac:dyDescent="0.25">
      <c r="A189" s="64" t="s">
        <v>351</v>
      </c>
      <c r="B189" s="58">
        <v>320</v>
      </c>
      <c r="C189" s="58" t="s">
        <v>153</v>
      </c>
      <c r="D189" s="58">
        <v>326</v>
      </c>
      <c r="E189" s="58" t="s">
        <v>153</v>
      </c>
      <c r="F189" s="58">
        <v>167</v>
      </c>
      <c r="G189" s="58">
        <v>179</v>
      </c>
      <c r="H189" s="58">
        <v>179</v>
      </c>
      <c r="I189" s="58">
        <v>0</v>
      </c>
      <c r="J189" s="58">
        <v>153</v>
      </c>
      <c r="K189" s="58" t="s">
        <v>153</v>
      </c>
      <c r="L189" s="58">
        <v>147</v>
      </c>
      <c r="M189" s="58" t="s">
        <v>153</v>
      </c>
      <c r="N189" s="58">
        <v>33</v>
      </c>
      <c r="O189" s="58" t="s">
        <v>153</v>
      </c>
      <c r="P189" s="58">
        <v>39</v>
      </c>
      <c r="Q189" s="58">
        <v>0</v>
      </c>
      <c r="R189" s="58">
        <v>194</v>
      </c>
      <c r="S189" s="58" t="s">
        <v>153</v>
      </c>
      <c r="T189" s="58">
        <v>195</v>
      </c>
      <c r="U189" s="58" t="s">
        <v>153</v>
      </c>
      <c r="V189" s="58">
        <v>93</v>
      </c>
      <c r="W189" s="58">
        <v>92</v>
      </c>
      <c r="X189" s="58">
        <v>92</v>
      </c>
      <c r="Y189" s="58">
        <v>0</v>
      </c>
      <c r="Z189" s="58">
        <v>13</v>
      </c>
      <c r="AA189" s="58">
        <v>12</v>
      </c>
      <c r="AB189" s="58">
        <v>12</v>
      </c>
      <c r="AC189" s="58">
        <v>0</v>
      </c>
    </row>
    <row r="190" spans="1:29" x14ac:dyDescent="0.25">
      <c r="A190" s="64" t="s">
        <v>352</v>
      </c>
      <c r="B190" s="58">
        <v>424</v>
      </c>
      <c r="C190" s="58" t="s">
        <v>153</v>
      </c>
      <c r="D190" s="58">
        <v>434</v>
      </c>
      <c r="E190" s="58" t="s">
        <v>153</v>
      </c>
      <c r="F190" s="58">
        <v>218</v>
      </c>
      <c r="G190" s="58" t="s">
        <v>153</v>
      </c>
      <c r="H190" s="58">
        <v>227</v>
      </c>
      <c r="I190" s="58" t="s">
        <v>153</v>
      </c>
      <c r="J190" s="58">
        <v>206</v>
      </c>
      <c r="K190" s="58" t="s">
        <v>153</v>
      </c>
      <c r="L190" s="58">
        <v>207</v>
      </c>
      <c r="M190" s="58" t="s">
        <v>153</v>
      </c>
      <c r="N190" s="58">
        <v>26</v>
      </c>
      <c r="O190" s="58" t="s">
        <v>153</v>
      </c>
      <c r="P190" s="58">
        <v>30</v>
      </c>
      <c r="Q190" s="58" t="s">
        <v>153</v>
      </c>
      <c r="R190" s="58">
        <v>279</v>
      </c>
      <c r="S190" s="58" t="s">
        <v>153</v>
      </c>
      <c r="T190" s="58">
        <v>287</v>
      </c>
      <c r="U190" s="58" t="s">
        <v>153</v>
      </c>
      <c r="V190" s="58">
        <v>119</v>
      </c>
      <c r="W190" s="58">
        <v>117</v>
      </c>
      <c r="X190" s="58">
        <v>117</v>
      </c>
      <c r="Y190" s="58">
        <v>0</v>
      </c>
      <c r="Z190" s="58">
        <v>21</v>
      </c>
      <c r="AA190" s="58">
        <v>20</v>
      </c>
      <c r="AB190" s="58">
        <v>20</v>
      </c>
      <c r="AC190" s="58">
        <v>0</v>
      </c>
    </row>
    <row r="191" spans="1:29" x14ac:dyDescent="0.25">
      <c r="A191" s="64" t="s">
        <v>353</v>
      </c>
      <c r="B191" s="58">
        <v>401</v>
      </c>
      <c r="C191" s="58">
        <v>422</v>
      </c>
      <c r="D191" s="58">
        <v>418</v>
      </c>
      <c r="E191" s="58">
        <v>4</v>
      </c>
      <c r="F191" s="58">
        <v>230</v>
      </c>
      <c r="G191" s="58" t="s">
        <v>153</v>
      </c>
      <c r="H191" s="58">
        <v>245</v>
      </c>
      <c r="I191" s="58" t="s">
        <v>153</v>
      </c>
      <c r="J191" s="58">
        <v>171</v>
      </c>
      <c r="K191" s="58" t="s">
        <v>153</v>
      </c>
      <c r="L191" s="58">
        <v>173</v>
      </c>
      <c r="M191" s="58" t="s">
        <v>153</v>
      </c>
      <c r="N191" s="58">
        <v>30</v>
      </c>
      <c r="O191" s="58" t="s">
        <v>153</v>
      </c>
      <c r="P191" s="58">
        <v>30</v>
      </c>
      <c r="Q191" s="58" t="s">
        <v>153</v>
      </c>
      <c r="R191" s="58">
        <v>248</v>
      </c>
      <c r="S191" s="58" t="s">
        <v>153</v>
      </c>
      <c r="T191" s="58">
        <v>262</v>
      </c>
      <c r="U191" s="58" t="s">
        <v>153</v>
      </c>
      <c r="V191" s="58">
        <v>123</v>
      </c>
      <c r="W191" s="58">
        <v>126</v>
      </c>
      <c r="X191" s="58">
        <v>126</v>
      </c>
      <c r="Y191" s="58">
        <v>0</v>
      </c>
      <c r="Z191" s="58">
        <v>16</v>
      </c>
      <c r="AA191" s="58">
        <v>15</v>
      </c>
      <c r="AB191" s="58">
        <v>15</v>
      </c>
      <c r="AC191" s="58">
        <v>0</v>
      </c>
    </row>
    <row r="192" spans="1:29" x14ac:dyDescent="0.25">
      <c r="A192" s="64" t="s">
        <v>354</v>
      </c>
      <c r="B192" s="58">
        <v>668</v>
      </c>
      <c r="C192" s="58">
        <v>676</v>
      </c>
      <c r="D192" s="58">
        <v>671</v>
      </c>
      <c r="E192" s="58">
        <v>5</v>
      </c>
      <c r="F192" s="58">
        <v>391</v>
      </c>
      <c r="G192" s="58" t="s">
        <v>153</v>
      </c>
      <c r="H192" s="58">
        <v>395</v>
      </c>
      <c r="I192" s="58" t="s">
        <v>153</v>
      </c>
      <c r="J192" s="58">
        <v>277</v>
      </c>
      <c r="K192" s="58" t="s">
        <v>153</v>
      </c>
      <c r="L192" s="58">
        <v>276</v>
      </c>
      <c r="M192" s="58" t="s">
        <v>153</v>
      </c>
      <c r="N192" s="58">
        <v>40</v>
      </c>
      <c r="O192" s="58" t="s">
        <v>153</v>
      </c>
      <c r="P192" s="58">
        <v>42</v>
      </c>
      <c r="Q192" s="58" t="s">
        <v>153</v>
      </c>
      <c r="R192" s="58">
        <v>432</v>
      </c>
      <c r="S192" s="58" t="s">
        <v>153</v>
      </c>
      <c r="T192" s="58">
        <v>430</v>
      </c>
      <c r="U192" s="58" t="s">
        <v>153</v>
      </c>
      <c r="V192" s="58">
        <v>196</v>
      </c>
      <c r="W192" s="58">
        <v>199</v>
      </c>
      <c r="X192" s="58">
        <v>199</v>
      </c>
      <c r="Y192" s="58">
        <v>0</v>
      </c>
      <c r="Z192" s="58">
        <v>39</v>
      </c>
      <c r="AA192" s="58">
        <v>39</v>
      </c>
      <c r="AB192" s="58">
        <v>39</v>
      </c>
      <c r="AC192" s="58">
        <v>0</v>
      </c>
    </row>
    <row r="193" spans="1:29" x14ac:dyDescent="0.25">
      <c r="A193" s="64" t="s">
        <v>355</v>
      </c>
      <c r="B193" s="58">
        <v>488</v>
      </c>
      <c r="C193" s="58">
        <v>484</v>
      </c>
      <c r="D193" s="58">
        <v>480</v>
      </c>
      <c r="E193" s="58">
        <v>4</v>
      </c>
      <c r="F193" s="58">
        <v>270</v>
      </c>
      <c r="G193" s="58" t="s">
        <v>153</v>
      </c>
      <c r="H193" s="58">
        <v>263</v>
      </c>
      <c r="I193" s="58" t="s">
        <v>153</v>
      </c>
      <c r="J193" s="58">
        <v>218</v>
      </c>
      <c r="K193" s="58" t="s">
        <v>153</v>
      </c>
      <c r="L193" s="58">
        <v>217</v>
      </c>
      <c r="M193" s="58" t="s">
        <v>153</v>
      </c>
      <c r="N193" s="58">
        <v>30</v>
      </c>
      <c r="O193" s="58" t="s">
        <v>153</v>
      </c>
      <c r="P193" s="58">
        <v>29</v>
      </c>
      <c r="Q193" s="58" t="s">
        <v>153</v>
      </c>
      <c r="R193" s="58">
        <v>303</v>
      </c>
      <c r="S193" s="58" t="s">
        <v>153</v>
      </c>
      <c r="T193" s="58">
        <v>296</v>
      </c>
      <c r="U193" s="58" t="s">
        <v>153</v>
      </c>
      <c r="V193" s="58">
        <v>155</v>
      </c>
      <c r="W193" s="58">
        <v>155</v>
      </c>
      <c r="X193" s="58">
        <v>155</v>
      </c>
      <c r="Y193" s="58">
        <v>0</v>
      </c>
      <c r="Z193" s="58">
        <v>11</v>
      </c>
      <c r="AA193" s="58">
        <v>11</v>
      </c>
      <c r="AB193" s="58">
        <v>11</v>
      </c>
      <c r="AC193" s="58">
        <v>0</v>
      </c>
    </row>
    <row r="194" spans="1:29" x14ac:dyDescent="0.25">
      <c r="A194" s="64" t="s">
        <v>356</v>
      </c>
      <c r="B194" s="58">
        <v>359</v>
      </c>
      <c r="C194" s="58" t="s">
        <v>153</v>
      </c>
      <c r="D194" s="58">
        <v>357</v>
      </c>
      <c r="E194" s="58" t="s">
        <v>153</v>
      </c>
      <c r="F194" s="58">
        <v>196</v>
      </c>
      <c r="G194" s="58" t="s">
        <v>153</v>
      </c>
      <c r="H194" s="58">
        <v>195</v>
      </c>
      <c r="I194" s="58" t="s">
        <v>153</v>
      </c>
      <c r="J194" s="58">
        <v>163</v>
      </c>
      <c r="K194" s="58">
        <v>162</v>
      </c>
      <c r="L194" s="58">
        <v>162</v>
      </c>
      <c r="M194" s="58">
        <v>0</v>
      </c>
      <c r="N194" s="58">
        <v>21</v>
      </c>
      <c r="O194" s="58">
        <v>21</v>
      </c>
      <c r="P194" s="58">
        <v>21</v>
      </c>
      <c r="Q194" s="58">
        <v>0</v>
      </c>
      <c r="R194" s="58">
        <v>217</v>
      </c>
      <c r="S194" s="58" t="s">
        <v>153</v>
      </c>
      <c r="T194" s="58">
        <v>215</v>
      </c>
      <c r="U194" s="58" t="s">
        <v>153</v>
      </c>
      <c r="V194" s="58">
        <v>121</v>
      </c>
      <c r="W194" s="58">
        <v>121</v>
      </c>
      <c r="X194" s="58">
        <v>121</v>
      </c>
      <c r="Y194" s="58">
        <v>0</v>
      </c>
      <c r="Z194" s="58">
        <v>10</v>
      </c>
      <c r="AA194" s="58">
        <v>10</v>
      </c>
      <c r="AB194" s="58">
        <v>10</v>
      </c>
      <c r="AC194" s="58">
        <v>0</v>
      </c>
    </row>
    <row r="195" spans="1:29" x14ac:dyDescent="0.25">
      <c r="A195" s="64" t="s">
        <v>357</v>
      </c>
      <c r="B195" s="58">
        <v>452</v>
      </c>
      <c r="C195" s="58">
        <v>452</v>
      </c>
      <c r="D195" s="58">
        <v>449</v>
      </c>
      <c r="E195" s="58">
        <v>3</v>
      </c>
      <c r="F195" s="58">
        <v>231</v>
      </c>
      <c r="G195" s="58" t="s">
        <v>153</v>
      </c>
      <c r="H195" s="58">
        <v>231</v>
      </c>
      <c r="I195" s="58" t="s">
        <v>153</v>
      </c>
      <c r="J195" s="58">
        <v>221</v>
      </c>
      <c r="K195" s="58" t="s">
        <v>153</v>
      </c>
      <c r="L195" s="58">
        <v>218</v>
      </c>
      <c r="M195" s="58" t="s">
        <v>153</v>
      </c>
      <c r="N195" s="58">
        <v>30</v>
      </c>
      <c r="O195" s="58">
        <v>30</v>
      </c>
      <c r="P195" s="58">
        <v>30</v>
      </c>
      <c r="Q195" s="58">
        <v>0</v>
      </c>
      <c r="R195" s="58">
        <v>288</v>
      </c>
      <c r="S195" s="58" t="s">
        <v>153</v>
      </c>
      <c r="T195" s="58">
        <v>287</v>
      </c>
      <c r="U195" s="58" t="s">
        <v>153</v>
      </c>
      <c r="V195" s="58">
        <v>134</v>
      </c>
      <c r="W195" s="58" t="s">
        <v>153</v>
      </c>
      <c r="X195" s="58">
        <v>132</v>
      </c>
      <c r="Y195" s="58" t="s">
        <v>153</v>
      </c>
      <c r="Z195" s="58">
        <v>27</v>
      </c>
      <c r="AA195" s="58">
        <v>25</v>
      </c>
      <c r="AB195" s="58">
        <v>25</v>
      </c>
      <c r="AC195" s="58">
        <v>0</v>
      </c>
    </row>
    <row r="196" spans="1:29" x14ac:dyDescent="0.25">
      <c r="A196" s="64" t="s">
        <v>358</v>
      </c>
      <c r="B196" s="58">
        <v>328</v>
      </c>
      <c r="C196" s="58">
        <v>351</v>
      </c>
      <c r="D196" s="58">
        <v>346</v>
      </c>
      <c r="E196" s="58">
        <v>5</v>
      </c>
      <c r="F196" s="58">
        <v>178</v>
      </c>
      <c r="G196" s="58" t="s">
        <v>153</v>
      </c>
      <c r="H196" s="58">
        <v>193</v>
      </c>
      <c r="I196" s="58" t="s">
        <v>153</v>
      </c>
      <c r="J196" s="58">
        <v>150</v>
      </c>
      <c r="K196" s="58" t="s">
        <v>153</v>
      </c>
      <c r="L196" s="58">
        <v>153</v>
      </c>
      <c r="M196" s="58" t="s">
        <v>153</v>
      </c>
      <c r="N196" s="58">
        <v>24</v>
      </c>
      <c r="O196" s="58">
        <v>35</v>
      </c>
      <c r="P196" s="58">
        <v>35</v>
      </c>
      <c r="Q196" s="58">
        <v>0</v>
      </c>
      <c r="R196" s="58">
        <v>196</v>
      </c>
      <c r="S196" s="58">
        <v>207</v>
      </c>
      <c r="T196" s="58">
        <v>202</v>
      </c>
      <c r="U196" s="58">
        <v>5</v>
      </c>
      <c r="V196" s="58">
        <v>108</v>
      </c>
      <c r="W196" s="58">
        <v>109</v>
      </c>
      <c r="X196" s="58">
        <v>109</v>
      </c>
      <c r="Y196" s="58">
        <v>0</v>
      </c>
      <c r="Z196" s="58">
        <v>13</v>
      </c>
      <c r="AA196" s="58">
        <v>15</v>
      </c>
      <c r="AB196" s="58">
        <v>15</v>
      </c>
      <c r="AC196" s="58">
        <v>0</v>
      </c>
    </row>
    <row r="197" spans="1:29" x14ac:dyDescent="0.25">
      <c r="A197" s="64" t="s">
        <v>359</v>
      </c>
      <c r="B197" s="58">
        <v>436</v>
      </c>
      <c r="C197" s="58">
        <v>442</v>
      </c>
      <c r="D197" s="58">
        <v>434</v>
      </c>
      <c r="E197" s="58">
        <v>8</v>
      </c>
      <c r="F197" s="58">
        <v>219</v>
      </c>
      <c r="G197" s="58" t="s">
        <v>153</v>
      </c>
      <c r="H197" s="58">
        <v>215</v>
      </c>
      <c r="I197" s="58" t="s">
        <v>153</v>
      </c>
      <c r="J197" s="58">
        <v>217</v>
      </c>
      <c r="K197" s="58" t="s">
        <v>153</v>
      </c>
      <c r="L197" s="58">
        <v>219</v>
      </c>
      <c r="M197" s="58" t="s">
        <v>153</v>
      </c>
      <c r="N197" s="58">
        <v>42</v>
      </c>
      <c r="O197" s="58">
        <v>44</v>
      </c>
      <c r="P197" s="58">
        <v>40</v>
      </c>
      <c r="Q197" s="58">
        <v>4</v>
      </c>
      <c r="R197" s="58">
        <v>274</v>
      </c>
      <c r="S197" s="58" t="s">
        <v>153</v>
      </c>
      <c r="T197" s="58">
        <v>274</v>
      </c>
      <c r="U197" s="58" t="s">
        <v>153</v>
      </c>
      <c r="V197" s="58">
        <v>120</v>
      </c>
      <c r="W197" s="58" t="s">
        <v>153</v>
      </c>
      <c r="X197" s="58">
        <v>120</v>
      </c>
      <c r="Y197" s="58" t="s">
        <v>153</v>
      </c>
      <c r="Z197" s="58">
        <v>9</v>
      </c>
      <c r="AA197" s="58">
        <v>9</v>
      </c>
      <c r="AB197" s="58">
        <v>9</v>
      </c>
      <c r="AC197" s="58">
        <v>0</v>
      </c>
    </row>
    <row r="198" spans="1:29" x14ac:dyDescent="0.25">
      <c r="A198" s="64" t="s">
        <v>360</v>
      </c>
      <c r="B198" s="58">
        <v>480</v>
      </c>
      <c r="C198" s="58">
        <v>510</v>
      </c>
      <c r="D198" s="58">
        <v>503</v>
      </c>
      <c r="E198" s="58">
        <v>7</v>
      </c>
      <c r="F198" s="58">
        <v>246</v>
      </c>
      <c r="G198" s="58">
        <v>271</v>
      </c>
      <c r="H198" s="58">
        <v>268</v>
      </c>
      <c r="I198" s="58">
        <v>3</v>
      </c>
      <c r="J198" s="58">
        <v>234</v>
      </c>
      <c r="K198" s="58">
        <v>239</v>
      </c>
      <c r="L198" s="58">
        <v>235</v>
      </c>
      <c r="M198" s="58">
        <v>4</v>
      </c>
      <c r="N198" s="58">
        <v>68</v>
      </c>
      <c r="O198" s="58" t="s">
        <v>153</v>
      </c>
      <c r="P198" s="58">
        <v>76</v>
      </c>
      <c r="Q198" s="58" t="s">
        <v>153</v>
      </c>
      <c r="R198" s="58">
        <v>298</v>
      </c>
      <c r="S198" s="58" t="s">
        <v>153</v>
      </c>
      <c r="T198" s="58">
        <v>315</v>
      </c>
      <c r="U198" s="58" t="s">
        <v>153</v>
      </c>
      <c r="V198" s="58">
        <v>114</v>
      </c>
      <c r="W198" s="58" t="s">
        <v>153</v>
      </c>
      <c r="X198" s="58">
        <v>112</v>
      </c>
      <c r="Y198" s="58" t="s">
        <v>153</v>
      </c>
      <c r="Z198" s="58">
        <v>17</v>
      </c>
      <c r="AA198" s="58" t="s">
        <v>153</v>
      </c>
      <c r="AB198" s="58">
        <v>17</v>
      </c>
      <c r="AC198" s="58" t="s">
        <v>153</v>
      </c>
    </row>
    <row r="199" spans="1:29" x14ac:dyDescent="0.25">
      <c r="A199" s="64" t="s">
        <v>361</v>
      </c>
      <c r="B199" s="58">
        <v>454</v>
      </c>
      <c r="C199" s="58">
        <v>463</v>
      </c>
      <c r="D199" s="58">
        <v>458</v>
      </c>
      <c r="E199" s="58">
        <v>5</v>
      </c>
      <c r="F199" s="58">
        <v>234</v>
      </c>
      <c r="G199" s="58" t="s">
        <v>153</v>
      </c>
      <c r="H199" s="58">
        <v>240</v>
      </c>
      <c r="I199" s="58" t="s">
        <v>153</v>
      </c>
      <c r="J199" s="58">
        <v>220</v>
      </c>
      <c r="K199" s="58" t="s">
        <v>153</v>
      </c>
      <c r="L199" s="58">
        <v>218</v>
      </c>
      <c r="M199" s="58" t="s">
        <v>153</v>
      </c>
      <c r="N199" s="58">
        <v>53</v>
      </c>
      <c r="O199" s="58">
        <v>56</v>
      </c>
      <c r="P199" s="58">
        <v>56</v>
      </c>
      <c r="Q199" s="58">
        <v>0</v>
      </c>
      <c r="R199" s="58">
        <v>299</v>
      </c>
      <c r="S199" s="58">
        <v>306</v>
      </c>
      <c r="T199" s="58">
        <v>301</v>
      </c>
      <c r="U199" s="58">
        <v>5</v>
      </c>
      <c r="V199" s="58">
        <v>102</v>
      </c>
      <c r="W199" s="58">
        <v>101</v>
      </c>
      <c r="X199" s="58">
        <v>101</v>
      </c>
      <c r="Y199" s="58">
        <v>0</v>
      </c>
      <c r="Z199" s="58">
        <v>17</v>
      </c>
      <c r="AA199" s="58">
        <v>16</v>
      </c>
      <c r="AB199" s="58">
        <v>16</v>
      </c>
      <c r="AC199" s="58">
        <v>0</v>
      </c>
    </row>
    <row r="200" spans="1:29" x14ac:dyDescent="0.25">
      <c r="A200" s="64" t="s">
        <v>362</v>
      </c>
      <c r="B200" s="58">
        <v>435</v>
      </c>
      <c r="C200" s="58">
        <v>441</v>
      </c>
      <c r="D200" s="58">
        <v>430</v>
      </c>
      <c r="E200" s="58">
        <v>11</v>
      </c>
      <c r="F200" s="58">
        <v>200</v>
      </c>
      <c r="G200" s="58">
        <v>208</v>
      </c>
      <c r="H200" s="58">
        <v>205</v>
      </c>
      <c r="I200" s="58">
        <v>3</v>
      </c>
      <c r="J200" s="58">
        <v>235</v>
      </c>
      <c r="K200" s="58">
        <v>233</v>
      </c>
      <c r="L200" s="58">
        <v>225</v>
      </c>
      <c r="M200" s="58">
        <v>8</v>
      </c>
      <c r="N200" s="58">
        <v>38</v>
      </c>
      <c r="O200" s="58">
        <v>42</v>
      </c>
      <c r="P200" s="58">
        <v>42</v>
      </c>
      <c r="Q200" s="58">
        <v>0</v>
      </c>
      <c r="R200" s="58">
        <v>290</v>
      </c>
      <c r="S200" s="58" t="s">
        <v>153</v>
      </c>
      <c r="T200" s="58">
        <v>284</v>
      </c>
      <c r="U200" s="58" t="s">
        <v>153</v>
      </c>
      <c r="V200" s="58">
        <v>107</v>
      </c>
      <c r="W200" s="58" t="s">
        <v>153</v>
      </c>
      <c r="X200" s="58">
        <v>104</v>
      </c>
      <c r="Y200" s="58" t="s">
        <v>153</v>
      </c>
      <c r="Z200" s="58">
        <v>13</v>
      </c>
      <c r="AA200" s="58">
        <v>14</v>
      </c>
      <c r="AB200" s="58">
        <v>14</v>
      </c>
      <c r="AC200" s="58">
        <v>0</v>
      </c>
    </row>
    <row r="201" spans="1:29" x14ac:dyDescent="0.25">
      <c r="A201" s="64" t="s">
        <v>363</v>
      </c>
      <c r="B201" s="58">
        <v>367</v>
      </c>
      <c r="C201" s="58" t="s">
        <v>153</v>
      </c>
      <c r="D201" s="58">
        <v>375</v>
      </c>
      <c r="E201" s="58" t="s">
        <v>153</v>
      </c>
      <c r="F201" s="58">
        <v>189</v>
      </c>
      <c r="G201" s="58" t="s">
        <v>153</v>
      </c>
      <c r="H201" s="58">
        <v>194</v>
      </c>
      <c r="I201" s="58" t="s">
        <v>153</v>
      </c>
      <c r="J201" s="58">
        <v>178</v>
      </c>
      <c r="K201" s="58" t="s">
        <v>153</v>
      </c>
      <c r="L201" s="58">
        <v>181</v>
      </c>
      <c r="M201" s="58" t="s">
        <v>153</v>
      </c>
      <c r="N201" s="58">
        <v>29</v>
      </c>
      <c r="O201" s="58">
        <v>36</v>
      </c>
      <c r="P201" s="58">
        <v>36</v>
      </c>
      <c r="Q201" s="58">
        <v>0</v>
      </c>
      <c r="R201" s="58">
        <v>253</v>
      </c>
      <c r="S201" s="58" t="s">
        <v>153</v>
      </c>
      <c r="T201" s="58">
        <v>254</v>
      </c>
      <c r="U201" s="58" t="s">
        <v>153</v>
      </c>
      <c r="V201" s="58">
        <v>85</v>
      </c>
      <c r="W201" s="58">
        <v>85</v>
      </c>
      <c r="X201" s="58">
        <v>85</v>
      </c>
      <c r="Y201" s="58">
        <v>0</v>
      </c>
      <c r="Z201" s="58">
        <v>12</v>
      </c>
      <c r="AA201" s="58">
        <v>14</v>
      </c>
      <c r="AB201" s="58">
        <v>14</v>
      </c>
      <c r="AC201" s="58">
        <v>0</v>
      </c>
    </row>
    <row r="202" spans="1:29" x14ac:dyDescent="0.25">
      <c r="A202" s="64" t="s">
        <v>364</v>
      </c>
      <c r="B202" s="58">
        <v>399</v>
      </c>
      <c r="C202" s="58">
        <v>402</v>
      </c>
      <c r="D202" s="58">
        <v>394</v>
      </c>
      <c r="E202" s="58">
        <v>8</v>
      </c>
      <c r="F202" s="58">
        <v>203</v>
      </c>
      <c r="G202" s="58">
        <v>203</v>
      </c>
      <c r="H202" s="58">
        <v>199</v>
      </c>
      <c r="I202" s="58">
        <v>4</v>
      </c>
      <c r="J202" s="58">
        <v>196</v>
      </c>
      <c r="K202" s="58">
        <v>199</v>
      </c>
      <c r="L202" s="58">
        <v>195</v>
      </c>
      <c r="M202" s="58">
        <v>4</v>
      </c>
      <c r="N202" s="58">
        <v>24</v>
      </c>
      <c r="O202" s="58">
        <v>22</v>
      </c>
      <c r="P202" s="58">
        <v>22</v>
      </c>
      <c r="Q202" s="58">
        <v>0</v>
      </c>
      <c r="R202" s="58">
        <v>247</v>
      </c>
      <c r="S202" s="58" t="s">
        <v>153</v>
      </c>
      <c r="T202" s="58">
        <v>244</v>
      </c>
      <c r="U202" s="58" t="s">
        <v>153</v>
      </c>
      <c r="V202" s="58">
        <v>128</v>
      </c>
      <c r="W202" s="58" t="s">
        <v>153</v>
      </c>
      <c r="X202" s="58">
        <v>128</v>
      </c>
      <c r="Y202" s="58" t="s">
        <v>153</v>
      </c>
      <c r="Z202" s="58">
        <v>17</v>
      </c>
      <c r="AA202" s="58">
        <v>17</v>
      </c>
      <c r="AB202" s="58">
        <v>17</v>
      </c>
      <c r="AC202" s="58">
        <v>0</v>
      </c>
    </row>
    <row r="203" spans="1:29" x14ac:dyDescent="0.25">
      <c r="A203" s="64" t="s">
        <v>365</v>
      </c>
      <c r="B203" s="58">
        <v>464</v>
      </c>
      <c r="C203" s="58" t="s">
        <v>153</v>
      </c>
      <c r="D203" s="58">
        <v>464</v>
      </c>
      <c r="E203" s="58" t="s">
        <v>153</v>
      </c>
      <c r="F203" s="58">
        <v>248</v>
      </c>
      <c r="G203" s="58" t="s">
        <v>153</v>
      </c>
      <c r="H203" s="58">
        <v>252</v>
      </c>
      <c r="I203" s="58" t="s">
        <v>153</v>
      </c>
      <c r="J203" s="58">
        <v>216</v>
      </c>
      <c r="K203" s="58" t="s">
        <v>153</v>
      </c>
      <c r="L203" s="58">
        <v>212</v>
      </c>
      <c r="M203" s="58" t="s">
        <v>153</v>
      </c>
      <c r="N203" s="58">
        <v>38</v>
      </c>
      <c r="O203" s="58">
        <v>38</v>
      </c>
      <c r="P203" s="58">
        <v>38</v>
      </c>
      <c r="Q203" s="58">
        <v>0</v>
      </c>
      <c r="R203" s="58">
        <v>297</v>
      </c>
      <c r="S203" s="58" t="s">
        <v>153</v>
      </c>
      <c r="T203" s="58">
        <v>297</v>
      </c>
      <c r="U203" s="58" t="s">
        <v>153</v>
      </c>
      <c r="V203" s="58">
        <v>129</v>
      </c>
      <c r="W203" s="58">
        <v>129</v>
      </c>
      <c r="X203" s="58">
        <v>129</v>
      </c>
      <c r="Y203" s="58">
        <v>0</v>
      </c>
      <c r="Z203" s="58">
        <v>14</v>
      </c>
      <c r="AA203" s="58">
        <v>15</v>
      </c>
      <c r="AB203" s="58">
        <v>15</v>
      </c>
      <c r="AC203" s="58">
        <v>0</v>
      </c>
    </row>
    <row r="204" spans="1:29" x14ac:dyDescent="0.25">
      <c r="A204" s="64" t="s">
        <v>366</v>
      </c>
      <c r="B204" s="58">
        <v>628</v>
      </c>
      <c r="C204" s="58">
        <v>629</v>
      </c>
      <c r="D204" s="58">
        <v>626</v>
      </c>
      <c r="E204" s="58">
        <v>3</v>
      </c>
      <c r="F204" s="58">
        <v>378</v>
      </c>
      <c r="G204" s="58">
        <v>379</v>
      </c>
      <c r="H204" s="58">
        <v>379</v>
      </c>
      <c r="I204" s="58">
        <v>0</v>
      </c>
      <c r="J204" s="58">
        <v>250</v>
      </c>
      <c r="K204" s="58">
        <v>250</v>
      </c>
      <c r="L204" s="58">
        <v>247</v>
      </c>
      <c r="M204" s="58">
        <v>3</v>
      </c>
      <c r="N204" s="58">
        <v>43</v>
      </c>
      <c r="O204" s="58">
        <v>43</v>
      </c>
      <c r="P204" s="58">
        <v>43</v>
      </c>
      <c r="Q204" s="58">
        <v>0</v>
      </c>
      <c r="R204" s="58">
        <v>391</v>
      </c>
      <c r="S204" s="58" t="s">
        <v>153</v>
      </c>
      <c r="T204" s="58">
        <v>389</v>
      </c>
      <c r="U204" s="58" t="s">
        <v>153</v>
      </c>
      <c r="V204" s="58">
        <v>194</v>
      </c>
      <c r="W204" s="58" t="s">
        <v>153</v>
      </c>
      <c r="X204" s="58">
        <v>194</v>
      </c>
      <c r="Y204" s="58" t="s">
        <v>153</v>
      </c>
      <c r="Z204" s="58">
        <v>29</v>
      </c>
      <c r="AA204" s="58">
        <v>29</v>
      </c>
      <c r="AB204" s="58">
        <v>29</v>
      </c>
      <c r="AC204" s="58">
        <v>0</v>
      </c>
    </row>
    <row r="205" spans="1:29" x14ac:dyDescent="0.25">
      <c r="A205" s="64" t="s">
        <v>367</v>
      </c>
      <c r="B205" s="58">
        <v>669</v>
      </c>
      <c r="C205" s="58">
        <v>669</v>
      </c>
      <c r="D205" s="58">
        <v>666</v>
      </c>
      <c r="E205" s="58">
        <v>3</v>
      </c>
      <c r="F205" s="58">
        <v>406</v>
      </c>
      <c r="G205" s="58">
        <v>409</v>
      </c>
      <c r="H205" s="58">
        <v>406</v>
      </c>
      <c r="I205" s="58">
        <v>3</v>
      </c>
      <c r="J205" s="58">
        <v>263</v>
      </c>
      <c r="K205" s="58">
        <v>260</v>
      </c>
      <c r="L205" s="58">
        <v>260</v>
      </c>
      <c r="M205" s="58">
        <v>0</v>
      </c>
      <c r="N205" s="58">
        <v>61</v>
      </c>
      <c r="O205" s="58" t="s">
        <v>153</v>
      </c>
      <c r="P205" s="58">
        <v>61</v>
      </c>
      <c r="Q205" s="58" t="s">
        <v>153</v>
      </c>
      <c r="R205" s="58">
        <v>402</v>
      </c>
      <c r="S205" s="58" t="s">
        <v>153</v>
      </c>
      <c r="T205" s="58">
        <v>399</v>
      </c>
      <c r="U205" s="58" t="s">
        <v>153</v>
      </c>
      <c r="V205" s="58">
        <v>206</v>
      </c>
      <c r="W205" s="58">
        <v>206</v>
      </c>
      <c r="X205" s="58">
        <v>206</v>
      </c>
      <c r="Y205" s="58">
        <v>0</v>
      </c>
      <c r="Z205" s="58">
        <v>20</v>
      </c>
      <c r="AA205" s="58">
        <v>20</v>
      </c>
      <c r="AB205" s="58">
        <v>20</v>
      </c>
      <c r="AC205" s="58">
        <v>0</v>
      </c>
    </row>
    <row r="206" spans="1:29" x14ac:dyDescent="0.25">
      <c r="A206" s="64" t="s">
        <v>368</v>
      </c>
      <c r="B206" s="58">
        <v>406</v>
      </c>
      <c r="C206" s="58">
        <v>415</v>
      </c>
      <c r="D206" s="58">
        <v>409</v>
      </c>
      <c r="E206" s="58">
        <v>6</v>
      </c>
      <c r="F206" s="58">
        <v>231</v>
      </c>
      <c r="G206" s="58">
        <v>240</v>
      </c>
      <c r="H206" s="58">
        <v>237</v>
      </c>
      <c r="I206" s="58">
        <v>3</v>
      </c>
      <c r="J206" s="58">
        <v>175</v>
      </c>
      <c r="K206" s="58">
        <v>175</v>
      </c>
      <c r="L206" s="58">
        <v>172</v>
      </c>
      <c r="M206" s="58">
        <v>3</v>
      </c>
      <c r="N206" s="58">
        <v>34</v>
      </c>
      <c r="O206" s="58" t="s">
        <v>153</v>
      </c>
      <c r="P206" s="58">
        <v>33</v>
      </c>
      <c r="Q206" s="58" t="s">
        <v>153</v>
      </c>
      <c r="R206" s="58">
        <v>253</v>
      </c>
      <c r="S206" s="58">
        <v>261</v>
      </c>
      <c r="T206" s="58">
        <v>258</v>
      </c>
      <c r="U206" s="58">
        <v>3</v>
      </c>
      <c r="V206" s="58">
        <v>119</v>
      </c>
      <c r="W206" s="58" t="s">
        <v>153</v>
      </c>
      <c r="X206" s="58">
        <v>118</v>
      </c>
      <c r="Y206" s="58" t="s">
        <v>153</v>
      </c>
      <c r="Z206" s="58">
        <v>13</v>
      </c>
      <c r="AA206" s="58">
        <v>15</v>
      </c>
      <c r="AB206" s="58">
        <v>15</v>
      </c>
      <c r="AC206" s="58">
        <v>0</v>
      </c>
    </row>
    <row r="207" spans="1:29" x14ac:dyDescent="0.25">
      <c r="A207" s="64" t="s">
        <v>369</v>
      </c>
      <c r="B207" s="58">
        <v>565</v>
      </c>
      <c r="C207" s="58">
        <v>567</v>
      </c>
      <c r="D207" s="58">
        <v>562</v>
      </c>
      <c r="E207" s="58">
        <v>5</v>
      </c>
      <c r="F207" s="58">
        <v>277</v>
      </c>
      <c r="G207" s="58" t="s">
        <v>153</v>
      </c>
      <c r="H207" s="58">
        <v>279</v>
      </c>
      <c r="I207" s="58" t="s">
        <v>153</v>
      </c>
      <c r="J207" s="58">
        <v>288</v>
      </c>
      <c r="K207" s="58" t="s">
        <v>153</v>
      </c>
      <c r="L207" s="58">
        <v>283</v>
      </c>
      <c r="M207" s="58" t="s">
        <v>153</v>
      </c>
      <c r="N207" s="58">
        <v>47</v>
      </c>
      <c r="O207" s="58">
        <v>50</v>
      </c>
      <c r="P207" s="58">
        <v>50</v>
      </c>
      <c r="Q207" s="58">
        <v>0</v>
      </c>
      <c r="R207" s="58">
        <v>370</v>
      </c>
      <c r="S207" s="58">
        <v>370</v>
      </c>
      <c r="T207" s="58">
        <v>365</v>
      </c>
      <c r="U207" s="58">
        <v>5</v>
      </c>
      <c r="V207" s="58">
        <v>148</v>
      </c>
      <c r="W207" s="58">
        <v>147</v>
      </c>
      <c r="X207" s="58">
        <v>147</v>
      </c>
      <c r="Y207" s="58">
        <v>0</v>
      </c>
      <c r="Z207" s="58">
        <v>36</v>
      </c>
      <c r="AA207" s="58">
        <v>38</v>
      </c>
      <c r="AB207" s="58">
        <v>38</v>
      </c>
      <c r="AC207" s="58">
        <v>0</v>
      </c>
    </row>
    <row r="208" spans="1:29" x14ac:dyDescent="0.25">
      <c r="A208" s="64" t="s">
        <v>370</v>
      </c>
      <c r="B208" s="58">
        <v>455</v>
      </c>
      <c r="C208" s="58">
        <v>460</v>
      </c>
      <c r="D208" s="58">
        <v>454</v>
      </c>
      <c r="E208" s="58">
        <v>6</v>
      </c>
      <c r="F208" s="58">
        <v>243</v>
      </c>
      <c r="G208" s="58">
        <v>249</v>
      </c>
      <c r="H208" s="58">
        <v>249</v>
      </c>
      <c r="I208" s="58">
        <v>0</v>
      </c>
      <c r="J208" s="58">
        <v>211</v>
      </c>
      <c r="K208" s="58">
        <v>210</v>
      </c>
      <c r="L208" s="58">
        <v>204</v>
      </c>
      <c r="M208" s="58">
        <v>6</v>
      </c>
      <c r="N208" s="58">
        <v>37</v>
      </c>
      <c r="O208" s="58">
        <v>37</v>
      </c>
      <c r="P208" s="58">
        <v>37</v>
      </c>
      <c r="Q208" s="58">
        <v>0</v>
      </c>
      <c r="R208" s="58">
        <v>290</v>
      </c>
      <c r="S208" s="58">
        <v>294</v>
      </c>
      <c r="T208" s="58">
        <v>288</v>
      </c>
      <c r="U208" s="58">
        <v>6</v>
      </c>
      <c r="V208" s="58">
        <v>128</v>
      </c>
      <c r="W208" s="58">
        <v>129</v>
      </c>
      <c r="X208" s="58">
        <v>129</v>
      </c>
      <c r="Y208" s="58">
        <v>0</v>
      </c>
      <c r="Z208" s="58">
        <v>22</v>
      </c>
      <c r="AA208" s="58">
        <v>22</v>
      </c>
      <c r="AB208" s="58">
        <v>22</v>
      </c>
      <c r="AC208" s="58">
        <v>0</v>
      </c>
    </row>
    <row r="209" spans="1:29" x14ac:dyDescent="0.25">
      <c r="A209" s="64" t="s">
        <v>371</v>
      </c>
      <c r="B209" s="58">
        <v>466</v>
      </c>
      <c r="C209" s="58">
        <v>468</v>
      </c>
      <c r="D209" s="58">
        <v>464</v>
      </c>
      <c r="E209" s="58">
        <v>4</v>
      </c>
      <c r="F209" s="58">
        <v>214</v>
      </c>
      <c r="G209" s="58" t="s">
        <v>153</v>
      </c>
      <c r="H209" s="58">
        <v>218</v>
      </c>
      <c r="I209" s="58" t="s">
        <v>153</v>
      </c>
      <c r="J209" s="58">
        <v>252</v>
      </c>
      <c r="K209" s="58" t="s">
        <v>153</v>
      </c>
      <c r="L209" s="58">
        <v>246</v>
      </c>
      <c r="M209" s="58" t="s">
        <v>153</v>
      </c>
      <c r="N209" s="58">
        <v>47</v>
      </c>
      <c r="O209" s="58">
        <v>47</v>
      </c>
      <c r="P209" s="58">
        <v>47</v>
      </c>
      <c r="Q209" s="58">
        <v>0</v>
      </c>
      <c r="R209" s="58">
        <v>285</v>
      </c>
      <c r="S209" s="58" t="s">
        <v>153</v>
      </c>
      <c r="T209" s="58">
        <v>284</v>
      </c>
      <c r="U209" s="58" t="s">
        <v>153</v>
      </c>
      <c r="V209" s="58">
        <v>134</v>
      </c>
      <c r="W209" s="58" t="s">
        <v>153</v>
      </c>
      <c r="X209" s="58">
        <v>133</v>
      </c>
      <c r="Y209" s="58" t="s">
        <v>153</v>
      </c>
      <c r="Z209" s="58">
        <v>20</v>
      </c>
      <c r="AA209" s="58">
        <v>20</v>
      </c>
      <c r="AB209" s="58">
        <v>20</v>
      </c>
      <c r="AC209" s="58">
        <v>0</v>
      </c>
    </row>
    <row r="210" spans="1:29" x14ac:dyDescent="0.25">
      <c r="A210" s="64" t="s">
        <v>372</v>
      </c>
      <c r="B210" s="58">
        <v>471</v>
      </c>
      <c r="C210" s="58">
        <v>487</v>
      </c>
      <c r="D210" s="58">
        <v>481</v>
      </c>
      <c r="E210" s="58">
        <v>6</v>
      </c>
      <c r="F210" s="58">
        <v>235</v>
      </c>
      <c r="G210" s="58" t="s">
        <v>153</v>
      </c>
      <c r="H210" s="58">
        <v>245</v>
      </c>
      <c r="I210" s="58" t="s">
        <v>153</v>
      </c>
      <c r="J210" s="58">
        <v>236</v>
      </c>
      <c r="K210" s="58" t="s">
        <v>153</v>
      </c>
      <c r="L210" s="58">
        <v>236</v>
      </c>
      <c r="M210" s="58" t="s">
        <v>153</v>
      </c>
      <c r="N210" s="58">
        <v>56</v>
      </c>
      <c r="O210" s="58" t="s">
        <v>153</v>
      </c>
      <c r="P210" s="58">
        <v>64</v>
      </c>
      <c r="Q210" s="58" t="s">
        <v>153</v>
      </c>
      <c r="R210" s="58">
        <v>295</v>
      </c>
      <c r="S210" s="58" t="s">
        <v>153</v>
      </c>
      <c r="T210" s="58">
        <v>295</v>
      </c>
      <c r="U210" s="58" t="s">
        <v>153</v>
      </c>
      <c r="V210" s="58">
        <v>120</v>
      </c>
      <c r="W210" s="58">
        <v>122</v>
      </c>
      <c r="X210" s="58">
        <v>122</v>
      </c>
      <c r="Y210" s="58">
        <v>0</v>
      </c>
      <c r="Z210" s="58">
        <v>15</v>
      </c>
      <c r="AA210" s="58">
        <v>15</v>
      </c>
      <c r="AB210" s="58">
        <v>15</v>
      </c>
      <c r="AC210" s="58">
        <v>0</v>
      </c>
    </row>
    <row r="211" spans="1:29" x14ac:dyDescent="0.25">
      <c r="A211" s="64" t="s">
        <v>373</v>
      </c>
      <c r="B211" s="58">
        <v>357</v>
      </c>
      <c r="C211" s="58" t="s">
        <v>153</v>
      </c>
      <c r="D211" s="58">
        <v>348</v>
      </c>
      <c r="E211" s="58" t="s">
        <v>153</v>
      </c>
      <c r="F211" s="58">
        <v>183</v>
      </c>
      <c r="G211" s="58">
        <v>182</v>
      </c>
      <c r="H211" s="58">
        <v>182</v>
      </c>
      <c r="I211" s="58">
        <v>0</v>
      </c>
      <c r="J211" s="58">
        <v>174</v>
      </c>
      <c r="K211" s="58" t="s">
        <v>153</v>
      </c>
      <c r="L211" s="58">
        <v>166</v>
      </c>
      <c r="M211" s="58" t="s">
        <v>153</v>
      </c>
      <c r="N211" s="58">
        <v>41</v>
      </c>
      <c r="O211" s="58">
        <v>42</v>
      </c>
      <c r="P211" s="58">
        <v>42</v>
      </c>
      <c r="Q211" s="58">
        <v>0</v>
      </c>
      <c r="R211" s="58">
        <v>206</v>
      </c>
      <c r="S211" s="58" t="s">
        <v>153</v>
      </c>
      <c r="T211" s="58">
        <v>197</v>
      </c>
      <c r="U211" s="58" t="s">
        <v>153</v>
      </c>
      <c r="V211" s="58">
        <v>110</v>
      </c>
      <c r="W211" s="58">
        <v>109</v>
      </c>
      <c r="X211" s="58">
        <v>109</v>
      </c>
      <c r="Y211" s="58">
        <v>0</v>
      </c>
      <c r="Z211" s="58">
        <v>15</v>
      </c>
      <c r="AA211" s="58">
        <v>13</v>
      </c>
      <c r="AB211" s="58">
        <v>13</v>
      </c>
      <c r="AC211" s="58">
        <v>0</v>
      </c>
    </row>
    <row r="212" spans="1:29" x14ac:dyDescent="0.25">
      <c r="A212" s="64" t="s">
        <v>374</v>
      </c>
      <c r="B212" s="58">
        <v>338</v>
      </c>
      <c r="C212" s="58">
        <v>342</v>
      </c>
      <c r="D212" s="58">
        <v>339</v>
      </c>
      <c r="E212" s="58">
        <v>3</v>
      </c>
      <c r="F212" s="58">
        <v>164</v>
      </c>
      <c r="G212" s="58">
        <v>168</v>
      </c>
      <c r="H212" s="58">
        <v>168</v>
      </c>
      <c r="I212" s="58">
        <v>0</v>
      </c>
      <c r="J212" s="58">
        <v>174</v>
      </c>
      <c r="K212" s="58">
        <v>174</v>
      </c>
      <c r="L212" s="58">
        <v>171</v>
      </c>
      <c r="M212" s="58">
        <v>3</v>
      </c>
      <c r="N212" s="58">
        <v>21</v>
      </c>
      <c r="O212" s="58">
        <v>25</v>
      </c>
      <c r="P212" s="58">
        <v>25</v>
      </c>
      <c r="Q212" s="58">
        <v>0</v>
      </c>
      <c r="R212" s="58">
        <v>224</v>
      </c>
      <c r="S212" s="58">
        <v>224</v>
      </c>
      <c r="T212" s="58">
        <v>221</v>
      </c>
      <c r="U212" s="58">
        <v>3</v>
      </c>
      <c r="V212" s="58">
        <v>93</v>
      </c>
      <c r="W212" s="58">
        <v>93</v>
      </c>
      <c r="X212" s="58">
        <v>93</v>
      </c>
      <c r="Y212" s="58">
        <v>0</v>
      </c>
      <c r="Z212" s="58">
        <v>13</v>
      </c>
      <c r="AA212" s="58">
        <v>15</v>
      </c>
      <c r="AB212" s="58">
        <v>15</v>
      </c>
      <c r="AC212" s="58">
        <v>0</v>
      </c>
    </row>
    <row r="213" spans="1:29" x14ac:dyDescent="0.25">
      <c r="A213" s="64" t="s">
        <v>375</v>
      </c>
      <c r="B213" s="58">
        <v>328</v>
      </c>
      <c r="C213" s="58">
        <v>333</v>
      </c>
      <c r="D213" s="58">
        <v>329</v>
      </c>
      <c r="E213" s="58">
        <v>4</v>
      </c>
      <c r="F213" s="58">
        <v>174</v>
      </c>
      <c r="G213" s="58" t="s">
        <v>153</v>
      </c>
      <c r="H213" s="58">
        <v>176</v>
      </c>
      <c r="I213" s="58" t="s">
        <v>153</v>
      </c>
      <c r="J213" s="58">
        <v>154</v>
      </c>
      <c r="K213" s="58" t="s">
        <v>153</v>
      </c>
      <c r="L213" s="58">
        <v>153</v>
      </c>
      <c r="M213" s="58" t="s">
        <v>153</v>
      </c>
      <c r="N213" s="58">
        <v>34</v>
      </c>
      <c r="O213" s="58" t="s">
        <v>153</v>
      </c>
      <c r="P213" s="58">
        <v>32</v>
      </c>
      <c r="Q213" s="58" t="s">
        <v>153</v>
      </c>
      <c r="R213" s="58">
        <v>186</v>
      </c>
      <c r="S213" s="58" t="s">
        <v>153</v>
      </c>
      <c r="T213" s="58">
        <v>191</v>
      </c>
      <c r="U213" s="58" t="s">
        <v>153</v>
      </c>
      <c r="V213" s="58">
        <v>108</v>
      </c>
      <c r="W213" s="58">
        <v>106</v>
      </c>
      <c r="X213" s="58">
        <v>106</v>
      </c>
      <c r="Y213" s="58">
        <v>0</v>
      </c>
      <c r="Z213" s="58">
        <v>16</v>
      </c>
      <c r="AA213" s="58">
        <v>16</v>
      </c>
      <c r="AB213" s="58">
        <v>16</v>
      </c>
      <c r="AC213" s="58">
        <v>0</v>
      </c>
    </row>
    <row r="214" spans="1:29" x14ac:dyDescent="0.25">
      <c r="A214" s="64" t="s">
        <v>376</v>
      </c>
      <c r="B214" s="58">
        <v>344</v>
      </c>
      <c r="C214" s="58">
        <v>340</v>
      </c>
      <c r="D214" s="58">
        <v>336</v>
      </c>
      <c r="E214" s="58">
        <v>4</v>
      </c>
      <c r="F214" s="58">
        <v>189</v>
      </c>
      <c r="G214" s="58">
        <v>184</v>
      </c>
      <c r="H214" s="58">
        <v>180</v>
      </c>
      <c r="I214" s="58">
        <v>4</v>
      </c>
      <c r="J214" s="58">
        <v>155</v>
      </c>
      <c r="K214" s="58">
        <v>156</v>
      </c>
      <c r="L214" s="58">
        <v>156</v>
      </c>
      <c r="M214" s="58">
        <v>0</v>
      </c>
      <c r="N214" s="58">
        <v>28</v>
      </c>
      <c r="O214" s="58" t="s">
        <v>153</v>
      </c>
      <c r="P214" s="58">
        <v>27</v>
      </c>
      <c r="Q214" s="58" t="s">
        <v>153</v>
      </c>
      <c r="R214" s="58">
        <v>208</v>
      </c>
      <c r="S214" s="58" t="s">
        <v>153</v>
      </c>
      <c r="T214" s="58">
        <v>201</v>
      </c>
      <c r="U214" s="58" t="s">
        <v>153</v>
      </c>
      <c r="V214" s="58">
        <v>108</v>
      </c>
      <c r="W214" s="58">
        <v>108</v>
      </c>
      <c r="X214" s="58">
        <v>108</v>
      </c>
      <c r="Y214" s="58">
        <v>0</v>
      </c>
      <c r="Z214" s="58">
        <v>22</v>
      </c>
      <c r="AA214" s="58" t="s">
        <v>153</v>
      </c>
      <c r="AB214" s="58">
        <v>20</v>
      </c>
      <c r="AC214" s="58" t="s">
        <v>153</v>
      </c>
    </row>
    <row r="215" spans="1:29" x14ac:dyDescent="0.25">
      <c r="A215" s="64" t="s">
        <v>377</v>
      </c>
      <c r="B215" s="58">
        <v>388</v>
      </c>
      <c r="C215" s="58" t="s">
        <v>153</v>
      </c>
      <c r="D215" s="58">
        <v>380</v>
      </c>
      <c r="E215" s="58" t="s">
        <v>153</v>
      </c>
      <c r="F215" s="58">
        <v>214</v>
      </c>
      <c r="G215" s="58" t="s">
        <v>153</v>
      </c>
      <c r="H215" s="58">
        <v>209</v>
      </c>
      <c r="I215" s="58" t="s">
        <v>153</v>
      </c>
      <c r="J215" s="58">
        <v>174</v>
      </c>
      <c r="K215" s="58">
        <v>171</v>
      </c>
      <c r="L215" s="58">
        <v>171</v>
      </c>
      <c r="M215" s="58">
        <v>0</v>
      </c>
      <c r="N215" s="58">
        <v>34</v>
      </c>
      <c r="O215" s="58">
        <v>33</v>
      </c>
      <c r="P215" s="58">
        <v>33</v>
      </c>
      <c r="Q215" s="58">
        <v>0</v>
      </c>
      <c r="R215" s="58">
        <v>231</v>
      </c>
      <c r="S215" s="58" t="s">
        <v>153</v>
      </c>
      <c r="T215" s="58">
        <v>226</v>
      </c>
      <c r="U215" s="58" t="s">
        <v>153</v>
      </c>
      <c r="V215" s="58">
        <v>123</v>
      </c>
      <c r="W215" s="58">
        <v>121</v>
      </c>
      <c r="X215" s="58">
        <v>121</v>
      </c>
      <c r="Y215" s="58">
        <v>0</v>
      </c>
      <c r="Z215" s="58">
        <v>19</v>
      </c>
      <c r="AA215" s="58">
        <v>19</v>
      </c>
      <c r="AB215" s="58">
        <v>19</v>
      </c>
      <c r="AC215" s="58">
        <v>0</v>
      </c>
    </row>
    <row r="216" spans="1:29" x14ac:dyDescent="0.25">
      <c r="A216" s="64" t="s">
        <v>378</v>
      </c>
      <c r="B216" s="58">
        <v>531</v>
      </c>
      <c r="C216" s="58" t="s">
        <v>153</v>
      </c>
      <c r="D216" s="58">
        <v>521</v>
      </c>
      <c r="E216" s="58" t="s">
        <v>153</v>
      </c>
      <c r="F216" s="58">
        <v>315</v>
      </c>
      <c r="G216" s="58">
        <v>308</v>
      </c>
      <c r="H216" s="58">
        <v>308</v>
      </c>
      <c r="I216" s="58">
        <v>0</v>
      </c>
      <c r="J216" s="58">
        <v>216</v>
      </c>
      <c r="K216" s="58" t="s">
        <v>153</v>
      </c>
      <c r="L216" s="58">
        <v>213</v>
      </c>
      <c r="M216" s="58" t="s">
        <v>153</v>
      </c>
      <c r="N216" s="58">
        <v>45</v>
      </c>
      <c r="O216" s="58">
        <v>44</v>
      </c>
      <c r="P216" s="58">
        <v>44</v>
      </c>
      <c r="Q216" s="58">
        <v>0</v>
      </c>
      <c r="R216" s="58">
        <v>322</v>
      </c>
      <c r="S216" s="58" t="s">
        <v>153</v>
      </c>
      <c r="T216" s="58">
        <v>313</v>
      </c>
      <c r="U216" s="58" t="s">
        <v>153</v>
      </c>
      <c r="V216" s="58">
        <v>164</v>
      </c>
      <c r="W216" s="58">
        <v>164</v>
      </c>
      <c r="X216" s="58">
        <v>164</v>
      </c>
      <c r="Y216" s="58">
        <v>0</v>
      </c>
      <c r="Z216" s="58">
        <v>27</v>
      </c>
      <c r="AA216" s="58">
        <v>26</v>
      </c>
      <c r="AB216" s="58">
        <v>26</v>
      </c>
      <c r="AC216" s="58">
        <v>0</v>
      </c>
    </row>
    <row r="217" spans="1:29" x14ac:dyDescent="0.25">
      <c r="A217" s="64" t="s">
        <v>379</v>
      </c>
      <c r="B217" s="58">
        <v>533</v>
      </c>
      <c r="C217" s="58">
        <v>540</v>
      </c>
      <c r="D217" s="58">
        <v>531</v>
      </c>
      <c r="E217" s="58">
        <v>9</v>
      </c>
      <c r="F217" s="58">
        <v>309</v>
      </c>
      <c r="G217" s="58">
        <v>317</v>
      </c>
      <c r="H217" s="58">
        <v>312</v>
      </c>
      <c r="I217" s="58">
        <v>5</v>
      </c>
      <c r="J217" s="58">
        <v>224</v>
      </c>
      <c r="K217" s="58">
        <v>223</v>
      </c>
      <c r="L217" s="58">
        <v>219</v>
      </c>
      <c r="M217" s="58">
        <v>4</v>
      </c>
      <c r="N217" s="58">
        <v>30</v>
      </c>
      <c r="O217" s="58" t="s">
        <v>153</v>
      </c>
      <c r="P217" s="58">
        <v>30</v>
      </c>
      <c r="Q217" s="58" t="s">
        <v>153</v>
      </c>
      <c r="R217" s="58">
        <v>323</v>
      </c>
      <c r="S217" s="58">
        <v>330</v>
      </c>
      <c r="T217" s="58">
        <v>324</v>
      </c>
      <c r="U217" s="58">
        <v>6</v>
      </c>
      <c r="V217" s="58">
        <v>180</v>
      </c>
      <c r="W217" s="58" t="s">
        <v>153</v>
      </c>
      <c r="X217" s="58">
        <v>177</v>
      </c>
      <c r="Y217" s="58" t="s">
        <v>153</v>
      </c>
      <c r="Z217" s="58">
        <v>44</v>
      </c>
      <c r="AA217" s="58">
        <v>47</v>
      </c>
      <c r="AB217" s="58">
        <v>47</v>
      </c>
      <c r="AC217" s="58">
        <v>0</v>
      </c>
    </row>
    <row r="218" spans="1:29" x14ac:dyDescent="0.25">
      <c r="A218" s="64" t="s">
        <v>380</v>
      </c>
      <c r="B218" s="58">
        <v>428</v>
      </c>
      <c r="C218" s="58">
        <v>432</v>
      </c>
      <c r="D218" s="58">
        <v>425</v>
      </c>
      <c r="E218" s="58">
        <v>7</v>
      </c>
      <c r="F218" s="58">
        <v>210</v>
      </c>
      <c r="G218" s="58" t="s">
        <v>153</v>
      </c>
      <c r="H218" s="58">
        <v>213</v>
      </c>
      <c r="I218" s="58" t="s">
        <v>153</v>
      </c>
      <c r="J218" s="58">
        <v>218</v>
      </c>
      <c r="K218" s="58" t="s">
        <v>153</v>
      </c>
      <c r="L218" s="58">
        <v>212</v>
      </c>
      <c r="M218" s="58" t="s">
        <v>153</v>
      </c>
      <c r="N218" s="58">
        <v>24</v>
      </c>
      <c r="O218" s="58">
        <v>28</v>
      </c>
      <c r="P218" s="58">
        <v>28</v>
      </c>
      <c r="Q218" s="58">
        <v>0</v>
      </c>
      <c r="R218" s="58">
        <v>265</v>
      </c>
      <c r="S218" s="58">
        <v>266</v>
      </c>
      <c r="T218" s="58">
        <v>259</v>
      </c>
      <c r="U218" s="58">
        <v>7</v>
      </c>
      <c r="V218" s="58">
        <v>139</v>
      </c>
      <c r="W218" s="58">
        <v>138</v>
      </c>
      <c r="X218" s="58">
        <v>138</v>
      </c>
      <c r="Y218" s="58">
        <v>0</v>
      </c>
      <c r="Z218" s="58">
        <v>23</v>
      </c>
      <c r="AA218" s="58">
        <v>23</v>
      </c>
      <c r="AB218" s="58">
        <v>23</v>
      </c>
      <c r="AC218" s="58">
        <v>0</v>
      </c>
    </row>
    <row r="219" spans="1:29" x14ac:dyDescent="0.25">
      <c r="A219" s="64" t="s">
        <v>381</v>
      </c>
      <c r="B219" s="58">
        <v>378</v>
      </c>
      <c r="C219" s="58" t="s">
        <v>153</v>
      </c>
      <c r="D219" s="58">
        <v>386</v>
      </c>
      <c r="E219" s="58" t="s">
        <v>153</v>
      </c>
      <c r="F219" s="58">
        <v>214</v>
      </c>
      <c r="G219" s="58" t="s">
        <v>153</v>
      </c>
      <c r="H219" s="58">
        <v>222</v>
      </c>
      <c r="I219" s="58" t="s">
        <v>153</v>
      </c>
      <c r="J219" s="58">
        <v>163</v>
      </c>
      <c r="K219" s="58" t="s">
        <v>153</v>
      </c>
      <c r="L219" s="58">
        <v>163</v>
      </c>
      <c r="M219" s="58" t="s">
        <v>153</v>
      </c>
      <c r="N219" s="58">
        <v>35</v>
      </c>
      <c r="O219" s="58">
        <v>37</v>
      </c>
      <c r="P219" s="58">
        <v>37</v>
      </c>
      <c r="Q219" s="58">
        <v>0</v>
      </c>
      <c r="R219" s="58">
        <v>221</v>
      </c>
      <c r="S219" s="58" t="s">
        <v>153</v>
      </c>
      <c r="T219" s="58">
        <v>229</v>
      </c>
      <c r="U219" s="58" t="s">
        <v>153</v>
      </c>
      <c r="V219" s="58">
        <v>122</v>
      </c>
      <c r="W219" s="58">
        <v>120</v>
      </c>
      <c r="X219" s="58">
        <v>120</v>
      </c>
      <c r="Y219" s="58">
        <v>0</v>
      </c>
      <c r="Z219" s="58">
        <v>22</v>
      </c>
      <c r="AA219" s="58">
        <v>22</v>
      </c>
      <c r="AB219" s="58">
        <v>22</v>
      </c>
      <c r="AC219" s="58">
        <v>0</v>
      </c>
    </row>
    <row r="220" spans="1:29" x14ac:dyDescent="0.25">
      <c r="A220" s="64" t="s">
        <v>382</v>
      </c>
      <c r="B220" s="58">
        <v>344</v>
      </c>
      <c r="C220" s="58">
        <v>358</v>
      </c>
      <c r="D220" s="58">
        <v>350</v>
      </c>
      <c r="E220" s="58">
        <v>8</v>
      </c>
      <c r="F220" s="58">
        <v>187</v>
      </c>
      <c r="G220" s="58">
        <v>194</v>
      </c>
      <c r="H220" s="58">
        <v>190</v>
      </c>
      <c r="I220" s="58">
        <v>4</v>
      </c>
      <c r="J220" s="58">
        <v>157</v>
      </c>
      <c r="K220" s="58">
        <v>164</v>
      </c>
      <c r="L220" s="58">
        <v>160</v>
      </c>
      <c r="M220" s="58">
        <v>4</v>
      </c>
      <c r="N220" s="58">
        <v>28</v>
      </c>
      <c r="O220" s="58">
        <v>30</v>
      </c>
      <c r="P220" s="58">
        <v>30</v>
      </c>
      <c r="Q220" s="58">
        <v>0</v>
      </c>
      <c r="R220" s="58">
        <v>196</v>
      </c>
      <c r="S220" s="58" t="s">
        <v>153</v>
      </c>
      <c r="T220" s="58">
        <v>201</v>
      </c>
      <c r="U220" s="58" t="s">
        <v>153</v>
      </c>
      <c r="V220" s="58">
        <v>120</v>
      </c>
      <c r="W220" s="58" t="s">
        <v>153</v>
      </c>
      <c r="X220" s="58">
        <v>119</v>
      </c>
      <c r="Y220" s="58" t="s">
        <v>153</v>
      </c>
      <c r="Z220" s="58">
        <v>12</v>
      </c>
      <c r="AA220" s="58">
        <v>12</v>
      </c>
      <c r="AB220" s="58">
        <v>12</v>
      </c>
      <c r="AC220" s="58">
        <v>0</v>
      </c>
    </row>
    <row r="221" spans="1:29" x14ac:dyDescent="0.25">
      <c r="A221" s="64" t="s">
        <v>383</v>
      </c>
      <c r="B221" s="58">
        <v>337</v>
      </c>
      <c r="C221" s="58" t="s">
        <v>153</v>
      </c>
      <c r="D221" s="58">
        <v>338</v>
      </c>
      <c r="E221" s="58" t="s">
        <v>153</v>
      </c>
      <c r="F221" s="58">
        <v>164</v>
      </c>
      <c r="G221" s="58">
        <v>168</v>
      </c>
      <c r="H221" s="58">
        <v>168</v>
      </c>
      <c r="I221" s="58">
        <v>0</v>
      </c>
      <c r="J221" s="58">
        <v>173</v>
      </c>
      <c r="K221" s="58" t="s">
        <v>153</v>
      </c>
      <c r="L221" s="58">
        <v>170</v>
      </c>
      <c r="M221" s="58" t="s">
        <v>153</v>
      </c>
      <c r="N221" s="58">
        <v>35</v>
      </c>
      <c r="O221" s="58">
        <v>38</v>
      </c>
      <c r="P221" s="58">
        <v>38</v>
      </c>
      <c r="Q221" s="58">
        <v>0</v>
      </c>
      <c r="R221" s="58">
        <v>228</v>
      </c>
      <c r="S221" s="58" t="s">
        <v>153</v>
      </c>
      <c r="T221" s="58">
        <v>225</v>
      </c>
      <c r="U221" s="58" t="s">
        <v>153</v>
      </c>
      <c r="V221" s="58">
        <v>74</v>
      </c>
      <c r="W221" s="58">
        <v>75</v>
      </c>
      <c r="X221" s="58">
        <v>75</v>
      </c>
      <c r="Y221" s="58">
        <v>0</v>
      </c>
      <c r="Z221" s="58">
        <v>10</v>
      </c>
      <c r="AA221" s="58">
        <v>9</v>
      </c>
      <c r="AB221" s="58">
        <v>9</v>
      </c>
      <c r="AC221" s="58">
        <v>0</v>
      </c>
    </row>
    <row r="222" spans="1:29" x14ac:dyDescent="0.25">
      <c r="A222" s="64" t="s">
        <v>384</v>
      </c>
      <c r="B222" s="58">
        <v>496</v>
      </c>
      <c r="C222" s="58" t="s">
        <v>153</v>
      </c>
      <c r="D222" s="58">
        <v>503</v>
      </c>
      <c r="E222" s="58" t="s">
        <v>153</v>
      </c>
      <c r="F222" s="58">
        <v>245</v>
      </c>
      <c r="G222" s="58" t="s">
        <v>153</v>
      </c>
      <c r="H222" s="58">
        <v>254</v>
      </c>
      <c r="I222" s="58" t="s">
        <v>153</v>
      </c>
      <c r="J222" s="58">
        <v>251</v>
      </c>
      <c r="K222" s="58">
        <v>249</v>
      </c>
      <c r="L222" s="58">
        <v>249</v>
      </c>
      <c r="M222" s="58">
        <v>0</v>
      </c>
      <c r="N222" s="58">
        <v>55</v>
      </c>
      <c r="O222" s="58">
        <v>63</v>
      </c>
      <c r="P222" s="58">
        <v>63</v>
      </c>
      <c r="Q222" s="58">
        <v>0</v>
      </c>
      <c r="R222" s="58">
        <v>290</v>
      </c>
      <c r="S222" s="58" t="s">
        <v>153</v>
      </c>
      <c r="T222" s="58">
        <v>288</v>
      </c>
      <c r="U222" s="58" t="s">
        <v>153</v>
      </c>
      <c r="V222" s="58">
        <v>151</v>
      </c>
      <c r="W222" s="58">
        <v>152</v>
      </c>
      <c r="X222" s="58">
        <v>152</v>
      </c>
      <c r="Y222" s="58">
        <v>0</v>
      </c>
      <c r="Z222" s="58">
        <v>22</v>
      </c>
      <c r="AA222" s="58">
        <v>22</v>
      </c>
      <c r="AB222" s="58">
        <v>22</v>
      </c>
      <c r="AC222" s="58">
        <v>0</v>
      </c>
    </row>
    <row r="223" spans="1:29" x14ac:dyDescent="0.25">
      <c r="A223" s="64" t="s">
        <v>385</v>
      </c>
      <c r="B223" s="58">
        <v>405</v>
      </c>
      <c r="C223" s="58">
        <v>419</v>
      </c>
      <c r="D223" s="58">
        <v>415</v>
      </c>
      <c r="E223" s="58">
        <v>4</v>
      </c>
      <c r="F223" s="58">
        <v>203</v>
      </c>
      <c r="G223" s="58" t="s">
        <v>153</v>
      </c>
      <c r="H223" s="58">
        <v>213</v>
      </c>
      <c r="I223" s="58" t="s">
        <v>153</v>
      </c>
      <c r="J223" s="58">
        <v>202</v>
      </c>
      <c r="K223" s="58" t="s">
        <v>153</v>
      </c>
      <c r="L223" s="58">
        <v>202</v>
      </c>
      <c r="M223" s="58" t="s">
        <v>153</v>
      </c>
      <c r="N223" s="58">
        <v>57</v>
      </c>
      <c r="O223" s="58" t="s">
        <v>153</v>
      </c>
      <c r="P223" s="58">
        <v>67</v>
      </c>
      <c r="Q223" s="58" t="s">
        <v>153</v>
      </c>
      <c r="R223" s="58">
        <v>216</v>
      </c>
      <c r="S223" s="58" t="s">
        <v>153</v>
      </c>
      <c r="T223" s="58">
        <v>217</v>
      </c>
      <c r="U223" s="58" t="s">
        <v>153</v>
      </c>
      <c r="V223" s="58">
        <v>132</v>
      </c>
      <c r="W223" s="58">
        <v>131</v>
      </c>
      <c r="X223" s="58">
        <v>131</v>
      </c>
      <c r="Y223" s="58">
        <v>0</v>
      </c>
      <c r="Z223" s="58">
        <v>8</v>
      </c>
      <c r="AA223" s="58">
        <v>13</v>
      </c>
      <c r="AB223" s="58">
        <v>13</v>
      </c>
      <c r="AC223" s="58">
        <v>0</v>
      </c>
    </row>
    <row r="224" spans="1:29" x14ac:dyDescent="0.25">
      <c r="A224" s="64" t="s">
        <v>386</v>
      </c>
      <c r="B224" s="58">
        <v>331</v>
      </c>
      <c r="C224" s="58" t="s">
        <v>153</v>
      </c>
      <c r="D224" s="58">
        <v>344</v>
      </c>
      <c r="E224" s="58" t="s">
        <v>153</v>
      </c>
      <c r="F224" s="58">
        <v>175</v>
      </c>
      <c r="G224" s="58" t="s">
        <v>153</v>
      </c>
      <c r="H224" s="58">
        <v>188</v>
      </c>
      <c r="I224" s="58" t="s">
        <v>153</v>
      </c>
      <c r="J224" s="58">
        <v>156</v>
      </c>
      <c r="K224" s="58" t="s">
        <v>153</v>
      </c>
      <c r="L224" s="58">
        <v>156</v>
      </c>
      <c r="M224" s="58" t="s">
        <v>153</v>
      </c>
      <c r="N224" s="58">
        <v>30</v>
      </c>
      <c r="O224" s="58" t="s">
        <v>153</v>
      </c>
      <c r="P224" s="58">
        <v>36</v>
      </c>
      <c r="Q224" s="58" t="s">
        <v>153</v>
      </c>
      <c r="R224" s="58">
        <v>186</v>
      </c>
      <c r="S224" s="58" t="s">
        <v>153</v>
      </c>
      <c r="T224" s="58">
        <v>192</v>
      </c>
      <c r="U224" s="58" t="s">
        <v>153</v>
      </c>
      <c r="V224" s="58">
        <v>115</v>
      </c>
      <c r="W224" s="58" t="s">
        <v>153</v>
      </c>
      <c r="X224" s="58">
        <v>116</v>
      </c>
      <c r="Y224" s="58" t="s">
        <v>153</v>
      </c>
      <c r="Z224" s="58">
        <v>16</v>
      </c>
      <c r="AA224" s="58">
        <v>16</v>
      </c>
      <c r="AB224" s="58">
        <v>16</v>
      </c>
      <c r="AC224" s="58">
        <v>0</v>
      </c>
    </row>
    <row r="225" spans="1:29" x14ac:dyDescent="0.25">
      <c r="A225" s="64" t="s">
        <v>387</v>
      </c>
      <c r="B225" s="58">
        <v>315</v>
      </c>
      <c r="C225" s="58">
        <v>341</v>
      </c>
      <c r="D225" s="58">
        <v>336</v>
      </c>
      <c r="E225" s="58">
        <v>5</v>
      </c>
      <c r="F225" s="58">
        <v>186</v>
      </c>
      <c r="G225" s="58" t="s">
        <v>153</v>
      </c>
      <c r="H225" s="58">
        <v>208</v>
      </c>
      <c r="I225" s="58" t="s">
        <v>153</v>
      </c>
      <c r="J225" s="58">
        <v>129</v>
      </c>
      <c r="K225" s="58" t="s">
        <v>153</v>
      </c>
      <c r="L225" s="58">
        <v>128</v>
      </c>
      <c r="M225" s="58" t="s">
        <v>153</v>
      </c>
      <c r="N225" s="58">
        <v>29</v>
      </c>
      <c r="O225" s="58" t="s">
        <v>153</v>
      </c>
      <c r="P225" s="58">
        <v>46</v>
      </c>
      <c r="Q225" s="58" t="s">
        <v>153</v>
      </c>
      <c r="R225" s="58">
        <v>192</v>
      </c>
      <c r="S225" s="58" t="s">
        <v>153</v>
      </c>
      <c r="T225" s="58">
        <v>195</v>
      </c>
      <c r="U225" s="58" t="s">
        <v>153</v>
      </c>
      <c r="V225" s="58">
        <v>94</v>
      </c>
      <c r="W225" s="58">
        <v>95</v>
      </c>
      <c r="X225" s="58">
        <v>95</v>
      </c>
      <c r="Y225" s="58">
        <v>0</v>
      </c>
      <c r="Z225" s="58">
        <v>20</v>
      </c>
      <c r="AA225" s="58">
        <v>23</v>
      </c>
      <c r="AB225" s="58">
        <v>23</v>
      </c>
      <c r="AC225" s="58">
        <v>0</v>
      </c>
    </row>
    <row r="226" spans="1:29" x14ac:dyDescent="0.25">
      <c r="A226" s="64" t="s">
        <v>388</v>
      </c>
      <c r="B226" s="58">
        <v>364</v>
      </c>
      <c r="C226" s="58" t="s">
        <v>153</v>
      </c>
      <c r="D226" s="58">
        <v>380</v>
      </c>
      <c r="E226" s="58" t="s">
        <v>153</v>
      </c>
      <c r="F226" s="58">
        <v>167</v>
      </c>
      <c r="G226" s="58">
        <v>175</v>
      </c>
      <c r="H226" s="58">
        <v>175</v>
      </c>
      <c r="I226" s="58">
        <v>0</v>
      </c>
      <c r="J226" s="58">
        <v>197</v>
      </c>
      <c r="K226" s="58" t="s">
        <v>153</v>
      </c>
      <c r="L226" s="58">
        <v>205</v>
      </c>
      <c r="M226" s="58" t="s">
        <v>153</v>
      </c>
      <c r="N226" s="58">
        <v>25</v>
      </c>
      <c r="O226" s="58">
        <v>31</v>
      </c>
      <c r="P226" s="58">
        <v>31</v>
      </c>
      <c r="Q226" s="58">
        <v>0</v>
      </c>
      <c r="R226" s="58">
        <v>221</v>
      </c>
      <c r="S226" s="58" t="s">
        <v>153</v>
      </c>
      <c r="T226" s="58">
        <v>230</v>
      </c>
      <c r="U226" s="58" t="s">
        <v>153</v>
      </c>
      <c r="V226" s="58">
        <v>118</v>
      </c>
      <c r="W226" s="58">
        <v>119</v>
      </c>
      <c r="X226" s="58">
        <v>119</v>
      </c>
      <c r="Y226" s="58">
        <v>0</v>
      </c>
      <c r="Z226" s="58">
        <v>21</v>
      </c>
      <c r="AA226" s="58">
        <v>23</v>
      </c>
      <c r="AB226" s="58">
        <v>23</v>
      </c>
      <c r="AC226" s="58">
        <v>0</v>
      </c>
    </row>
    <row r="227" spans="1:29" x14ac:dyDescent="0.25">
      <c r="A227" s="64" t="s">
        <v>389</v>
      </c>
      <c r="B227" s="58">
        <v>426</v>
      </c>
      <c r="C227" s="58">
        <v>439</v>
      </c>
      <c r="D227" s="58">
        <v>435</v>
      </c>
      <c r="E227" s="58">
        <v>4</v>
      </c>
      <c r="F227" s="58">
        <v>242</v>
      </c>
      <c r="G227" s="58" t="s">
        <v>153</v>
      </c>
      <c r="H227" s="58">
        <v>250</v>
      </c>
      <c r="I227" s="58" t="s">
        <v>153</v>
      </c>
      <c r="J227" s="58">
        <v>184</v>
      </c>
      <c r="K227" s="58" t="s">
        <v>153</v>
      </c>
      <c r="L227" s="58">
        <v>185</v>
      </c>
      <c r="M227" s="58" t="s">
        <v>153</v>
      </c>
      <c r="N227" s="58">
        <v>29</v>
      </c>
      <c r="O227" s="58">
        <v>30</v>
      </c>
      <c r="P227" s="58">
        <v>30</v>
      </c>
      <c r="Q227" s="58">
        <v>0</v>
      </c>
      <c r="R227" s="58">
        <v>273</v>
      </c>
      <c r="S227" s="58">
        <v>284</v>
      </c>
      <c r="T227" s="58">
        <v>280</v>
      </c>
      <c r="U227" s="58">
        <v>4</v>
      </c>
      <c r="V227" s="58">
        <v>124</v>
      </c>
      <c r="W227" s="58">
        <v>125</v>
      </c>
      <c r="X227" s="58">
        <v>125</v>
      </c>
      <c r="Y227" s="58">
        <v>0</v>
      </c>
      <c r="Z227" s="58">
        <v>29</v>
      </c>
      <c r="AA227" s="58" t="s">
        <v>153</v>
      </c>
      <c r="AB227" s="58">
        <v>30</v>
      </c>
      <c r="AC227" s="58" t="s">
        <v>153</v>
      </c>
    </row>
    <row r="228" spans="1:29" x14ac:dyDescent="0.25">
      <c r="A228" s="64" t="s">
        <v>390</v>
      </c>
      <c r="B228" s="58">
        <v>545</v>
      </c>
      <c r="C228" s="58">
        <v>557</v>
      </c>
      <c r="D228" s="58">
        <v>549</v>
      </c>
      <c r="E228" s="58">
        <v>8</v>
      </c>
      <c r="F228" s="58">
        <v>299</v>
      </c>
      <c r="G228" s="58">
        <v>306</v>
      </c>
      <c r="H228" s="58">
        <v>301</v>
      </c>
      <c r="I228" s="58">
        <v>5</v>
      </c>
      <c r="J228" s="58">
        <v>246</v>
      </c>
      <c r="K228" s="58">
        <v>251</v>
      </c>
      <c r="L228" s="58">
        <v>248</v>
      </c>
      <c r="M228" s="58">
        <v>3</v>
      </c>
      <c r="N228" s="58">
        <v>46</v>
      </c>
      <c r="O228" s="58" t="s">
        <v>153</v>
      </c>
      <c r="P228" s="58">
        <v>54</v>
      </c>
      <c r="Q228" s="58" t="s">
        <v>153</v>
      </c>
      <c r="R228" s="58">
        <v>338</v>
      </c>
      <c r="S228" s="58" t="s">
        <v>153</v>
      </c>
      <c r="T228" s="58">
        <v>334</v>
      </c>
      <c r="U228" s="58" t="s">
        <v>153</v>
      </c>
      <c r="V228" s="58">
        <v>161</v>
      </c>
      <c r="W228" s="58" t="s">
        <v>153</v>
      </c>
      <c r="X228" s="58">
        <v>161</v>
      </c>
      <c r="Y228" s="58" t="s">
        <v>153</v>
      </c>
      <c r="Z228" s="58">
        <v>39</v>
      </c>
      <c r="AA228" s="58" t="s">
        <v>153</v>
      </c>
      <c r="AB228" s="58">
        <v>39</v>
      </c>
      <c r="AC228" s="58" t="s">
        <v>153</v>
      </c>
    </row>
    <row r="229" spans="1:29" x14ac:dyDescent="0.25">
      <c r="A229" s="64" t="s">
        <v>391</v>
      </c>
      <c r="B229" s="58">
        <v>632</v>
      </c>
      <c r="C229" s="58">
        <v>629</v>
      </c>
      <c r="D229" s="58">
        <v>621</v>
      </c>
      <c r="E229" s="58">
        <v>8</v>
      </c>
      <c r="F229" s="58">
        <v>337</v>
      </c>
      <c r="G229" s="58">
        <v>335</v>
      </c>
      <c r="H229" s="58">
        <v>332</v>
      </c>
      <c r="I229" s="58">
        <v>3</v>
      </c>
      <c r="J229" s="58">
        <v>295</v>
      </c>
      <c r="K229" s="58">
        <v>294</v>
      </c>
      <c r="L229" s="58">
        <v>289</v>
      </c>
      <c r="M229" s="58">
        <v>5</v>
      </c>
      <c r="N229" s="58">
        <v>56</v>
      </c>
      <c r="O229" s="58">
        <v>61</v>
      </c>
      <c r="P229" s="58">
        <v>61</v>
      </c>
      <c r="Q229" s="58">
        <v>0</v>
      </c>
      <c r="R229" s="58">
        <v>382</v>
      </c>
      <c r="S229" s="58" t="s">
        <v>153</v>
      </c>
      <c r="T229" s="58">
        <v>373</v>
      </c>
      <c r="U229" s="58" t="s">
        <v>153</v>
      </c>
      <c r="V229" s="58">
        <v>194</v>
      </c>
      <c r="W229" s="58" t="s">
        <v>153</v>
      </c>
      <c r="X229" s="58">
        <v>187</v>
      </c>
      <c r="Y229" s="58" t="s">
        <v>153</v>
      </c>
      <c r="Z229" s="58">
        <v>64</v>
      </c>
      <c r="AA229" s="58">
        <v>59</v>
      </c>
      <c r="AB229" s="58">
        <v>59</v>
      </c>
      <c r="AC229" s="58">
        <v>0</v>
      </c>
    </row>
    <row r="230" spans="1:29" x14ac:dyDescent="0.25">
      <c r="A230" s="64" t="s">
        <v>392</v>
      </c>
      <c r="B230" s="58">
        <v>474</v>
      </c>
      <c r="C230" s="58" t="s">
        <v>153</v>
      </c>
      <c r="D230" s="58">
        <v>462</v>
      </c>
      <c r="E230" s="58" t="s">
        <v>153</v>
      </c>
      <c r="F230" s="58">
        <v>247</v>
      </c>
      <c r="G230" s="58" t="s">
        <v>153</v>
      </c>
      <c r="H230" s="58">
        <v>240</v>
      </c>
      <c r="I230" s="58" t="s">
        <v>153</v>
      </c>
      <c r="J230" s="58">
        <v>227</v>
      </c>
      <c r="K230" s="58">
        <v>222</v>
      </c>
      <c r="L230" s="58">
        <v>222</v>
      </c>
      <c r="M230" s="58">
        <v>0</v>
      </c>
      <c r="N230" s="58">
        <v>43</v>
      </c>
      <c r="O230" s="58">
        <v>39</v>
      </c>
      <c r="P230" s="58">
        <v>39</v>
      </c>
      <c r="Q230" s="58">
        <v>0</v>
      </c>
      <c r="R230" s="58">
        <v>263</v>
      </c>
      <c r="S230" s="58" t="s">
        <v>153</v>
      </c>
      <c r="T230" s="58">
        <v>256</v>
      </c>
      <c r="U230" s="58" t="s">
        <v>153</v>
      </c>
      <c r="V230" s="58">
        <v>168</v>
      </c>
      <c r="W230" s="58">
        <v>167</v>
      </c>
      <c r="X230" s="58">
        <v>167</v>
      </c>
      <c r="Y230" s="58">
        <v>0</v>
      </c>
      <c r="Z230" s="58">
        <v>28</v>
      </c>
      <c r="AA230" s="58">
        <v>27</v>
      </c>
      <c r="AB230" s="58">
        <v>27</v>
      </c>
      <c r="AC230" s="58">
        <v>0</v>
      </c>
    </row>
    <row r="231" spans="1:29" x14ac:dyDescent="0.25">
      <c r="A231" s="64" t="s">
        <v>393</v>
      </c>
      <c r="B231" s="58">
        <v>406</v>
      </c>
      <c r="C231" s="58" t="s">
        <v>153</v>
      </c>
      <c r="D231" s="58">
        <v>411</v>
      </c>
      <c r="E231" s="58" t="s">
        <v>153</v>
      </c>
      <c r="F231" s="58">
        <v>236</v>
      </c>
      <c r="G231" s="58" t="s">
        <v>153</v>
      </c>
      <c r="H231" s="58">
        <v>243</v>
      </c>
      <c r="I231" s="58" t="s">
        <v>153</v>
      </c>
      <c r="J231" s="58">
        <v>170</v>
      </c>
      <c r="K231" s="58">
        <v>168</v>
      </c>
      <c r="L231" s="58">
        <v>168</v>
      </c>
      <c r="M231" s="58">
        <v>0</v>
      </c>
      <c r="N231" s="58">
        <v>38</v>
      </c>
      <c r="O231" s="58">
        <v>41</v>
      </c>
      <c r="P231" s="58">
        <v>41</v>
      </c>
      <c r="Q231" s="58">
        <v>0</v>
      </c>
      <c r="R231" s="58">
        <v>238</v>
      </c>
      <c r="S231" s="58" t="s">
        <v>153</v>
      </c>
      <c r="T231" s="58">
        <v>242</v>
      </c>
      <c r="U231" s="58" t="s">
        <v>153</v>
      </c>
      <c r="V231" s="58">
        <v>130</v>
      </c>
      <c r="W231" s="58">
        <v>128</v>
      </c>
      <c r="X231" s="58">
        <v>128</v>
      </c>
      <c r="Y231" s="58">
        <v>0</v>
      </c>
      <c r="Z231" s="58">
        <v>24</v>
      </c>
      <c r="AA231" s="58">
        <v>26</v>
      </c>
      <c r="AB231" s="58">
        <v>26</v>
      </c>
      <c r="AC231" s="58">
        <v>0</v>
      </c>
    </row>
    <row r="232" spans="1:29" x14ac:dyDescent="0.25">
      <c r="A232" s="64" t="s">
        <v>394</v>
      </c>
      <c r="B232" s="58">
        <v>373</v>
      </c>
      <c r="C232" s="58">
        <v>380</v>
      </c>
      <c r="D232" s="58">
        <v>373</v>
      </c>
      <c r="E232" s="58">
        <v>7</v>
      </c>
      <c r="F232" s="58">
        <v>200</v>
      </c>
      <c r="G232" s="58">
        <v>209</v>
      </c>
      <c r="H232" s="58">
        <v>205</v>
      </c>
      <c r="I232" s="58">
        <v>4</v>
      </c>
      <c r="J232" s="58">
        <v>173</v>
      </c>
      <c r="K232" s="58">
        <v>171</v>
      </c>
      <c r="L232" s="58">
        <v>168</v>
      </c>
      <c r="M232" s="58">
        <v>3</v>
      </c>
      <c r="N232" s="58">
        <v>31</v>
      </c>
      <c r="O232" s="58">
        <v>35</v>
      </c>
      <c r="P232" s="58">
        <v>35</v>
      </c>
      <c r="Q232" s="58">
        <v>0</v>
      </c>
      <c r="R232" s="58">
        <v>224</v>
      </c>
      <c r="S232" s="58" t="s">
        <v>153</v>
      </c>
      <c r="T232" s="58">
        <v>227</v>
      </c>
      <c r="U232" s="58" t="s">
        <v>153</v>
      </c>
      <c r="V232" s="58">
        <v>118</v>
      </c>
      <c r="W232" s="58" t="s">
        <v>153</v>
      </c>
      <c r="X232" s="58">
        <v>111</v>
      </c>
      <c r="Y232" s="58" t="s">
        <v>153</v>
      </c>
      <c r="Z232" s="58">
        <v>22</v>
      </c>
      <c r="AA232" s="58">
        <v>21</v>
      </c>
      <c r="AB232" s="58">
        <v>21</v>
      </c>
      <c r="AC232" s="58">
        <v>0</v>
      </c>
    </row>
    <row r="233" spans="1:29" x14ac:dyDescent="0.25">
      <c r="A233" s="64" t="s">
        <v>395</v>
      </c>
      <c r="B233" s="58">
        <v>407</v>
      </c>
      <c r="C233" s="58">
        <v>414</v>
      </c>
      <c r="D233" s="58">
        <v>411</v>
      </c>
      <c r="E233" s="58">
        <v>3</v>
      </c>
      <c r="F233" s="58">
        <v>196</v>
      </c>
      <c r="G233" s="58" t="s">
        <v>153</v>
      </c>
      <c r="H233" s="58">
        <v>202</v>
      </c>
      <c r="I233" s="58" t="s">
        <v>153</v>
      </c>
      <c r="J233" s="58">
        <v>211</v>
      </c>
      <c r="K233" s="58" t="s">
        <v>153</v>
      </c>
      <c r="L233" s="58">
        <v>209</v>
      </c>
      <c r="M233" s="58" t="s">
        <v>153</v>
      </c>
      <c r="N233" s="58">
        <v>52</v>
      </c>
      <c r="O233" s="58">
        <v>50</v>
      </c>
      <c r="P233" s="58">
        <v>50</v>
      </c>
      <c r="Q233" s="58">
        <v>0</v>
      </c>
      <c r="R233" s="58">
        <v>227</v>
      </c>
      <c r="S233" s="58">
        <v>237</v>
      </c>
      <c r="T233" s="58">
        <v>234</v>
      </c>
      <c r="U233" s="58">
        <v>3</v>
      </c>
      <c r="V233" s="58">
        <v>128</v>
      </c>
      <c r="W233" s="58">
        <v>127</v>
      </c>
      <c r="X233" s="58">
        <v>127</v>
      </c>
      <c r="Y233" s="58">
        <v>0</v>
      </c>
      <c r="Z233" s="58">
        <v>21</v>
      </c>
      <c r="AA233" s="58">
        <v>22</v>
      </c>
      <c r="AB233" s="58">
        <v>22</v>
      </c>
      <c r="AC233" s="58">
        <v>0</v>
      </c>
    </row>
    <row r="234" spans="1:29" x14ac:dyDescent="0.25">
      <c r="A234" s="64" t="s">
        <v>396</v>
      </c>
      <c r="B234" s="58">
        <v>515</v>
      </c>
      <c r="C234" s="58">
        <v>520</v>
      </c>
      <c r="D234" s="58">
        <v>513</v>
      </c>
      <c r="E234" s="58">
        <v>7</v>
      </c>
      <c r="F234" s="58">
        <v>223</v>
      </c>
      <c r="G234" s="58" t="s">
        <v>153</v>
      </c>
      <c r="H234" s="58">
        <v>227</v>
      </c>
      <c r="I234" s="58" t="s">
        <v>153</v>
      </c>
      <c r="J234" s="58">
        <v>292</v>
      </c>
      <c r="K234" s="58" t="s">
        <v>153</v>
      </c>
      <c r="L234" s="58">
        <v>286</v>
      </c>
      <c r="M234" s="58" t="s">
        <v>153</v>
      </c>
      <c r="N234" s="58">
        <v>65</v>
      </c>
      <c r="O234" s="58" t="s">
        <v>153</v>
      </c>
      <c r="P234" s="58">
        <v>68</v>
      </c>
      <c r="Q234" s="58" t="s">
        <v>153</v>
      </c>
      <c r="R234" s="58">
        <v>323</v>
      </c>
      <c r="S234" s="58" t="s">
        <v>153</v>
      </c>
      <c r="T234" s="58">
        <v>321</v>
      </c>
      <c r="U234" s="58" t="s">
        <v>153</v>
      </c>
      <c r="V234" s="58">
        <v>127</v>
      </c>
      <c r="W234" s="58">
        <v>124</v>
      </c>
      <c r="X234" s="58">
        <v>124</v>
      </c>
      <c r="Y234" s="58">
        <v>0</v>
      </c>
      <c r="Z234" s="58">
        <v>29</v>
      </c>
      <c r="AA234" s="58">
        <v>28</v>
      </c>
      <c r="AB234" s="58">
        <v>28</v>
      </c>
      <c r="AC234" s="58">
        <v>0</v>
      </c>
    </row>
    <row r="235" spans="1:29" x14ac:dyDescent="0.25">
      <c r="A235" s="64" t="s">
        <v>397</v>
      </c>
      <c r="B235" s="58">
        <v>445</v>
      </c>
      <c r="C235" s="58">
        <v>452</v>
      </c>
      <c r="D235" s="58">
        <v>449</v>
      </c>
      <c r="E235" s="58">
        <v>3</v>
      </c>
      <c r="F235" s="58">
        <v>231</v>
      </c>
      <c r="G235" s="58">
        <v>241</v>
      </c>
      <c r="H235" s="58">
        <v>241</v>
      </c>
      <c r="I235" s="58">
        <v>0</v>
      </c>
      <c r="J235" s="58">
        <v>214</v>
      </c>
      <c r="K235" s="58">
        <v>211</v>
      </c>
      <c r="L235" s="58">
        <v>208</v>
      </c>
      <c r="M235" s="58">
        <v>3</v>
      </c>
      <c r="N235" s="58">
        <v>64</v>
      </c>
      <c r="O235" s="58">
        <v>66</v>
      </c>
      <c r="P235" s="58">
        <v>66</v>
      </c>
      <c r="Q235" s="58">
        <v>0</v>
      </c>
      <c r="R235" s="58">
        <v>252</v>
      </c>
      <c r="S235" s="58" t="s">
        <v>153</v>
      </c>
      <c r="T235" s="58">
        <v>255</v>
      </c>
      <c r="U235" s="58" t="s">
        <v>153</v>
      </c>
      <c r="V235" s="58">
        <v>129</v>
      </c>
      <c r="W235" s="58" t="s">
        <v>153</v>
      </c>
      <c r="X235" s="58">
        <v>128</v>
      </c>
      <c r="Y235" s="58" t="s">
        <v>153</v>
      </c>
      <c r="Z235" s="58">
        <v>19</v>
      </c>
      <c r="AA235" s="58">
        <v>19</v>
      </c>
      <c r="AB235" s="58">
        <v>19</v>
      </c>
      <c r="AC235" s="58">
        <v>0</v>
      </c>
    </row>
    <row r="236" spans="1:29" x14ac:dyDescent="0.25">
      <c r="A236" s="64" t="s">
        <v>398</v>
      </c>
      <c r="B236" s="58">
        <v>399</v>
      </c>
      <c r="C236" s="58" t="s">
        <v>153</v>
      </c>
      <c r="D236" s="58">
        <v>402</v>
      </c>
      <c r="E236" s="58" t="s">
        <v>153</v>
      </c>
      <c r="F236" s="58">
        <v>213</v>
      </c>
      <c r="G236" s="58" t="s">
        <v>153</v>
      </c>
      <c r="H236" s="58">
        <v>216</v>
      </c>
      <c r="I236" s="58" t="s">
        <v>153</v>
      </c>
      <c r="J236" s="58">
        <v>186</v>
      </c>
      <c r="K236" s="58">
        <v>186</v>
      </c>
      <c r="L236" s="58">
        <v>186</v>
      </c>
      <c r="M236" s="58">
        <v>0</v>
      </c>
      <c r="N236" s="58">
        <v>39</v>
      </c>
      <c r="O236" s="58">
        <v>48</v>
      </c>
      <c r="P236" s="58">
        <v>48</v>
      </c>
      <c r="Q236" s="58">
        <v>0</v>
      </c>
      <c r="R236" s="58">
        <v>235</v>
      </c>
      <c r="S236" s="58" t="s">
        <v>153</v>
      </c>
      <c r="T236" s="58">
        <v>233</v>
      </c>
      <c r="U236" s="58" t="s">
        <v>153</v>
      </c>
      <c r="V236" s="58">
        <v>125</v>
      </c>
      <c r="W236" s="58">
        <v>121</v>
      </c>
      <c r="X236" s="58">
        <v>121</v>
      </c>
      <c r="Y236" s="58">
        <v>0</v>
      </c>
      <c r="Z236" s="58">
        <v>15</v>
      </c>
      <c r="AA236" s="58">
        <v>16</v>
      </c>
      <c r="AB236" s="58">
        <v>16</v>
      </c>
      <c r="AC236" s="58">
        <v>0</v>
      </c>
    </row>
    <row r="237" spans="1:29" x14ac:dyDescent="0.25">
      <c r="A237" s="64" t="s">
        <v>399</v>
      </c>
      <c r="B237" s="58">
        <v>301</v>
      </c>
      <c r="C237" s="58" t="s">
        <v>153</v>
      </c>
      <c r="D237" s="58">
        <v>303</v>
      </c>
      <c r="E237" s="58" t="s">
        <v>153</v>
      </c>
      <c r="F237" s="58">
        <v>178</v>
      </c>
      <c r="G237" s="58" t="s">
        <v>153</v>
      </c>
      <c r="H237" s="58">
        <v>183</v>
      </c>
      <c r="I237" s="58" t="s">
        <v>153</v>
      </c>
      <c r="J237" s="58">
        <v>123</v>
      </c>
      <c r="K237" s="58">
        <v>120</v>
      </c>
      <c r="L237" s="58">
        <v>120</v>
      </c>
      <c r="M237" s="58">
        <v>0</v>
      </c>
      <c r="N237" s="58">
        <v>31</v>
      </c>
      <c r="O237" s="58">
        <v>35</v>
      </c>
      <c r="P237" s="58">
        <v>35</v>
      </c>
      <c r="Q237" s="58">
        <v>0</v>
      </c>
      <c r="R237" s="58">
        <v>168</v>
      </c>
      <c r="S237" s="58" t="s">
        <v>153</v>
      </c>
      <c r="T237" s="58">
        <v>167</v>
      </c>
      <c r="U237" s="58" t="s">
        <v>153</v>
      </c>
      <c r="V237" s="58">
        <v>102</v>
      </c>
      <c r="W237" s="58">
        <v>101</v>
      </c>
      <c r="X237" s="58">
        <v>101</v>
      </c>
      <c r="Y237" s="58">
        <v>0</v>
      </c>
      <c r="Z237" s="58">
        <v>16</v>
      </c>
      <c r="AA237" s="58">
        <v>18</v>
      </c>
      <c r="AB237" s="58">
        <v>18</v>
      </c>
      <c r="AC237" s="58">
        <v>0</v>
      </c>
    </row>
    <row r="238" spans="1:29" x14ac:dyDescent="0.25">
      <c r="A238" s="64" t="s">
        <v>400</v>
      </c>
      <c r="B238" s="58">
        <v>439</v>
      </c>
      <c r="C238" s="58">
        <v>431</v>
      </c>
      <c r="D238" s="58">
        <v>426</v>
      </c>
      <c r="E238" s="58">
        <v>5</v>
      </c>
      <c r="F238" s="58">
        <v>219</v>
      </c>
      <c r="G238" s="58" t="s">
        <v>153</v>
      </c>
      <c r="H238" s="58">
        <v>217</v>
      </c>
      <c r="I238" s="58" t="s">
        <v>153</v>
      </c>
      <c r="J238" s="58">
        <v>220</v>
      </c>
      <c r="K238" s="58" t="s">
        <v>153</v>
      </c>
      <c r="L238" s="58">
        <v>209</v>
      </c>
      <c r="M238" s="58" t="s">
        <v>153</v>
      </c>
      <c r="N238" s="58">
        <v>49</v>
      </c>
      <c r="O238" s="58">
        <v>48</v>
      </c>
      <c r="P238" s="58">
        <v>48</v>
      </c>
      <c r="Q238" s="58">
        <v>0</v>
      </c>
      <c r="R238" s="58">
        <v>247</v>
      </c>
      <c r="S238" s="58">
        <v>240</v>
      </c>
      <c r="T238" s="58">
        <v>235</v>
      </c>
      <c r="U238" s="58">
        <v>5</v>
      </c>
      <c r="V238" s="58">
        <v>143</v>
      </c>
      <c r="W238" s="58">
        <v>143</v>
      </c>
      <c r="X238" s="58">
        <v>143</v>
      </c>
      <c r="Y238" s="58">
        <v>0</v>
      </c>
      <c r="Z238" s="58">
        <v>30</v>
      </c>
      <c r="AA238" s="58">
        <v>29</v>
      </c>
      <c r="AB238" s="58">
        <v>29</v>
      </c>
      <c r="AC238" s="58">
        <v>0</v>
      </c>
    </row>
    <row r="239" spans="1:29" x14ac:dyDescent="0.25">
      <c r="A239" s="64" t="s">
        <v>401</v>
      </c>
      <c r="B239" s="58">
        <v>373</v>
      </c>
      <c r="C239" s="58">
        <v>388</v>
      </c>
      <c r="D239" s="58">
        <v>383</v>
      </c>
      <c r="E239" s="58">
        <v>5</v>
      </c>
      <c r="F239" s="58">
        <v>214</v>
      </c>
      <c r="G239" s="58" t="s">
        <v>153</v>
      </c>
      <c r="H239" s="58">
        <v>223</v>
      </c>
      <c r="I239" s="58" t="s">
        <v>153</v>
      </c>
      <c r="J239" s="58">
        <v>159</v>
      </c>
      <c r="K239" s="58" t="s">
        <v>153</v>
      </c>
      <c r="L239" s="58">
        <v>160</v>
      </c>
      <c r="M239" s="58" t="s">
        <v>153</v>
      </c>
      <c r="N239" s="58">
        <v>36</v>
      </c>
      <c r="O239" s="58">
        <v>41</v>
      </c>
      <c r="P239" s="58">
        <v>41</v>
      </c>
      <c r="Q239" s="58">
        <v>0</v>
      </c>
      <c r="R239" s="58">
        <v>241</v>
      </c>
      <c r="S239" s="58">
        <v>252</v>
      </c>
      <c r="T239" s="58">
        <v>247</v>
      </c>
      <c r="U239" s="58">
        <v>5</v>
      </c>
      <c r="V239" s="58">
        <v>96</v>
      </c>
      <c r="W239" s="58">
        <v>95</v>
      </c>
      <c r="X239" s="58">
        <v>95</v>
      </c>
      <c r="Y239" s="58">
        <v>0</v>
      </c>
      <c r="Z239" s="58">
        <v>26</v>
      </c>
      <c r="AA239" s="58">
        <v>27</v>
      </c>
      <c r="AB239" s="58">
        <v>27</v>
      </c>
      <c r="AC239" s="58">
        <v>0</v>
      </c>
    </row>
    <row r="240" spans="1:29" x14ac:dyDescent="0.25">
      <c r="A240" s="64" t="s">
        <v>402</v>
      </c>
      <c r="B240" s="58">
        <v>615</v>
      </c>
      <c r="C240" s="58" t="s">
        <v>153</v>
      </c>
      <c r="D240" s="58">
        <v>628</v>
      </c>
      <c r="E240" s="58" t="s">
        <v>153</v>
      </c>
      <c r="F240" s="58">
        <v>338</v>
      </c>
      <c r="G240" s="58" t="s">
        <v>153</v>
      </c>
      <c r="H240" s="58">
        <v>351</v>
      </c>
      <c r="I240" s="58" t="s">
        <v>153</v>
      </c>
      <c r="J240" s="58">
        <v>277</v>
      </c>
      <c r="K240" s="58" t="s">
        <v>153</v>
      </c>
      <c r="L240" s="58">
        <v>277</v>
      </c>
      <c r="M240" s="58" t="s">
        <v>153</v>
      </c>
      <c r="N240" s="58">
        <v>58</v>
      </c>
      <c r="O240" s="58" t="s">
        <v>153</v>
      </c>
      <c r="P240" s="58">
        <v>60</v>
      </c>
      <c r="Q240" s="58" t="s">
        <v>153</v>
      </c>
      <c r="R240" s="58">
        <v>370</v>
      </c>
      <c r="S240" s="58" t="s">
        <v>153</v>
      </c>
      <c r="T240" s="58">
        <v>381</v>
      </c>
      <c r="U240" s="58" t="s">
        <v>153</v>
      </c>
      <c r="V240" s="58">
        <v>187</v>
      </c>
      <c r="W240" s="58">
        <v>187</v>
      </c>
      <c r="X240" s="58">
        <v>187</v>
      </c>
      <c r="Y240" s="58">
        <v>0</v>
      </c>
      <c r="Z240" s="58">
        <v>49</v>
      </c>
      <c r="AA240" s="58">
        <v>49</v>
      </c>
      <c r="AB240" s="58">
        <v>49</v>
      </c>
      <c r="AC240" s="58">
        <v>0</v>
      </c>
    </row>
    <row r="241" spans="1:29" x14ac:dyDescent="0.25">
      <c r="A241" s="64" t="s">
        <v>403</v>
      </c>
      <c r="B241" s="58">
        <v>642</v>
      </c>
      <c r="C241" s="58">
        <v>649</v>
      </c>
      <c r="D241" s="58">
        <v>642</v>
      </c>
      <c r="E241" s="58">
        <v>7</v>
      </c>
      <c r="F241" s="58">
        <v>360</v>
      </c>
      <c r="G241" s="58" t="s">
        <v>153</v>
      </c>
      <c r="H241" s="58">
        <v>359</v>
      </c>
      <c r="I241" s="58" t="s">
        <v>153</v>
      </c>
      <c r="J241" s="58">
        <v>282</v>
      </c>
      <c r="K241" s="58" t="s">
        <v>153</v>
      </c>
      <c r="L241" s="58">
        <v>283</v>
      </c>
      <c r="M241" s="58" t="s">
        <v>153</v>
      </c>
      <c r="N241" s="58">
        <v>57</v>
      </c>
      <c r="O241" s="58" t="s">
        <v>153</v>
      </c>
      <c r="P241" s="58">
        <v>60</v>
      </c>
      <c r="Q241" s="58" t="s">
        <v>153</v>
      </c>
      <c r="R241" s="58">
        <v>405</v>
      </c>
      <c r="S241" s="58" t="s">
        <v>153</v>
      </c>
      <c r="T241" s="58">
        <v>405</v>
      </c>
      <c r="U241" s="58" t="s">
        <v>153</v>
      </c>
      <c r="V241" s="58">
        <v>180</v>
      </c>
      <c r="W241" s="58" t="s">
        <v>153</v>
      </c>
      <c r="X241" s="58">
        <v>177</v>
      </c>
      <c r="Y241" s="58" t="s">
        <v>153</v>
      </c>
      <c r="Z241" s="58">
        <v>59</v>
      </c>
      <c r="AA241" s="58">
        <v>60</v>
      </c>
      <c r="AB241" s="58">
        <v>60</v>
      </c>
      <c r="AC241" s="58">
        <v>0</v>
      </c>
    </row>
    <row r="242" spans="1:29" x14ac:dyDescent="0.25">
      <c r="A242" s="64" t="s">
        <v>404</v>
      </c>
      <c r="B242" s="58">
        <v>451</v>
      </c>
      <c r="C242" s="58">
        <v>452</v>
      </c>
      <c r="D242" s="58">
        <v>446</v>
      </c>
      <c r="E242" s="58">
        <v>6</v>
      </c>
      <c r="F242" s="58">
        <v>269</v>
      </c>
      <c r="G242" s="58" t="s">
        <v>153</v>
      </c>
      <c r="H242" s="58">
        <v>270</v>
      </c>
      <c r="I242" s="58" t="s">
        <v>153</v>
      </c>
      <c r="J242" s="58">
        <v>182</v>
      </c>
      <c r="K242" s="58" t="s">
        <v>153</v>
      </c>
      <c r="L242" s="58">
        <v>176</v>
      </c>
      <c r="M242" s="58" t="s">
        <v>153</v>
      </c>
      <c r="N242" s="58">
        <v>48</v>
      </c>
      <c r="O242" s="58">
        <v>62</v>
      </c>
      <c r="P242" s="58">
        <v>62</v>
      </c>
      <c r="Q242" s="58">
        <v>0</v>
      </c>
      <c r="R242" s="58">
        <v>270</v>
      </c>
      <c r="S242" s="58" t="s">
        <v>153</v>
      </c>
      <c r="T242" s="58">
        <v>254</v>
      </c>
      <c r="U242" s="58" t="s">
        <v>153</v>
      </c>
      <c r="V242" s="58">
        <v>133</v>
      </c>
      <c r="W242" s="58" t="s">
        <v>153</v>
      </c>
      <c r="X242" s="58">
        <v>130</v>
      </c>
      <c r="Y242" s="58" t="s">
        <v>153</v>
      </c>
      <c r="Z242" s="58">
        <v>26</v>
      </c>
      <c r="AA242" s="58">
        <v>25</v>
      </c>
      <c r="AB242" s="58">
        <v>25</v>
      </c>
      <c r="AC242" s="58">
        <v>0</v>
      </c>
    </row>
    <row r="243" spans="1:29" x14ac:dyDescent="0.25">
      <c r="A243" s="64" t="s">
        <v>405</v>
      </c>
      <c r="B243" s="58">
        <v>391</v>
      </c>
      <c r="C243" s="58">
        <v>395</v>
      </c>
      <c r="D243" s="58">
        <v>390</v>
      </c>
      <c r="E243" s="58">
        <v>5</v>
      </c>
      <c r="F243" s="58">
        <v>198</v>
      </c>
      <c r="G243" s="58" t="s">
        <v>153</v>
      </c>
      <c r="H243" s="58">
        <v>207</v>
      </c>
      <c r="I243" s="58" t="s">
        <v>153</v>
      </c>
      <c r="J243" s="58">
        <v>193</v>
      </c>
      <c r="K243" s="58" t="s">
        <v>153</v>
      </c>
      <c r="L243" s="58">
        <v>183</v>
      </c>
      <c r="M243" s="58" t="s">
        <v>153</v>
      </c>
      <c r="N243" s="58">
        <v>33</v>
      </c>
      <c r="O243" s="58" t="s">
        <v>153</v>
      </c>
      <c r="P243" s="58">
        <v>34</v>
      </c>
      <c r="Q243" s="58" t="s">
        <v>153</v>
      </c>
      <c r="R243" s="58">
        <v>233</v>
      </c>
      <c r="S243" s="58" t="s">
        <v>153</v>
      </c>
      <c r="T243" s="58">
        <v>231</v>
      </c>
      <c r="U243" s="58" t="s">
        <v>153</v>
      </c>
      <c r="V243" s="58">
        <v>125</v>
      </c>
      <c r="W243" s="58">
        <v>125</v>
      </c>
      <c r="X243" s="58">
        <v>125</v>
      </c>
      <c r="Y243" s="58">
        <v>0</v>
      </c>
      <c r="Z243" s="58">
        <v>24</v>
      </c>
      <c r="AA243" s="58">
        <v>25</v>
      </c>
      <c r="AB243" s="58">
        <v>25</v>
      </c>
      <c r="AC243" s="58">
        <v>0</v>
      </c>
    </row>
    <row r="244" spans="1:29" x14ac:dyDescent="0.25">
      <c r="A244" s="64" t="s">
        <v>406</v>
      </c>
      <c r="B244" s="58">
        <v>401</v>
      </c>
      <c r="C244" s="58" t="s">
        <v>153</v>
      </c>
      <c r="D244" s="58">
        <v>408</v>
      </c>
      <c r="E244" s="58" t="s">
        <v>153</v>
      </c>
      <c r="F244" s="58">
        <v>222</v>
      </c>
      <c r="G244" s="58" t="s">
        <v>153</v>
      </c>
      <c r="H244" s="58">
        <v>226</v>
      </c>
      <c r="I244" s="58" t="s">
        <v>153</v>
      </c>
      <c r="J244" s="58">
        <v>179</v>
      </c>
      <c r="K244" s="58">
        <v>182</v>
      </c>
      <c r="L244" s="58">
        <v>182</v>
      </c>
      <c r="M244" s="58">
        <v>0</v>
      </c>
      <c r="N244" s="58">
        <v>45</v>
      </c>
      <c r="O244" s="58" t="s">
        <v>153</v>
      </c>
      <c r="P244" s="58">
        <v>53</v>
      </c>
      <c r="Q244" s="58" t="s">
        <v>153</v>
      </c>
      <c r="R244" s="58">
        <v>234</v>
      </c>
      <c r="S244" s="58">
        <v>233</v>
      </c>
      <c r="T244" s="58">
        <v>233</v>
      </c>
      <c r="U244" s="58">
        <v>0</v>
      </c>
      <c r="V244" s="58">
        <v>122</v>
      </c>
      <c r="W244" s="58">
        <v>122</v>
      </c>
      <c r="X244" s="58">
        <v>122</v>
      </c>
      <c r="Y244" s="58">
        <v>0</v>
      </c>
      <c r="Z244" s="58">
        <v>23</v>
      </c>
      <c r="AA244" s="58">
        <v>24</v>
      </c>
      <c r="AB244" s="58">
        <v>24</v>
      </c>
      <c r="AC244" s="58">
        <v>0</v>
      </c>
    </row>
    <row r="245" spans="1:29" x14ac:dyDescent="0.25">
      <c r="A245" s="64" t="s">
        <v>407</v>
      </c>
      <c r="B245" s="58">
        <v>368</v>
      </c>
      <c r="C245" s="58">
        <v>381</v>
      </c>
      <c r="D245" s="58">
        <v>377</v>
      </c>
      <c r="E245" s="58">
        <v>4</v>
      </c>
      <c r="F245" s="58">
        <v>210</v>
      </c>
      <c r="G245" s="58" t="s">
        <v>153</v>
      </c>
      <c r="H245" s="58">
        <v>219</v>
      </c>
      <c r="I245" s="58" t="s">
        <v>153</v>
      </c>
      <c r="J245" s="58">
        <v>158</v>
      </c>
      <c r="K245" s="58" t="s">
        <v>153</v>
      </c>
      <c r="L245" s="58">
        <v>158</v>
      </c>
      <c r="M245" s="58" t="s">
        <v>153</v>
      </c>
      <c r="N245" s="58">
        <v>54</v>
      </c>
      <c r="O245" s="58" t="s">
        <v>153</v>
      </c>
      <c r="P245" s="58">
        <v>61</v>
      </c>
      <c r="Q245" s="58" t="s">
        <v>153</v>
      </c>
      <c r="R245" s="58">
        <v>178</v>
      </c>
      <c r="S245" s="58" t="s">
        <v>153</v>
      </c>
      <c r="T245" s="58">
        <v>184</v>
      </c>
      <c r="U245" s="58" t="s">
        <v>153</v>
      </c>
      <c r="V245" s="58">
        <v>136</v>
      </c>
      <c r="W245" s="58" t="s">
        <v>153</v>
      </c>
      <c r="X245" s="58">
        <v>132</v>
      </c>
      <c r="Y245" s="58" t="s">
        <v>153</v>
      </c>
      <c r="Z245" s="58">
        <v>27</v>
      </c>
      <c r="AA245" s="58">
        <v>29</v>
      </c>
      <c r="AB245" s="58">
        <v>29</v>
      </c>
      <c r="AC245" s="58">
        <v>0</v>
      </c>
    </row>
    <row r="246" spans="1:29" x14ac:dyDescent="0.25">
      <c r="A246" s="64" t="s">
        <v>408</v>
      </c>
      <c r="B246" s="58">
        <v>454</v>
      </c>
      <c r="C246" s="58">
        <v>455</v>
      </c>
      <c r="D246" s="58">
        <v>451</v>
      </c>
      <c r="E246" s="58">
        <v>4</v>
      </c>
      <c r="F246" s="58">
        <v>211</v>
      </c>
      <c r="G246" s="58" t="s">
        <v>153</v>
      </c>
      <c r="H246" s="58">
        <v>216</v>
      </c>
      <c r="I246" s="58" t="s">
        <v>153</v>
      </c>
      <c r="J246" s="58">
        <v>243</v>
      </c>
      <c r="K246" s="58" t="s">
        <v>153</v>
      </c>
      <c r="L246" s="58">
        <v>235</v>
      </c>
      <c r="M246" s="58" t="s">
        <v>153</v>
      </c>
      <c r="N246" s="58">
        <v>66</v>
      </c>
      <c r="O246" s="58">
        <v>71</v>
      </c>
      <c r="P246" s="58">
        <v>71</v>
      </c>
      <c r="Q246" s="58">
        <v>0</v>
      </c>
      <c r="R246" s="58">
        <v>268</v>
      </c>
      <c r="S246" s="58">
        <v>264</v>
      </c>
      <c r="T246" s="58">
        <v>260</v>
      </c>
      <c r="U246" s="58">
        <v>4</v>
      </c>
      <c r="V246" s="58">
        <v>120</v>
      </c>
      <c r="W246" s="58">
        <v>120</v>
      </c>
      <c r="X246" s="58">
        <v>120</v>
      </c>
      <c r="Y246" s="58">
        <v>0</v>
      </c>
      <c r="Z246" s="58">
        <v>26</v>
      </c>
      <c r="AA246" s="58">
        <v>27</v>
      </c>
      <c r="AB246" s="58">
        <v>27</v>
      </c>
      <c r="AC246" s="58">
        <v>0</v>
      </c>
    </row>
    <row r="247" spans="1:29" x14ac:dyDescent="0.25">
      <c r="A247" s="64" t="s">
        <v>409</v>
      </c>
      <c r="B247" s="58">
        <v>451</v>
      </c>
      <c r="C247" s="58">
        <v>450</v>
      </c>
      <c r="D247" s="58">
        <v>446</v>
      </c>
      <c r="E247" s="58">
        <v>4</v>
      </c>
      <c r="F247" s="58">
        <v>237</v>
      </c>
      <c r="G247" s="58">
        <v>238</v>
      </c>
      <c r="H247" s="58">
        <v>234</v>
      </c>
      <c r="I247" s="58">
        <v>4</v>
      </c>
      <c r="J247" s="58">
        <v>214</v>
      </c>
      <c r="K247" s="58">
        <v>212</v>
      </c>
      <c r="L247" s="58">
        <v>212</v>
      </c>
      <c r="M247" s="58">
        <v>0</v>
      </c>
      <c r="N247" s="58">
        <v>64</v>
      </c>
      <c r="O247" s="58" t="s">
        <v>153</v>
      </c>
      <c r="P247" s="58">
        <v>65</v>
      </c>
      <c r="Q247" s="58" t="s">
        <v>153</v>
      </c>
      <c r="R247" s="58">
        <v>249</v>
      </c>
      <c r="S247" s="58" t="s">
        <v>153</v>
      </c>
      <c r="T247" s="58">
        <v>244</v>
      </c>
      <c r="U247" s="58" t="s">
        <v>153</v>
      </c>
      <c r="V247" s="58">
        <v>138</v>
      </c>
      <c r="W247" s="58">
        <v>137</v>
      </c>
      <c r="X247" s="58">
        <v>137</v>
      </c>
      <c r="Y247" s="58">
        <v>0</v>
      </c>
      <c r="Z247" s="58">
        <v>35</v>
      </c>
      <c r="AA247" s="58" t="s">
        <v>153</v>
      </c>
      <c r="AB247" s="58">
        <v>32</v>
      </c>
      <c r="AC247" s="58" t="s">
        <v>153</v>
      </c>
    </row>
    <row r="248" spans="1:29" x14ac:dyDescent="0.25">
      <c r="A248" s="64" t="s">
        <v>410</v>
      </c>
      <c r="B248" s="58">
        <v>395</v>
      </c>
      <c r="C248" s="58">
        <v>397</v>
      </c>
      <c r="D248" s="58">
        <v>393</v>
      </c>
      <c r="E248" s="58">
        <v>4</v>
      </c>
      <c r="F248" s="58">
        <v>208</v>
      </c>
      <c r="G248" s="58" t="s">
        <v>153</v>
      </c>
      <c r="H248" s="58">
        <v>212</v>
      </c>
      <c r="I248" s="58" t="s">
        <v>153</v>
      </c>
      <c r="J248" s="58">
        <v>187</v>
      </c>
      <c r="K248" s="58" t="s">
        <v>153</v>
      </c>
      <c r="L248" s="58">
        <v>181</v>
      </c>
      <c r="M248" s="58" t="s">
        <v>153</v>
      </c>
      <c r="N248" s="58">
        <v>39</v>
      </c>
      <c r="O248" s="58">
        <v>39</v>
      </c>
      <c r="P248" s="58">
        <v>39</v>
      </c>
      <c r="Q248" s="58">
        <v>0</v>
      </c>
      <c r="R248" s="58">
        <v>204</v>
      </c>
      <c r="S248" s="58">
        <v>208</v>
      </c>
      <c r="T248" s="58">
        <v>204</v>
      </c>
      <c r="U248" s="58">
        <v>4</v>
      </c>
      <c r="V248" s="58">
        <v>152</v>
      </c>
      <c r="W248" s="58">
        <v>150</v>
      </c>
      <c r="X248" s="58">
        <v>150</v>
      </c>
      <c r="Y248" s="58">
        <v>0</v>
      </c>
      <c r="Z248" s="58">
        <v>24</v>
      </c>
      <c r="AA248" s="58">
        <v>25</v>
      </c>
      <c r="AB248" s="58">
        <v>25</v>
      </c>
      <c r="AC248" s="58">
        <v>0</v>
      </c>
    </row>
    <row r="249" spans="1:29" x14ac:dyDescent="0.25">
      <c r="A249" s="64" t="s">
        <v>411</v>
      </c>
      <c r="B249" s="58">
        <v>315</v>
      </c>
      <c r="C249" s="58" t="s">
        <v>153</v>
      </c>
      <c r="D249" s="58">
        <v>316</v>
      </c>
      <c r="E249" s="58" t="s">
        <v>153</v>
      </c>
      <c r="F249" s="58">
        <v>154</v>
      </c>
      <c r="G249" s="58" t="s">
        <v>153</v>
      </c>
      <c r="H249" s="58">
        <v>154</v>
      </c>
      <c r="I249" s="58" t="s">
        <v>153</v>
      </c>
      <c r="J249" s="58">
        <v>161</v>
      </c>
      <c r="K249" s="58" t="s">
        <v>153</v>
      </c>
      <c r="L249" s="58">
        <v>162</v>
      </c>
      <c r="M249" s="58" t="s">
        <v>153</v>
      </c>
      <c r="N249" s="58">
        <v>31</v>
      </c>
      <c r="O249" s="58" t="s">
        <v>153</v>
      </c>
      <c r="P249" s="58">
        <v>32</v>
      </c>
      <c r="Q249" s="58" t="s">
        <v>153</v>
      </c>
      <c r="R249" s="58">
        <v>180</v>
      </c>
      <c r="S249" s="58" t="s">
        <v>153</v>
      </c>
      <c r="T249" s="58">
        <v>182</v>
      </c>
      <c r="U249" s="58" t="s">
        <v>153</v>
      </c>
      <c r="V249" s="58">
        <v>104</v>
      </c>
      <c r="W249" s="58">
        <v>102</v>
      </c>
      <c r="X249" s="58">
        <v>102</v>
      </c>
      <c r="Y249" s="58">
        <v>0</v>
      </c>
      <c r="Z249" s="58">
        <v>28</v>
      </c>
      <c r="AA249" s="58">
        <v>28</v>
      </c>
      <c r="AB249" s="58">
        <v>28</v>
      </c>
      <c r="AC249" s="58">
        <v>0</v>
      </c>
    </row>
    <row r="250" spans="1:29" x14ac:dyDescent="0.25">
      <c r="A250" s="64" t="s">
        <v>412</v>
      </c>
      <c r="B250" s="58">
        <v>440</v>
      </c>
      <c r="C250" s="58">
        <v>433</v>
      </c>
      <c r="D250" s="58">
        <v>430</v>
      </c>
      <c r="E250" s="58">
        <v>3</v>
      </c>
      <c r="F250" s="58">
        <v>226</v>
      </c>
      <c r="G250" s="58" t="s">
        <v>153</v>
      </c>
      <c r="H250" s="58">
        <v>223</v>
      </c>
      <c r="I250" s="58" t="s">
        <v>153</v>
      </c>
      <c r="J250" s="58">
        <v>214</v>
      </c>
      <c r="K250" s="58" t="s">
        <v>153</v>
      </c>
      <c r="L250" s="58">
        <v>207</v>
      </c>
      <c r="M250" s="58" t="s">
        <v>153</v>
      </c>
      <c r="N250" s="58">
        <v>40</v>
      </c>
      <c r="O250" s="58">
        <v>39</v>
      </c>
      <c r="P250" s="58">
        <v>39</v>
      </c>
      <c r="Q250" s="58">
        <v>0</v>
      </c>
      <c r="R250" s="58">
        <v>264</v>
      </c>
      <c r="S250" s="58">
        <v>262</v>
      </c>
      <c r="T250" s="58">
        <v>259</v>
      </c>
      <c r="U250" s="58">
        <v>3</v>
      </c>
      <c r="V250" s="58">
        <v>136</v>
      </c>
      <c r="W250" s="58">
        <v>132</v>
      </c>
      <c r="X250" s="58">
        <v>132</v>
      </c>
      <c r="Y250" s="58">
        <v>0</v>
      </c>
      <c r="Z250" s="58">
        <v>19</v>
      </c>
      <c r="AA250" s="58">
        <v>22</v>
      </c>
      <c r="AB250" s="58">
        <v>22</v>
      </c>
      <c r="AC250" s="58">
        <v>0</v>
      </c>
    </row>
    <row r="251" spans="1:29" x14ac:dyDescent="0.25">
      <c r="A251" s="64" t="s">
        <v>413</v>
      </c>
      <c r="B251" s="58">
        <v>425</v>
      </c>
      <c r="C251" s="58">
        <v>431</v>
      </c>
      <c r="D251" s="58">
        <v>427</v>
      </c>
      <c r="E251" s="58">
        <v>4</v>
      </c>
      <c r="F251" s="58">
        <v>247</v>
      </c>
      <c r="G251" s="58" t="s">
        <v>153</v>
      </c>
      <c r="H251" s="58">
        <v>246</v>
      </c>
      <c r="I251" s="58" t="s">
        <v>153</v>
      </c>
      <c r="J251" s="58">
        <v>178</v>
      </c>
      <c r="K251" s="58" t="s">
        <v>153</v>
      </c>
      <c r="L251" s="58">
        <v>181</v>
      </c>
      <c r="M251" s="58" t="s">
        <v>153</v>
      </c>
      <c r="N251" s="58">
        <v>44</v>
      </c>
      <c r="O251" s="58">
        <v>51</v>
      </c>
      <c r="P251" s="58">
        <v>51</v>
      </c>
      <c r="Q251" s="58">
        <v>0</v>
      </c>
      <c r="R251" s="58">
        <v>255</v>
      </c>
      <c r="S251" s="58">
        <v>254</v>
      </c>
      <c r="T251" s="58">
        <v>250</v>
      </c>
      <c r="U251" s="58">
        <v>4</v>
      </c>
      <c r="V251" s="58">
        <v>126</v>
      </c>
      <c r="W251" s="58">
        <v>126</v>
      </c>
      <c r="X251" s="58">
        <v>126</v>
      </c>
      <c r="Y251" s="58">
        <v>0</v>
      </c>
      <c r="Z251" s="58">
        <v>27</v>
      </c>
      <c r="AA251" s="58">
        <v>27</v>
      </c>
      <c r="AB251" s="58">
        <v>27</v>
      </c>
      <c r="AC251" s="58">
        <v>0</v>
      </c>
    </row>
    <row r="252" spans="1:29" x14ac:dyDescent="0.25">
      <c r="A252" s="64" t="s">
        <v>414</v>
      </c>
      <c r="B252" s="58">
        <v>533</v>
      </c>
      <c r="C252" s="58">
        <v>548</v>
      </c>
      <c r="D252" s="58">
        <v>543</v>
      </c>
      <c r="E252" s="58">
        <v>5</v>
      </c>
      <c r="F252" s="58">
        <v>302</v>
      </c>
      <c r="G252" s="58" t="s">
        <v>153</v>
      </c>
      <c r="H252" s="58">
        <v>315</v>
      </c>
      <c r="I252" s="58" t="s">
        <v>153</v>
      </c>
      <c r="J252" s="58">
        <v>231</v>
      </c>
      <c r="K252" s="58" t="s">
        <v>153</v>
      </c>
      <c r="L252" s="58">
        <v>228</v>
      </c>
      <c r="M252" s="58" t="s">
        <v>153</v>
      </c>
      <c r="N252" s="58">
        <v>43</v>
      </c>
      <c r="O252" s="58" t="s">
        <v>153</v>
      </c>
      <c r="P252" s="58">
        <v>44</v>
      </c>
      <c r="Q252" s="58" t="s">
        <v>153</v>
      </c>
      <c r="R252" s="58">
        <v>310</v>
      </c>
      <c r="S252" s="58" t="s">
        <v>153</v>
      </c>
      <c r="T252" s="58">
        <v>317</v>
      </c>
      <c r="U252" s="58" t="s">
        <v>153</v>
      </c>
      <c r="V252" s="58">
        <v>180</v>
      </c>
      <c r="W252" s="58">
        <v>182</v>
      </c>
      <c r="X252" s="58">
        <v>182</v>
      </c>
      <c r="Y252" s="58">
        <v>0</v>
      </c>
      <c r="Z252" s="58">
        <v>45</v>
      </c>
      <c r="AA252" s="58">
        <v>47</v>
      </c>
      <c r="AB252" s="58">
        <v>47</v>
      </c>
      <c r="AC252" s="58">
        <v>0</v>
      </c>
    </row>
    <row r="253" spans="1:29" x14ac:dyDescent="0.25">
      <c r="A253" s="64" t="s">
        <v>415</v>
      </c>
      <c r="B253" s="58">
        <v>604</v>
      </c>
      <c r="C253" s="58">
        <v>609</v>
      </c>
      <c r="D253" s="58">
        <v>604</v>
      </c>
      <c r="E253" s="58">
        <v>5</v>
      </c>
      <c r="F253" s="58">
        <v>363</v>
      </c>
      <c r="G253" s="58" t="s">
        <v>153</v>
      </c>
      <c r="H253" s="58">
        <v>369</v>
      </c>
      <c r="I253" s="58" t="s">
        <v>153</v>
      </c>
      <c r="J253" s="58">
        <v>241</v>
      </c>
      <c r="K253" s="58" t="s">
        <v>153</v>
      </c>
      <c r="L253" s="58">
        <v>235</v>
      </c>
      <c r="M253" s="58" t="s">
        <v>153</v>
      </c>
      <c r="N253" s="58">
        <v>45</v>
      </c>
      <c r="O253" s="58">
        <v>51</v>
      </c>
      <c r="P253" s="58">
        <v>51</v>
      </c>
      <c r="Q253" s="58">
        <v>0</v>
      </c>
      <c r="R253" s="58">
        <v>374</v>
      </c>
      <c r="S253" s="58" t="s">
        <v>153</v>
      </c>
      <c r="T253" s="58">
        <v>374</v>
      </c>
      <c r="U253" s="58" t="s">
        <v>153</v>
      </c>
      <c r="V253" s="58">
        <v>185</v>
      </c>
      <c r="W253" s="58" t="s">
        <v>153</v>
      </c>
      <c r="X253" s="58">
        <v>179</v>
      </c>
      <c r="Y253" s="58" t="s">
        <v>153</v>
      </c>
      <c r="Z253" s="58">
        <v>77</v>
      </c>
      <c r="AA253" s="58">
        <v>83</v>
      </c>
      <c r="AB253" s="58">
        <v>83</v>
      </c>
      <c r="AC253" s="58">
        <v>0</v>
      </c>
    </row>
    <row r="254" spans="1:29" x14ac:dyDescent="0.25">
      <c r="A254" s="64" t="s">
        <v>416</v>
      </c>
      <c r="B254" s="58">
        <v>494</v>
      </c>
      <c r="C254" s="58" t="s">
        <v>153</v>
      </c>
      <c r="D254" s="58">
        <v>496</v>
      </c>
      <c r="E254" s="58" t="s">
        <v>153</v>
      </c>
      <c r="F254" s="58">
        <v>257</v>
      </c>
      <c r="G254" s="58" t="s">
        <v>153</v>
      </c>
      <c r="H254" s="58">
        <v>259</v>
      </c>
      <c r="I254" s="58" t="s">
        <v>153</v>
      </c>
      <c r="J254" s="58">
        <v>237</v>
      </c>
      <c r="K254" s="58">
        <v>237</v>
      </c>
      <c r="L254" s="58">
        <v>237</v>
      </c>
      <c r="M254" s="58">
        <v>0</v>
      </c>
      <c r="N254" s="58">
        <v>43</v>
      </c>
      <c r="O254" s="58">
        <v>44</v>
      </c>
      <c r="P254" s="58">
        <v>44</v>
      </c>
      <c r="Q254" s="58">
        <v>0</v>
      </c>
      <c r="R254" s="58">
        <v>318</v>
      </c>
      <c r="S254" s="58" t="s">
        <v>153</v>
      </c>
      <c r="T254" s="58">
        <v>317</v>
      </c>
      <c r="U254" s="58" t="s">
        <v>153</v>
      </c>
      <c r="V254" s="58">
        <v>133</v>
      </c>
      <c r="W254" s="58">
        <v>135</v>
      </c>
      <c r="X254" s="58">
        <v>135</v>
      </c>
      <c r="Y254" s="58">
        <v>0</v>
      </c>
      <c r="Z254" s="58">
        <v>38</v>
      </c>
      <c r="AA254" s="58">
        <v>39</v>
      </c>
      <c r="AB254" s="58">
        <v>39</v>
      </c>
      <c r="AC254" s="58">
        <v>0</v>
      </c>
    </row>
    <row r="255" spans="1:29" x14ac:dyDescent="0.25">
      <c r="A255" s="64" t="s">
        <v>417</v>
      </c>
      <c r="B255" s="58">
        <v>394</v>
      </c>
      <c r="C255" s="58">
        <v>393</v>
      </c>
      <c r="D255" s="58">
        <v>390</v>
      </c>
      <c r="E255" s="58">
        <v>3</v>
      </c>
      <c r="F255" s="58">
        <v>215</v>
      </c>
      <c r="G255" s="58" t="s">
        <v>153</v>
      </c>
      <c r="H255" s="58">
        <v>217</v>
      </c>
      <c r="I255" s="58" t="s">
        <v>153</v>
      </c>
      <c r="J255" s="58">
        <v>179</v>
      </c>
      <c r="K255" s="58" t="s">
        <v>153</v>
      </c>
      <c r="L255" s="58">
        <v>173</v>
      </c>
      <c r="M255" s="58" t="s">
        <v>153</v>
      </c>
      <c r="N255" s="58">
        <v>27</v>
      </c>
      <c r="O255" s="58">
        <v>24</v>
      </c>
      <c r="P255" s="58">
        <v>24</v>
      </c>
      <c r="Q255" s="58">
        <v>0</v>
      </c>
      <c r="R255" s="58">
        <v>242</v>
      </c>
      <c r="S255" s="58">
        <v>242</v>
      </c>
      <c r="T255" s="58">
        <v>239</v>
      </c>
      <c r="U255" s="58">
        <v>3</v>
      </c>
      <c r="V255" s="58">
        <v>125</v>
      </c>
      <c r="W255" s="58">
        <v>127</v>
      </c>
      <c r="X255" s="58">
        <v>127</v>
      </c>
      <c r="Y255" s="58">
        <v>0</v>
      </c>
      <c r="Z255" s="58">
        <v>24</v>
      </c>
      <c r="AA255" s="58">
        <v>24</v>
      </c>
      <c r="AB255" s="58">
        <v>24</v>
      </c>
      <c r="AC255" s="58">
        <v>0</v>
      </c>
    </row>
    <row r="256" spans="1:29" x14ac:dyDescent="0.25">
      <c r="A256" s="64" t="s">
        <v>418</v>
      </c>
      <c r="B256" s="58">
        <v>398</v>
      </c>
      <c r="C256" s="58">
        <v>418</v>
      </c>
      <c r="D256" s="58">
        <v>414</v>
      </c>
      <c r="E256" s="58">
        <v>4</v>
      </c>
      <c r="F256" s="58">
        <v>231</v>
      </c>
      <c r="G256" s="58" t="s">
        <v>153</v>
      </c>
      <c r="H256" s="58">
        <v>246</v>
      </c>
      <c r="I256" s="58" t="s">
        <v>153</v>
      </c>
      <c r="J256" s="58">
        <v>167</v>
      </c>
      <c r="K256" s="58" t="s">
        <v>153</v>
      </c>
      <c r="L256" s="58">
        <v>168</v>
      </c>
      <c r="M256" s="58" t="s">
        <v>153</v>
      </c>
      <c r="N256" s="58">
        <v>41</v>
      </c>
      <c r="O256" s="58">
        <v>44</v>
      </c>
      <c r="P256" s="58">
        <v>44</v>
      </c>
      <c r="Q256" s="58">
        <v>0</v>
      </c>
      <c r="R256" s="58">
        <v>234</v>
      </c>
      <c r="S256" s="58">
        <v>248</v>
      </c>
      <c r="T256" s="58">
        <v>244</v>
      </c>
      <c r="U256" s="58">
        <v>4</v>
      </c>
      <c r="V256" s="58">
        <v>123</v>
      </c>
      <c r="W256" s="58">
        <v>126</v>
      </c>
      <c r="X256" s="58">
        <v>126</v>
      </c>
      <c r="Y256" s="58">
        <v>0</v>
      </c>
      <c r="Z256" s="58">
        <v>31</v>
      </c>
      <c r="AA256" s="58">
        <v>33</v>
      </c>
      <c r="AB256" s="58">
        <v>33</v>
      </c>
      <c r="AC256" s="58">
        <v>0</v>
      </c>
    </row>
    <row r="257" spans="1:29" x14ac:dyDescent="0.25">
      <c r="A257" s="64" t="s">
        <v>419</v>
      </c>
      <c r="B257" s="58">
        <v>358</v>
      </c>
      <c r="C257" s="58">
        <v>365</v>
      </c>
      <c r="D257" s="58">
        <v>360</v>
      </c>
      <c r="E257" s="58">
        <v>5</v>
      </c>
      <c r="F257" s="58">
        <v>188</v>
      </c>
      <c r="G257" s="58" t="s">
        <v>153</v>
      </c>
      <c r="H257" s="58">
        <v>195</v>
      </c>
      <c r="I257" s="58" t="s">
        <v>153</v>
      </c>
      <c r="J257" s="58">
        <v>170</v>
      </c>
      <c r="K257" s="58" t="s">
        <v>153</v>
      </c>
      <c r="L257" s="58">
        <v>165</v>
      </c>
      <c r="M257" s="58" t="s">
        <v>153</v>
      </c>
      <c r="N257" s="58">
        <v>36</v>
      </c>
      <c r="O257" s="58">
        <v>40</v>
      </c>
      <c r="P257" s="58">
        <v>40</v>
      </c>
      <c r="Q257" s="58">
        <v>0</v>
      </c>
      <c r="R257" s="58">
        <v>215</v>
      </c>
      <c r="S257" s="58">
        <v>219</v>
      </c>
      <c r="T257" s="58">
        <v>214</v>
      </c>
      <c r="U257" s="58">
        <v>5</v>
      </c>
      <c r="V257" s="58">
        <v>107</v>
      </c>
      <c r="W257" s="58">
        <v>106</v>
      </c>
      <c r="X257" s="58">
        <v>106</v>
      </c>
      <c r="Y257" s="58">
        <v>0</v>
      </c>
      <c r="Z257" s="58">
        <v>23</v>
      </c>
      <c r="AA257" s="58">
        <v>24</v>
      </c>
      <c r="AB257" s="58">
        <v>24</v>
      </c>
      <c r="AC257" s="58">
        <v>0</v>
      </c>
    </row>
    <row r="258" spans="1:29" x14ac:dyDescent="0.25">
      <c r="A258" s="64" t="s">
        <v>420</v>
      </c>
      <c r="B258" s="58">
        <v>486</v>
      </c>
      <c r="C258" s="58">
        <v>487</v>
      </c>
      <c r="D258" s="58">
        <v>480</v>
      </c>
      <c r="E258" s="58">
        <v>7</v>
      </c>
      <c r="F258" s="58">
        <v>237</v>
      </c>
      <c r="G258" s="58">
        <v>239</v>
      </c>
      <c r="H258" s="58">
        <v>236</v>
      </c>
      <c r="I258" s="58">
        <v>3</v>
      </c>
      <c r="J258" s="58">
        <v>249</v>
      </c>
      <c r="K258" s="58">
        <v>248</v>
      </c>
      <c r="L258" s="58">
        <v>244</v>
      </c>
      <c r="M258" s="58">
        <v>4</v>
      </c>
      <c r="N258" s="58">
        <v>77</v>
      </c>
      <c r="O258" s="58" t="s">
        <v>153</v>
      </c>
      <c r="P258" s="58">
        <v>72</v>
      </c>
      <c r="Q258" s="58" t="s">
        <v>153</v>
      </c>
      <c r="R258" s="58">
        <v>289</v>
      </c>
      <c r="S258" s="58" t="s">
        <v>153</v>
      </c>
      <c r="T258" s="58">
        <v>289</v>
      </c>
      <c r="U258" s="58" t="s">
        <v>153</v>
      </c>
      <c r="V258" s="58">
        <v>120</v>
      </c>
      <c r="W258" s="58" t="s">
        <v>153</v>
      </c>
      <c r="X258" s="58">
        <v>119</v>
      </c>
      <c r="Y258" s="58" t="s">
        <v>153</v>
      </c>
      <c r="Z258" s="58">
        <v>33</v>
      </c>
      <c r="AA258" s="58">
        <v>36</v>
      </c>
      <c r="AB258" s="58">
        <v>36</v>
      </c>
      <c r="AC258" s="58">
        <v>0</v>
      </c>
    </row>
    <row r="259" spans="1:29" x14ac:dyDescent="0.25">
      <c r="A259" s="64" t="s">
        <v>421</v>
      </c>
      <c r="B259" s="58">
        <v>435</v>
      </c>
      <c r="C259" s="58" t="s">
        <v>153</v>
      </c>
      <c r="D259" s="58">
        <v>430</v>
      </c>
      <c r="E259" s="58" t="s">
        <v>153</v>
      </c>
      <c r="F259" s="58">
        <v>243</v>
      </c>
      <c r="G259" s="58" t="s">
        <v>153</v>
      </c>
      <c r="H259" s="58">
        <v>240</v>
      </c>
      <c r="I259" s="58" t="s">
        <v>153</v>
      </c>
      <c r="J259" s="58">
        <v>192</v>
      </c>
      <c r="K259" s="58" t="s">
        <v>153</v>
      </c>
      <c r="L259" s="58">
        <v>190</v>
      </c>
      <c r="M259" s="58" t="s">
        <v>153</v>
      </c>
      <c r="N259" s="58">
        <v>50</v>
      </c>
      <c r="O259" s="58">
        <v>51</v>
      </c>
      <c r="P259" s="58">
        <v>51</v>
      </c>
      <c r="Q259" s="58">
        <v>0</v>
      </c>
      <c r="R259" s="58">
        <v>246</v>
      </c>
      <c r="S259" s="58">
        <v>245</v>
      </c>
      <c r="T259" s="58">
        <v>245</v>
      </c>
      <c r="U259" s="58">
        <v>0</v>
      </c>
      <c r="V259" s="58">
        <v>139</v>
      </c>
      <c r="W259" s="58" t="s">
        <v>153</v>
      </c>
      <c r="X259" s="58">
        <v>134</v>
      </c>
      <c r="Y259" s="58" t="s">
        <v>153</v>
      </c>
      <c r="Z259" s="58">
        <v>27</v>
      </c>
      <c r="AA259" s="58">
        <v>25</v>
      </c>
      <c r="AB259" s="58">
        <v>25</v>
      </c>
      <c r="AC259" s="58">
        <v>0</v>
      </c>
    </row>
    <row r="260" spans="1:29" x14ac:dyDescent="0.25">
      <c r="A260" s="64" t="s">
        <v>422</v>
      </c>
      <c r="B260" s="58">
        <v>357</v>
      </c>
      <c r="C260" s="58">
        <v>354</v>
      </c>
      <c r="D260" s="58">
        <v>351</v>
      </c>
      <c r="E260" s="58">
        <v>3</v>
      </c>
      <c r="F260" s="58">
        <v>178</v>
      </c>
      <c r="G260" s="58" t="s">
        <v>153</v>
      </c>
      <c r="H260" s="58">
        <v>176</v>
      </c>
      <c r="I260" s="58" t="s">
        <v>153</v>
      </c>
      <c r="J260" s="58">
        <v>179</v>
      </c>
      <c r="K260" s="58" t="s">
        <v>153</v>
      </c>
      <c r="L260" s="58">
        <v>175</v>
      </c>
      <c r="M260" s="58" t="s">
        <v>153</v>
      </c>
      <c r="N260" s="58">
        <v>31</v>
      </c>
      <c r="O260" s="58">
        <v>30</v>
      </c>
      <c r="P260" s="58">
        <v>30</v>
      </c>
      <c r="Q260" s="58">
        <v>0</v>
      </c>
      <c r="R260" s="58">
        <v>213</v>
      </c>
      <c r="S260" s="58" t="s">
        <v>153</v>
      </c>
      <c r="T260" s="58">
        <v>210</v>
      </c>
      <c r="U260" s="58" t="s">
        <v>153</v>
      </c>
      <c r="V260" s="58">
        <v>113</v>
      </c>
      <c r="W260" s="58" t="s">
        <v>153</v>
      </c>
      <c r="X260" s="58">
        <v>111</v>
      </c>
      <c r="Y260" s="58" t="s">
        <v>153</v>
      </c>
      <c r="Z260" s="58">
        <v>25</v>
      </c>
      <c r="AA260" s="58">
        <v>24</v>
      </c>
      <c r="AB260" s="58">
        <v>24</v>
      </c>
      <c r="AC260" s="58">
        <v>0</v>
      </c>
    </row>
    <row r="261" spans="1:29" x14ac:dyDescent="0.25">
      <c r="A261" s="64" t="s">
        <v>423</v>
      </c>
      <c r="B261" s="58">
        <v>332</v>
      </c>
      <c r="C261" s="58">
        <v>333</v>
      </c>
      <c r="D261" s="58">
        <v>327</v>
      </c>
      <c r="E261" s="58">
        <v>6</v>
      </c>
      <c r="F261" s="58">
        <v>180</v>
      </c>
      <c r="G261" s="58">
        <v>178</v>
      </c>
      <c r="H261" s="58">
        <v>175</v>
      </c>
      <c r="I261" s="58">
        <v>3</v>
      </c>
      <c r="J261" s="58">
        <v>152</v>
      </c>
      <c r="K261" s="58">
        <v>155</v>
      </c>
      <c r="L261" s="58">
        <v>152</v>
      </c>
      <c r="M261" s="58">
        <v>3</v>
      </c>
      <c r="N261" s="58">
        <v>32</v>
      </c>
      <c r="O261" s="58">
        <v>33</v>
      </c>
      <c r="P261" s="58">
        <v>33</v>
      </c>
      <c r="Q261" s="58">
        <v>0</v>
      </c>
      <c r="R261" s="58">
        <v>193</v>
      </c>
      <c r="S261" s="58">
        <v>193</v>
      </c>
      <c r="T261" s="58">
        <v>187</v>
      </c>
      <c r="U261" s="58">
        <v>6</v>
      </c>
      <c r="V261" s="58">
        <v>107</v>
      </c>
      <c r="W261" s="58">
        <v>107</v>
      </c>
      <c r="X261" s="58">
        <v>107</v>
      </c>
      <c r="Y261" s="58">
        <v>0</v>
      </c>
      <c r="Z261" s="58">
        <v>21</v>
      </c>
      <c r="AA261" s="58" t="s">
        <v>153</v>
      </c>
      <c r="AB261" s="58">
        <v>19</v>
      </c>
      <c r="AC261" s="58" t="s">
        <v>153</v>
      </c>
    </row>
    <row r="262" spans="1:29" x14ac:dyDescent="0.25">
      <c r="A262" s="64" t="s">
        <v>424</v>
      </c>
      <c r="B262" s="58">
        <v>451</v>
      </c>
      <c r="C262" s="58" t="s">
        <v>153</v>
      </c>
      <c r="D262" s="58">
        <v>459</v>
      </c>
      <c r="E262" s="58" t="s">
        <v>153</v>
      </c>
      <c r="F262" s="58">
        <v>253</v>
      </c>
      <c r="G262" s="58" t="s">
        <v>153</v>
      </c>
      <c r="H262" s="58">
        <v>259</v>
      </c>
      <c r="I262" s="58" t="s">
        <v>153</v>
      </c>
      <c r="J262" s="58">
        <v>198</v>
      </c>
      <c r="K262" s="58">
        <v>200</v>
      </c>
      <c r="L262" s="58">
        <v>200</v>
      </c>
      <c r="M262" s="58">
        <v>0</v>
      </c>
      <c r="N262" s="58">
        <v>40</v>
      </c>
      <c r="O262" s="58">
        <v>44</v>
      </c>
      <c r="P262" s="58">
        <v>44</v>
      </c>
      <c r="Q262" s="58">
        <v>0</v>
      </c>
      <c r="R262" s="58">
        <v>282</v>
      </c>
      <c r="S262" s="58" t="s">
        <v>153</v>
      </c>
      <c r="T262" s="58">
        <v>286</v>
      </c>
      <c r="U262" s="58" t="s">
        <v>153</v>
      </c>
      <c r="V262" s="58">
        <v>129</v>
      </c>
      <c r="W262" s="58">
        <v>129</v>
      </c>
      <c r="X262" s="58">
        <v>129</v>
      </c>
      <c r="Y262" s="58">
        <v>0</v>
      </c>
      <c r="Z262" s="58">
        <v>28</v>
      </c>
      <c r="AA262" s="58">
        <v>30</v>
      </c>
      <c r="AB262" s="58">
        <v>30</v>
      </c>
      <c r="AC262" s="58">
        <v>0</v>
      </c>
    </row>
    <row r="263" spans="1:29" x14ac:dyDescent="0.25">
      <c r="A263" s="64" t="s">
        <v>425</v>
      </c>
      <c r="B263" s="58">
        <v>378</v>
      </c>
      <c r="C263" s="58">
        <v>385</v>
      </c>
      <c r="D263" s="58">
        <v>381</v>
      </c>
      <c r="E263" s="58">
        <v>4</v>
      </c>
      <c r="F263" s="58">
        <v>216</v>
      </c>
      <c r="G263" s="58" t="s">
        <v>153</v>
      </c>
      <c r="H263" s="58">
        <v>219</v>
      </c>
      <c r="I263" s="58" t="s">
        <v>153</v>
      </c>
      <c r="J263" s="58">
        <v>162</v>
      </c>
      <c r="K263" s="58" t="s">
        <v>153</v>
      </c>
      <c r="L263" s="58">
        <v>162</v>
      </c>
      <c r="M263" s="58" t="s">
        <v>153</v>
      </c>
      <c r="N263" s="58">
        <v>35</v>
      </c>
      <c r="O263" s="58">
        <v>38</v>
      </c>
      <c r="P263" s="58">
        <v>38</v>
      </c>
      <c r="Q263" s="58">
        <v>0</v>
      </c>
      <c r="R263" s="58">
        <v>231</v>
      </c>
      <c r="S263" s="58">
        <v>234</v>
      </c>
      <c r="T263" s="58">
        <v>230</v>
      </c>
      <c r="U263" s="58">
        <v>4</v>
      </c>
      <c r="V263" s="58">
        <v>112</v>
      </c>
      <c r="W263" s="58">
        <v>113</v>
      </c>
      <c r="X263" s="58">
        <v>113</v>
      </c>
      <c r="Y263" s="58">
        <v>0</v>
      </c>
      <c r="Z263" s="58">
        <v>24</v>
      </c>
      <c r="AA263" s="58">
        <v>28</v>
      </c>
      <c r="AB263" s="58">
        <v>28</v>
      </c>
      <c r="AC263" s="58">
        <v>0</v>
      </c>
    </row>
    <row r="264" spans="1:29" x14ac:dyDescent="0.25">
      <c r="A264" s="64" t="s">
        <v>426</v>
      </c>
      <c r="B264" s="58">
        <v>572</v>
      </c>
      <c r="C264" s="58">
        <v>573</v>
      </c>
      <c r="D264" s="58">
        <v>569</v>
      </c>
      <c r="E264" s="58">
        <v>4</v>
      </c>
      <c r="F264" s="58">
        <v>339</v>
      </c>
      <c r="G264" s="58" t="s">
        <v>153</v>
      </c>
      <c r="H264" s="58">
        <v>344</v>
      </c>
      <c r="I264" s="58" t="s">
        <v>153</v>
      </c>
      <c r="J264" s="58">
        <v>233</v>
      </c>
      <c r="K264" s="58" t="s">
        <v>153</v>
      </c>
      <c r="L264" s="58">
        <v>225</v>
      </c>
      <c r="M264" s="58" t="s">
        <v>153</v>
      </c>
      <c r="N264" s="58">
        <v>50</v>
      </c>
      <c r="O264" s="58">
        <v>53</v>
      </c>
      <c r="P264" s="58">
        <v>53</v>
      </c>
      <c r="Q264" s="58">
        <v>0</v>
      </c>
      <c r="R264" s="58">
        <v>352</v>
      </c>
      <c r="S264" s="58">
        <v>352</v>
      </c>
      <c r="T264" s="58">
        <v>348</v>
      </c>
      <c r="U264" s="58">
        <v>4</v>
      </c>
      <c r="V264" s="58">
        <v>170</v>
      </c>
      <c r="W264" s="58">
        <v>168</v>
      </c>
      <c r="X264" s="58">
        <v>168</v>
      </c>
      <c r="Y264" s="58">
        <v>0</v>
      </c>
      <c r="Z264" s="58">
        <v>57</v>
      </c>
      <c r="AA264" s="58">
        <v>57</v>
      </c>
      <c r="AB264" s="58">
        <v>57</v>
      </c>
      <c r="AC264" s="58">
        <v>0</v>
      </c>
    </row>
    <row r="265" spans="1:29" x14ac:dyDescent="0.25">
      <c r="A265" s="64" t="s">
        <v>427</v>
      </c>
      <c r="B265" s="58">
        <v>615</v>
      </c>
      <c r="C265" s="58">
        <v>624</v>
      </c>
      <c r="D265" s="58">
        <v>620</v>
      </c>
      <c r="E265" s="58">
        <v>4</v>
      </c>
      <c r="F265" s="58">
        <v>363</v>
      </c>
      <c r="G265" s="58" t="s">
        <v>153</v>
      </c>
      <c r="H265" s="58">
        <v>372</v>
      </c>
      <c r="I265" s="58" t="s">
        <v>153</v>
      </c>
      <c r="J265" s="58">
        <v>252</v>
      </c>
      <c r="K265" s="58" t="s">
        <v>153</v>
      </c>
      <c r="L265" s="58">
        <v>248</v>
      </c>
      <c r="M265" s="58" t="s">
        <v>153</v>
      </c>
      <c r="N265" s="58">
        <v>64</v>
      </c>
      <c r="O265" s="58">
        <v>63</v>
      </c>
      <c r="P265" s="58">
        <v>63</v>
      </c>
      <c r="Q265" s="58">
        <v>0</v>
      </c>
      <c r="R265" s="58">
        <v>376</v>
      </c>
      <c r="S265" s="58" t="s">
        <v>153</v>
      </c>
      <c r="T265" s="58">
        <v>383</v>
      </c>
      <c r="U265" s="58" t="s">
        <v>153</v>
      </c>
      <c r="V265" s="58">
        <v>175</v>
      </c>
      <c r="W265" s="58" t="s">
        <v>153</v>
      </c>
      <c r="X265" s="58">
        <v>174</v>
      </c>
      <c r="Y265" s="58" t="s">
        <v>153</v>
      </c>
      <c r="Z265" s="58">
        <v>77</v>
      </c>
      <c r="AA265" s="58" t="s">
        <v>153</v>
      </c>
      <c r="AB265" s="58">
        <v>76</v>
      </c>
      <c r="AC265" s="58" t="s">
        <v>153</v>
      </c>
    </row>
    <row r="266" spans="1:29" x14ac:dyDescent="0.25">
      <c r="A266" s="64" t="s">
        <v>428</v>
      </c>
      <c r="B266" s="58">
        <v>483</v>
      </c>
      <c r="C266" s="58" t="s">
        <v>153</v>
      </c>
      <c r="D266" s="58">
        <v>494</v>
      </c>
      <c r="E266" s="58" t="s">
        <v>153</v>
      </c>
      <c r="F266" s="58">
        <v>274</v>
      </c>
      <c r="G266" s="58" t="s">
        <v>153</v>
      </c>
      <c r="H266" s="58">
        <v>281</v>
      </c>
      <c r="I266" s="58" t="s">
        <v>153</v>
      </c>
      <c r="J266" s="58">
        <v>209</v>
      </c>
      <c r="K266" s="58">
        <v>213</v>
      </c>
      <c r="L266" s="58">
        <v>213</v>
      </c>
      <c r="M266" s="58">
        <v>0</v>
      </c>
      <c r="N266" s="58">
        <v>51</v>
      </c>
      <c r="O266" s="58">
        <v>56</v>
      </c>
      <c r="P266" s="58">
        <v>56</v>
      </c>
      <c r="Q266" s="58">
        <v>0</v>
      </c>
      <c r="R266" s="58">
        <v>301</v>
      </c>
      <c r="S266" s="58" t="s">
        <v>153</v>
      </c>
      <c r="T266" s="58">
        <v>305</v>
      </c>
      <c r="U266" s="58" t="s">
        <v>153</v>
      </c>
      <c r="V266" s="58">
        <v>131</v>
      </c>
      <c r="W266" s="58">
        <v>133</v>
      </c>
      <c r="X266" s="58">
        <v>133</v>
      </c>
      <c r="Y266" s="58">
        <v>0</v>
      </c>
      <c r="Z266" s="58">
        <v>36</v>
      </c>
      <c r="AA266" s="58">
        <v>38</v>
      </c>
      <c r="AB266" s="58">
        <v>38</v>
      </c>
      <c r="AC266" s="58">
        <v>0</v>
      </c>
    </row>
    <row r="267" spans="1:29" x14ac:dyDescent="0.25">
      <c r="A267" s="64" t="s">
        <v>429</v>
      </c>
      <c r="B267" s="58">
        <v>411</v>
      </c>
      <c r="C267" s="58" t="s">
        <v>153</v>
      </c>
      <c r="D267" s="58">
        <v>420</v>
      </c>
      <c r="E267" s="58" t="s">
        <v>153</v>
      </c>
      <c r="F267" s="58">
        <v>233</v>
      </c>
      <c r="G267" s="58" t="s">
        <v>153</v>
      </c>
      <c r="H267" s="58">
        <v>241</v>
      </c>
      <c r="I267" s="58" t="s">
        <v>153</v>
      </c>
      <c r="J267" s="58">
        <v>178</v>
      </c>
      <c r="K267" s="58" t="s">
        <v>153</v>
      </c>
      <c r="L267" s="58">
        <v>179</v>
      </c>
      <c r="M267" s="58" t="s">
        <v>153</v>
      </c>
      <c r="N267" s="58">
        <v>43</v>
      </c>
      <c r="O267" s="58">
        <v>50</v>
      </c>
      <c r="P267" s="58">
        <v>50</v>
      </c>
      <c r="Q267" s="58">
        <v>0</v>
      </c>
      <c r="R267" s="58">
        <v>250</v>
      </c>
      <c r="S267" s="58" t="s">
        <v>153</v>
      </c>
      <c r="T267" s="58">
        <v>251</v>
      </c>
      <c r="U267" s="58" t="s">
        <v>153</v>
      </c>
      <c r="V267" s="58">
        <v>118</v>
      </c>
      <c r="W267" s="58">
        <v>119</v>
      </c>
      <c r="X267" s="58">
        <v>119</v>
      </c>
      <c r="Y267" s="58">
        <v>0</v>
      </c>
      <c r="Z267" s="58">
        <v>38</v>
      </c>
      <c r="AA267" s="58">
        <v>38</v>
      </c>
      <c r="AB267" s="58">
        <v>38</v>
      </c>
      <c r="AC267" s="58">
        <v>0</v>
      </c>
    </row>
    <row r="268" spans="1:29" x14ac:dyDescent="0.25">
      <c r="A268" s="64" t="s">
        <v>430</v>
      </c>
      <c r="B268" s="58">
        <v>464</v>
      </c>
      <c r="C268" s="58">
        <v>474</v>
      </c>
      <c r="D268" s="58">
        <v>467</v>
      </c>
      <c r="E268" s="58">
        <v>7</v>
      </c>
      <c r="F268" s="58">
        <v>279</v>
      </c>
      <c r="G268" s="58">
        <v>286</v>
      </c>
      <c r="H268" s="58">
        <v>283</v>
      </c>
      <c r="I268" s="58">
        <v>3</v>
      </c>
      <c r="J268" s="58">
        <v>185</v>
      </c>
      <c r="K268" s="58">
        <v>188</v>
      </c>
      <c r="L268" s="58">
        <v>184</v>
      </c>
      <c r="M268" s="58">
        <v>4</v>
      </c>
      <c r="N268" s="58">
        <v>44</v>
      </c>
      <c r="O268" s="58">
        <v>50</v>
      </c>
      <c r="P268" s="58">
        <v>50</v>
      </c>
      <c r="Q268" s="58">
        <v>0</v>
      </c>
      <c r="R268" s="58">
        <v>282</v>
      </c>
      <c r="S268" s="58" t="s">
        <v>153</v>
      </c>
      <c r="T268" s="58">
        <v>280</v>
      </c>
      <c r="U268" s="58" t="s">
        <v>153</v>
      </c>
      <c r="V268" s="58">
        <v>138</v>
      </c>
      <c r="W268" s="58" t="s">
        <v>153</v>
      </c>
      <c r="X268" s="58">
        <v>137</v>
      </c>
      <c r="Y268" s="58" t="s">
        <v>153</v>
      </c>
      <c r="Z268" s="58">
        <v>41</v>
      </c>
      <c r="AA268" s="58">
        <v>42</v>
      </c>
      <c r="AB268" s="58">
        <v>42</v>
      </c>
      <c r="AC268" s="58">
        <v>0</v>
      </c>
    </row>
    <row r="269" spans="1:29" x14ac:dyDescent="0.25">
      <c r="A269" s="64" t="s">
        <v>431</v>
      </c>
      <c r="B269" s="58">
        <v>411</v>
      </c>
      <c r="C269" s="58" t="s">
        <v>153</v>
      </c>
      <c r="D269" s="58">
        <v>426</v>
      </c>
      <c r="E269" s="58" t="s">
        <v>153</v>
      </c>
      <c r="F269" s="58">
        <v>203</v>
      </c>
      <c r="G269" s="58">
        <v>222</v>
      </c>
      <c r="H269" s="58">
        <v>222</v>
      </c>
      <c r="I269" s="58">
        <v>0</v>
      </c>
      <c r="J269" s="58">
        <v>208</v>
      </c>
      <c r="K269" s="58" t="s">
        <v>153</v>
      </c>
      <c r="L269" s="58">
        <v>204</v>
      </c>
      <c r="M269" s="58" t="s">
        <v>153</v>
      </c>
      <c r="N269" s="58">
        <v>66</v>
      </c>
      <c r="O269" s="58">
        <v>81</v>
      </c>
      <c r="P269" s="58">
        <v>81</v>
      </c>
      <c r="Q269" s="58">
        <v>0</v>
      </c>
      <c r="R269" s="58">
        <v>226</v>
      </c>
      <c r="S269" s="58" t="s">
        <v>153</v>
      </c>
      <c r="T269" s="58">
        <v>227</v>
      </c>
      <c r="U269" s="58" t="s">
        <v>153</v>
      </c>
      <c r="V269" s="58">
        <v>119</v>
      </c>
      <c r="W269" s="58">
        <v>118</v>
      </c>
      <c r="X269" s="58">
        <v>118</v>
      </c>
      <c r="Y269" s="58">
        <v>0</v>
      </c>
      <c r="Z269" s="58">
        <v>31</v>
      </c>
      <c r="AA269" s="58">
        <v>30</v>
      </c>
      <c r="AB269" s="58">
        <v>30</v>
      </c>
      <c r="AC269" s="58">
        <v>0</v>
      </c>
    </row>
  </sheetData>
  <pageMargins left="0.7" right="0.7" top="0.78740157499999996" bottom="0.78740157499999996"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tabColor rgb="FFFF0000"/>
  </sheetPr>
  <dimension ref="A1:BS269"/>
  <sheetViews>
    <sheetView workbookViewId="0"/>
  </sheetViews>
  <sheetFormatPr baseColWidth="10" defaultColWidth="11.453125" defaultRowHeight="12.5" x14ac:dyDescent="0.25"/>
  <cols>
    <col min="1" max="1" width="11.453125" style="64"/>
    <col min="2" max="16384" width="11.453125" style="58"/>
  </cols>
  <sheetData>
    <row r="1" spans="1:71" x14ac:dyDescent="0.25">
      <c r="A1" s="64" t="s">
        <v>113</v>
      </c>
      <c r="B1" s="58" t="s">
        <v>519</v>
      </c>
      <c r="C1" s="58" t="s">
        <v>520</v>
      </c>
      <c r="D1" s="58" t="s">
        <v>521</v>
      </c>
      <c r="E1" s="58" t="s">
        <v>522</v>
      </c>
      <c r="F1" s="58" t="s">
        <v>523</v>
      </c>
      <c r="G1" s="58" t="s">
        <v>524</v>
      </c>
      <c r="H1" s="58" t="s">
        <v>525</v>
      </c>
      <c r="I1" s="58" t="s">
        <v>526</v>
      </c>
      <c r="J1" s="58" t="s">
        <v>527</v>
      </c>
      <c r="K1" s="58" t="s">
        <v>528</v>
      </c>
      <c r="L1" s="58" t="s">
        <v>529</v>
      </c>
      <c r="M1" s="58" t="s">
        <v>530</v>
      </c>
      <c r="N1" s="58" t="s">
        <v>531</v>
      </c>
      <c r="O1" s="58" t="s">
        <v>532</v>
      </c>
      <c r="P1" s="58" t="s">
        <v>533</v>
      </c>
      <c r="Q1" s="58" t="s">
        <v>534</v>
      </c>
      <c r="R1" s="58" t="s">
        <v>535</v>
      </c>
      <c r="S1" s="58" t="s">
        <v>536</v>
      </c>
      <c r="T1" s="58" t="s">
        <v>537</v>
      </c>
      <c r="U1" s="58" t="s">
        <v>538</v>
      </c>
      <c r="V1" s="58" t="s">
        <v>539</v>
      </c>
      <c r="W1" s="58" t="s">
        <v>540</v>
      </c>
      <c r="X1" s="58" t="s">
        <v>541</v>
      </c>
      <c r="Y1" s="58" t="s">
        <v>542</v>
      </c>
      <c r="Z1" s="58" t="s">
        <v>543</v>
      </c>
      <c r="AA1" s="58" t="s">
        <v>544</v>
      </c>
      <c r="AB1" s="58" t="s">
        <v>545</v>
      </c>
      <c r="AC1" s="58" t="s">
        <v>546</v>
      </c>
      <c r="AD1" s="58" t="s">
        <v>547</v>
      </c>
      <c r="AE1" s="58" t="s">
        <v>548</v>
      </c>
      <c r="AF1" s="58" t="s">
        <v>549</v>
      </c>
      <c r="AG1" s="58" t="s">
        <v>550</v>
      </c>
      <c r="AH1" s="58" t="s">
        <v>551</v>
      </c>
      <c r="AI1" s="58" t="s">
        <v>552</v>
      </c>
      <c r="AJ1" s="58" t="s">
        <v>553</v>
      </c>
      <c r="AK1" s="58" t="s">
        <v>554</v>
      </c>
      <c r="AL1" s="58" t="s">
        <v>555</v>
      </c>
      <c r="AM1" s="58" t="s">
        <v>556</v>
      </c>
      <c r="AN1" s="58" t="s">
        <v>557</v>
      </c>
      <c r="AO1" s="58" t="s">
        <v>558</v>
      </c>
      <c r="AP1" s="58" t="s">
        <v>559</v>
      </c>
      <c r="AQ1" s="58" t="s">
        <v>560</v>
      </c>
      <c r="AR1" s="58" t="s">
        <v>561</v>
      </c>
      <c r="AS1" s="58" t="s">
        <v>562</v>
      </c>
      <c r="AT1" s="58" t="s">
        <v>563</v>
      </c>
      <c r="AU1" s="58" t="s">
        <v>564</v>
      </c>
      <c r="AV1" s="58" t="s">
        <v>565</v>
      </c>
      <c r="AW1" s="58" t="s">
        <v>566</v>
      </c>
      <c r="AX1" s="58" t="s">
        <v>567</v>
      </c>
      <c r="AY1" s="58" t="s">
        <v>568</v>
      </c>
      <c r="AZ1" s="58" t="s">
        <v>569</v>
      </c>
      <c r="BA1" s="58" t="s">
        <v>570</v>
      </c>
      <c r="BB1" s="58" t="s">
        <v>571</v>
      </c>
      <c r="BC1" s="58" t="s">
        <v>572</v>
      </c>
      <c r="BD1" s="58" t="s">
        <v>573</v>
      </c>
      <c r="BE1" s="58" t="s">
        <v>574</v>
      </c>
      <c r="BF1" s="58" t="s">
        <v>575</v>
      </c>
      <c r="BG1" s="58" t="s">
        <v>576</v>
      </c>
      <c r="BH1" s="58" t="s">
        <v>577</v>
      </c>
      <c r="BI1" s="58" t="s">
        <v>578</v>
      </c>
      <c r="BJ1" s="58" t="s">
        <v>579</v>
      </c>
      <c r="BK1" s="58" t="s">
        <v>580</v>
      </c>
      <c r="BL1" s="58" t="s">
        <v>581</v>
      </c>
      <c r="BM1" s="58" t="s">
        <v>582</v>
      </c>
      <c r="BN1" s="58" t="s">
        <v>583</v>
      </c>
      <c r="BO1" s="58" t="s">
        <v>584</v>
      </c>
      <c r="BP1" s="58" t="s">
        <v>585</v>
      </c>
      <c r="BQ1" s="58" t="s">
        <v>586</v>
      </c>
      <c r="BR1" s="58" t="s">
        <v>587</v>
      </c>
      <c r="BS1" s="58" t="s">
        <v>588</v>
      </c>
    </row>
    <row r="2" spans="1:71" x14ac:dyDescent="0.25">
      <c r="A2" s="64" t="s">
        <v>151</v>
      </c>
      <c r="B2" s="58">
        <v>14674</v>
      </c>
      <c r="C2" s="58">
        <v>14319</v>
      </c>
      <c r="D2" s="58">
        <v>8052</v>
      </c>
      <c r="E2" s="58">
        <v>0</v>
      </c>
      <c r="F2" s="58">
        <v>4316</v>
      </c>
      <c r="G2" s="58">
        <v>227</v>
      </c>
      <c r="H2" s="58">
        <v>254</v>
      </c>
      <c r="I2" s="58">
        <v>48</v>
      </c>
      <c r="J2" s="58">
        <v>529</v>
      </c>
      <c r="K2" s="58">
        <v>893</v>
      </c>
      <c r="L2" s="58">
        <v>9487</v>
      </c>
      <c r="M2" s="58">
        <v>9309</v>
      </c>
      <c r="N2" s="58">
        <v>5675</v>
      </c>
      <c r="O2" s="58">
        <v>0</v>
      </c>
      <c r="P2" s="58">
        <v>2388</v>
      </c>
      <c r="Q2" s="58">
        <v>68</v>
      </c>
      <c r="R2" s="58">
        <v>172</v>
      </c>
      <c r="S2" s="58">
        <v>25</v>
      </c>
      <c r="T2" s="58">
        <v>308</v>
      </c>
      <c r="U2" s="58">
        <v>673</v>
      </c>
      <c r="V2" s="58">
        <v>5186</v>
      </c>
      <c r="W2" s="58">
        <v>5009</v>
      </c>
      <c r="X2" s="58">
        <v>2376</v>
      </c>
      <c r="Y2" s="58">
        <v>0</v>
      </c>
      <c r="Z2" s="58">
        <v>1928</v>
      </c>
      <c r="AA2" s="58">
        <v>159</v>
      </c>
      <c r="AB2" s="58">
        <v>82</v>
      </c>
      <c r="AC2" s="58">
        <v>23</v>
      </c>
      <c r="AD2" s="58">
        <v>221</v>
      </c>
      <c r="AE2" s="58">
        <v>220</v>
      </c>
      <c r="AF2" s="58" t="s">
        <v>153</v>
      </c>
      <c r="AG2" s="58">
        <v>3340</v>
      </c>
      <c r="AH2" s="58">
        <v>1683</v>
      </c>
      <c r="AI2" s="58">
        <v>0</v>
      </c>
      <c r="AJ2" s="58">
        <v>925</v>
      </c>
      <c r="AK2" s="58">
        <v>79</v>
      </c>
      <c r="AL2" s="58" t="s">
        <v>153</v>
      </c>
      <c r="AM2" s="58" t="s">
        <v>153</v>
      </c>
      <c r="AN2" s="58">
        <v>127</v>
      </c>
      <c r="AO2" s="58">
        <v>480</v>
      </c>
      <c r="AP2" s="58">
        <v>9493</v>
      </c>
      <c r="AQ2" s="58">
        <v>9243</v>
      </c>
      <c r="AR2" s="58">
        <v>5755</v>
      </c>
      <c r="AS2" s="58">
        <v>0</v>
      </c>
      <c r="AT2" s="58">
        <v>2622</v>
      </c>
      <c r="AU2" s="58">
        <v>136</v>
      </c>
      <c r="AV2" s="58" t="s">
        <v>153</v>
      </c>
      <c r="AW2" s="58" t="s">
        <v>153</v>
      </c>
      <c r="AX2" s="58">
        <v>350</v>
      </c>
      <c r="AY2" s="58">
        <v>332</v>
      </c>
      <c r="AZ2" s="58" t="s">
        <v>153</v>
      </c>
      <c r="BA2" s="58">
        <v>1736</v>
      </c>
      <c r="BB2" s="58">
        <v>614</v>
      </c>
      <c r="BC2" s="58">
        <v>0</v>
      </c>
      <c r="BD2" s="58">
        <v>769</v>
      </c>
      <c r="BE2" s="58">
        <v>12</v>
      </c>
      <c r="BF2" s="58">
        <v>208</v>
      </c>
      <c r="BG2" s="58">
        <v>0</v>
      </c>
      <c r="BH2" s="58">
        <v>52</v>
      </c>
      <c r="BI2" s="58">
        <v>81</v>
      </c>
      <c r="BJ2" s="58">
        <v>84</v>
      </c>
      <c r="BK2" s="58">
        <v>84</v>
      </c>
      <c r="BL2" s="58">
        <v>33</v>
      </c>
      <c r="BM2" s="58">
        <v>0</v>
      </c>
      <c r="BN2" s="58">
        <v>36</v>
      </c>
      <c r="BO2" s="58" t="s">
        <v>153</v>
      </c>
      <c r="BP2" s="58" t="s">
        <v>153</v>
      </c>
      <c r="BQ2" s="58">
        <v>0</v>
      </c>
      <c r="BR2" s="58">
        <v>8</v>
      </c>
      <c r="BS2" s="58" t="s">
        <v>153</v>
      </c>
    </row>
    <row r="3" spans="1:71" x14ac:dyDescent="0.25">
      <c r="A3" s="64" t="s">
        <v>152</v>
      </c>
      <c r="B3" s="58">
        <v>12251</v>
      </c>
      <c r="C3" s="58">
        <v>11946</v>
      </c>
      <c r="D3" s="58">
        <v>6800</v>
      </c>
      <c r="E3" s="58">
        <v>0</v>
      </c>
      <c r="F3" s="58">
        <v>3271</v>
      </c>
      <c r="G3" s="58">
        <v>202</v>
      </c>
      <c r="H3" s="58">
        <v>245</v>
      </c>
      <c r="I3" s="58">
        <v>63</v>
      </c>
      <c r="J3" s="58">
        <v>426</v>
      </c>
      <c r="K3" s="58">
        <v>939</v>
      </c>
      <c r="L3" s="58">
        <v>7595</v>
      </c>
      <c r="M3" s="58">
        <v>7445</v>
      </c>
      <c r="N3" s="58">
        <v>4525</v>
      </c>
      <c r="O3" s="58">
        <v>0</v>
      </c>
      <c r="P3" s="58">
        <v>1703</v>
      </c>
      <c r="Q3" s="58">
        <v>53</v>
      </c>
      <c r="R3" s="58">
        <v>155</v>
      </c>
      <c r="S3" s="58">
        <v>38</v>
      </c>
      <c r="T3" s="58">
        <v>278</v>
      </c>
      <c r="U3" s="58">
        <v>693</v>
      </c>
      <c r="V3" s="58">
        <v>4656</v>
      </c>
      <c r="W3" s="58">
        <v>4501</v>
      </c>
      <c r="X3" s="58">
        <v>2275</v>
      </c>
      <c r="Y3" s="58">
        <v>0</v>
      </c>
      <c r="Z3" s="58">
        <v>1568</v>
      </c>
      <c r="AA3" s="58">
        <v>149</v>
      </c>
      <c r="AB3" s="58">
        <v>90</v>
      </c>
      <c r="AC3" s="58">
        <v>25</v>
      </c>
      <c r="AD3" s="58">
        <v>148</v>
      </c>
      <c r="AE3" s="58">
        <v>246</v>
      </c>
      <c r="AF3" s="58">
        <v>3134</v>
      </c>
      <c r="AG3" s="58">
        <v>3027</v>
      </c>
      <c r="AH3" s="58">
        <v>1627</v>
      </c>
      <c r="AI3" s="58">
        <v>0</v>
      </c>
      <c r="AJ3" s="58">
        <v>607</v>
      </c>
      <c r="AK3" s="58">
        <v>70</v>
      </c>
      <c r="AL3" s="58" t="s">
        <v>153</v>
      </c>
      <c r="AM3" s="58" t="s">
        <v>153</v>
      </c>
      <c r="AN3" s="58">
        <v>102</v>
      </c>
      <c r="AO3" s="58">
        <v>565</v>
      </c>
      <c r="AP3" s="58">
        <v>7506</v>
      </c>
      <c r="AQ3" s="58">
        <v>7320</v>
      </c>
      <c r="AR3" s="58">
        <v>4603</v>
      </c>
      <c r="AS3" s="58">
        <v>0</v>
      </c>
      <c r="AT3" s="58">
        <v>1944</v>
      </c>
      <c r="AU3" s="58">
        <v>123</v>
      </c>
      <c r="AV3" s="58" t="s">
        <v>153</v>
      </c>
      <c r="AW3" s="58" t="s">
        <v>153</v>
      </c>
      <c r="AX3" s="58">
        <v>285</v>
      </c>
      <c r="AY3" s="58">
        <v>327</v>
      </c>
      <c r="AZ3" s="58">
        <v>1611</v>
      </c>
      <c r="BA3" s="58">
        <v>1599</v>
      </c>
      <c r="BB3" s="58">
        <v>570</v>
      </c>
      <c r="BC3" s="58">
        <v>0</v>
      </c>
      <c r="BD3" s="58">
        <v>720</v>
      </c>
      <c r="BE3" s="58">
        <v>9</v>
      </c>
      <c r="BF3" s="58">
        <v>214</v>
      </c>
      <c r="BG3" s="58">
        <v>0</v>
      </c>
      <c r="BH3" s="58">
        <v>39</v>
      </c>
      <c r="BI3" s="58">
        <v>47</v>
      </c>
      <c r="BJ3" s="58">
        <v>78</v>
      </c>
      <c r="BK3" s="58">
        <v>78</v>
      </c>
      <c r="BL3" s="58">
        <v>34</v>
      </c>
      <c r="BM3" s="58">
        <v>0</v>
      </c>
      <c r="BN3" s="58">
        <v>26</v>
      </c>
      <c r="BO3" s="58" t="s">
        <v>153</v>
      </c>
      <c r="BP3" s="58">
        <v>0</v>
      </c>
      <c r="BQ3" s="58">
        <v>0</v>
      </c>
      <c r="BR3" s="58" t="s">
        <v>153</v>
      </c>
      <c r="BS3" s="58">
        <v>13</v>
      </c>
    </row>
    <row r="4" spans="1:71" x14ac:dyDescent="0.25">
      <c r="A4" s="64" t="s">
        <v>154</v>
      </c>
      <c r="B4" s="58">
        <v>11821</v>
      </c>
      <c r="C4" s="58">
        <v>11562</v>
      </c>
      <c r="D4" s="58">
        <v>6846</v>
      </c>
      <c r="E4" s="58">
        <v>43</v>
      </c>
      <c r="F4" s="58">
        <v>2673</v>
      </c>
      <c r="G4" s="58">
        <v>186</v>
      </c>
      <c r="H4" s="58">
        <v>196</v>
      </c>
      <c r="I4" s="58">
        <v>45</v>
      </c>
      <c r="J4" s="58">
        <v>510</v>
      </c>
      <c r="K4" s="58">
        <v>1063</v>
      </c>
      <c r="L4" s="58">
        <v>7398</v>
      </c>
      <c r="M4" s="58">
        <v>7261</v>
      </c>
      <c r="N4" s="58">
        <v>4542</v>
      </c>
      <c r="O4" s="58">
        <v>30</v>
      </c>
      <c r="P4" s="58">
        <v>1417</v>
      </c>
      <c r="Q4" s="58">
        <v>67</v>
      </c>
      <c r="R4" s="58">
        <v>99</v>
      </c>
      <c r="S4" s="58">
        <v>23</v>
      </c>
      <c r="T4" s="58">
        <v>300</v>
      </c>
      <c r="U4" s="58">
        <v>783</v>
      </c>
      <c r="V4" s="58">
        <v>4423</v>
      </c>
      <c r="W4" s="58">
        <v>4301</v>
      </c>
      <c r="X4" s="58">
        <v>2304</v>
      </c>
      <c r="Y4" s="58">
        <v>13</v>
      </c>
      <c r="Z4" s="58">
        <v>1256</v>
      </c>
      <c r="AA4" s="58">
        <v>119</v>
      </c>
      <c r="AB4" s="58">
        <v>97</v>
      </c>
      <c r="AC4" s="58">
        <v>22</v>
      </c>
      <c r="AD4" s="58">
        <v>210</v>
      </c>
      <c r="AE4" s="58">
        <v>280</v>
      </c>
      <c r="AF4" s="58">
        <v>2895</v>
      </c>
      <c r="AG4" s="58">
        <v>2797</v>
      </c>
      <c r="AH4" s="58">
        <v>1543</v>
      </c>
      <c r="AI4" s="58">
        <v>5</v>
      </c>
      <c r="AJ4" s="58">
        <v>458</v>
      </c>
      <c r="AK4" s="58">
        <v>56</v>
      </c>
      <c r="AL4" s="58">
        <v>0</v>
      </c>
      <c r="AM4" s="58">
        <v>39</v>
      </c>
      <c r="AN4" s="58">
        <v>111</v>
      </c>
      <c r="AO4" s="58">
        <v>585</v>
      </c>
      <c r="AP4" s="58">
        <v>7285</v>
      </c>
      <c r="AQ4" s="58">
        <v>7141</v>
      </c>
      <c r="AR4" s="58">
        <v>4666</v>
      </c>
      <c r="AS4" s="58">
        <v>33</v>
      </c>
      <c r="AT4" s="58">
        <v>1510</v>
      </c>
      <c r="AU4" s="58">
        <v>115</v>
      </c>
      <c r="AV4" s="58">
        <v>29</v>
      </c>
      <c r="AW4" s="58">
        <v>6</v>
      </c>
      <c r="AX4" s="58">
        <v>367</v>
      </c>
      <c r="AY4" s="58">
        <v>415</v>
      </c>
      <c r="AZ4" s="58">
        <v>1641</v>
      </c>
      <c r="BA4" s="58">
        <v>1624</v>
      </c>
      <c r="BB4" s="58">
        <v>637</v>
      </c>
      <c r="BC4" s="58">
        <v>5</v>
      </c>
      <c r="BD4" s="58">
        <v>705</v>
      </c>
      <c r="BE4" s="58">
        <v>15</v>
      </c>
      <c r="BF4" s="58">
        <v>167</v>
      </c>
      <c r="BG4" s="58">
        <v>0</v>
      </c>
      <c r="BH4" s="58">
        <v>32</v>
      </c>
      <c r="BI4" s="58">
        <v>63</v>
      </c>
      <c r="BJ4" s="58">
        <v>98</v>
      </c>
      <c r="BK4" s="58">
        <v>98</v>
      </c>
      <c r="BL4" s="58">
        <v>49</v>
      </c>
      <c r="BM4" s="58" t="s">
        <v>153</v>
      </c>
      <c r="BN4" s="58">
        <v>21</v>
      </c>
      <c r="BO4" s="58" t="s">
        <v>153</v>
      </c>
      <c r="BP4" s="58" t="s">
        <v>153</v>
      </c>
      <c r="BQ4" s="58">
        <v>0</v>
      </c>
      <c r="BR4" s="58" t="s">
        <v>153</v>
      </c>
      <c r="BS4" s="58">
        <v>16</v>
      </c>
    </row>
    <row r="5" spans="1:71" x14ac:dyDescent="0.25">
      <c r="A5" s="64" t="s">
        <v>155</v>
      </c>
      <c r="B5" s="58">
        <v>12306</v>
      </c>
      <c r="C5" s="58">
        <v>12037</v>
      </c>
      <c r="D5" s="58">
        <v>7234</v>
      </c>
      <c r="E5" s="58">
        <v>223</v>
      </c>
      <c r="F5" s="58">
        <v>2891</v>
      </c>
      <c r="G5" s="58">
        <v>196</v>
      </c>
      <c r="H5" s="58">
        <v>223</v>
      </c>
      <c r="I5" s="58">
        <v>73</v>
      </c>
      <c r="J5" s="58">
        <v>317</v>
      </c>
      <c r="K5" s="58">
        <v>880</v>
      </c>
      <c r="L5" s="58">
        <v>8046</v>
      </c>
      <c r="M5" s="58">
        <v>7880</v>
      </c>
      <c r="N5" s="58">
        <v>4963</v>
      </c>
      <c r="O5" s="58">
        <v>145</v>
      </c>
      <c r="P5" s="58">
        <v>1673</v>
      </c>
      <c r="Q5" s="58">
        <v>64</v>
      </c>
      <c r="R5" s="58">
        <v>132</v>
      </c>
      <c r="S5" s="58">
        <v>45</v>
      </c>
      <c r="T5" s="58">
        <v>187</v>
      </c>
      <c r="U5" s="58">
        <v>671</v>
      </c>
      <c r="V5" s="58">
        <v>4260</v>
      </c>
      <c r="W5" s="58">
        <v>4157</v>
      </c>
      <c r="X5" s="58">
        <v>2271</v>
      </c>
      <c r="Y5" s="58">
        <v>78</v>
      </c>
      <c r="Z5" s="58">
        <v>1218</v>
      </c>
      <c r="AA5" s="58">
        <v>132</v>
      </c>
      <c r="AB5" s="58">
        <v>91</v>
      </c>
      <c r="AC5" s="58">
        <v>28</v>
      </c>
      <c r="AD5" s="58">
        <v>130</v>
      </c>
      <c r="AE5" s="58">
        <v>209</v>
      </c>
      <c r="AF5" s="58">
        <v>2724</v>
      </c>
      <c r="AG5" s="58">
        <v>2605</v>
      </c>
      <c r="AH5" s="58">
        <v>1444</v>
      </c>
      <c r="AI5" s="58">
        <v>18</v>
      </c>
      <c r="AJ5" s="58">
        <v>504</v>
      </c>
      <c r="AK5" s="58">
        <v>60</v>
      </c>
      <c r="AL5" s="58">
        <v>0</v>
      </c>
      <c r="AM5" s="58">
        <v>60</v>
      </c>
      <c r="AN5" s="58">
        <v>99</v>
      </c>
      <c r="AO5" s="58">
        <v>420</v>
      </c>
      <c r="AP5" s="58">
        <v>7918</v>
      </c>
      <c r="AQ5" s="58">
        <v>7779</v>
      </c>
      <c r="AR5" s="58">
        <v>5050</v>
      </c>
      <c r="AS5" s="58">
        <v>184</v>
      </c>
      <c r="AT5" s="58">
        <v>1785</v>
      </c>
      <c r="AU5" s="58">
        <v>121</v>
      </c>
      <c r="AV5" s="58">
        <v>41</v>
      </c>
      <c r="AW5" s="58">
        <v>13</v>
      </c>
      <c r="AX5" s="58">
        <v>185</v>
      </c>
      <c r="AY5" s="58">
        <v>400</v>
      </c>
      <c r="AZ5" s="58">
        <v>1664</v>
      </c>
      <c r="BA5" s="58">
        <v>1653</v>
      </c>
      <c r="BB5" s="58">
        <v>740</v>
      </c>
      <c r="BC5" s="58">
        <v>21</v>
      </c>
      <c r="BD5" s="58">
        <v>602</v>
      </c>
      <c r="BE5" s="58">
        <v>15</v>
      </c>
      <c r="BF5" s="58">
        <v>182</v>
      </c>
      <c r="BG5" s="58">
        <v>0</v>
      </c>
      <c r="BH5" s="58">
        <v>33</v>
      </c>
      <c r="BI5" s="58">
        <v>60</v>
      </c>
      <c r="BJ5" s="58">
        <v>74</v>
      </c>
      <c r="BK5" s="58">
        <v>74</v>
      </c>
      <c r="BL5" s="58">
        <v>38</v>
      </c>
      <c r="BM5" s="58" t="s">
        <v>153</v>
      </c>
      <c r="BN5" s="58">
        <v>22</v>
      </c>
      <c r="BO5" s="58" t="s">
        <v>153</v>
      </c>
      <c r="BP5" s="58">
        <v>0</v>
      </c>
      <c r="BQ5" s="58">
        <v>0</v>
      </c>
      <c r="BR5" s="58" t="s">
        <v>153</v>
      </c>
      <c r="BS5" s="58" t="s">
        <v>153</v>
      </c>
    </row>
    <row r="6" spans="1:71" x14ac:dyDescent="0.25">
      <c r="A6" s="64" t="s">
        <v>156</v>
      </c>
      <c r="B6" s="58">
        <v>12329</v>
      </c>
      <c r="C6" s="58">
        <v>12183</v>
      </c>
      <c r="D6" s="58">
        <v>7347</v>
      </c>
      <c r="E6" s="58">
        <v>350</v>
      </c>
      <c r="F6" s="58">
        <v>2787</v>
      </c>
      <c r="G6" s="58">
        <v>218</v>
      </c>
      <c r="H6" s="58">
        <v>222</v>
      </c>
      <c r="I6" s="58">
        <v>97</v>
      </c>
      <c r="J6" s="58">
        <v>262</v>
      </c>
      <c r="K6" s="58">
        <v>900</v>
      </c>
      <c r="L6" s="58">
        <v>8082</v>
      </c>
      <c r="M6" s="58">
        <v>7992</v>
      </c>
      <c r="N6" s="58">
        <v>5008</v>
      </c>
      <c r="O6" s="58">
        <v>229</v>
      </c>
      <c r="P6" s="58">
        <v>1700</v>
      </c>
      <c r="Q6" s="58">
        <v>68</v>
      </c>
      <c r="R6" s="58">
        <v>118</v>
      </c>
      <c r="S6" s="58">
        <v>53</v>
      </c>
      <c r="T6" s="58">
        <v>139</v>
      </c>
      <c r="U6" s="58">
        <v>677</v>
      </c>
      <c r="V6" s="58">
        <v>4247</v>
      </c>
      <c r="W6" s="58">
        <v>4191</v>
      </c>
      <c r="X6" s="58">
        <v>2339</v>
      </c>
      <c r="Y6" s="58">
        <v>121</v>
      </c>
      <c r="Z6" s="58">
        <v>1087</v>
      </c>
      <c r="AA6" s="58">
        <v>150</v>
      </c>
      <c r="AB6" s="58">
        <v>104</v>
      </c>
      <c r="AC6" s="58">
        <v>44</v>
      </c>
      <c r="AD6" s="58">
        <v>123</v>
      </c>
      <c r="AE6" s="58">
        <v>223</v>
      </c>
      <c r="AF6" s="58">
        <v>2626</v>
      </c>
      <c r="AG6" s="58">
        <v>2568</v>
      </c>
      <c r="AH6" s="58">
        <v>1425</v>
      </c>
      <c r="AI6" s="58">
        <v>29</v>
      </c>
      <c r="AJ6" s="58">
        <v>457</v>
      </c>
      <c r="AK6" s="58">
        <v>48</v>
      </c>
      <c r="AL6" s="58">
        <v>0</v>
      </c>
      <c r="AM6" s="58">
        <v>84</v>
      </c>
      <c r="AN6" s="58">
        <v>77</v>
      </c>
      <c r="AO6" s="58">
        <v>448</v>
      </c>
      <c r="AP6" s="58">
        <v>7976</v>
      </c>
      <c r="AQ6" s="58">
        <v>7894</v>
      </c>
      <c r="AR6" s="58">
        <v>5108</v>
      </c>
      <c r="AS6" s="58">
        <v>290</v>
      </c>
      <c r="AT6" s="58">
        <v>1770</v>
      </c>
      <c r="AU6" s="58">
        <v>139</v>
      </c>
      <c r="AV6" s="58">
        <v>48</v>
      </c>
      <c r="AW6" s="58">
        <v>13</v>
      </c>
      <c r="AX6" s="58">
        <v>149</v>
      </c>
      <c r="AY6" s="58">
        <v>377</v>
      </c>
      <c r="AZ6" s="58">
        <v>1727</v>
      </c>
      <c r="BA6" s="58">
        <v>1721</v>
      </c>
      <c r="BB6" s="58">
        <v>814</v>
      </c>
      <c r="BC6" s="58">
        <v>31</v>
      </c>
      <c r="BD6" s="58">
        <v>560</v>
      </c>
      <c r="BE6" s="58">
        <v>31</v>
      </c>
      <c r="BF6" s="58">
        <v>174</v>
      </c>
      <c r="BG6" s="58">
        <v>0</v>
      </c>
      <c r="BH6" s="58">
        <v>36</v>
      </c>
      <c r="BI6" s="58">
        <v>75</v>
      </c>
      <c r="BJ6" s="58">
        <v>87</v>
      </c>
      <c r="BK6" s="58">
        <v>87</v>
      </c>
      <c r="BL6" s="58">
        <v>42</v>
      </c>
      <c r="BM6" s="58" t="s">
        <v>153</v>
      </c>
      <c r="BN6" s="58">
        <v>20</v>
      </c>
      <c r="BO6" s="58" t="s">
        <v>153</v>
      </c>
      <c r="BP6" s="58">
        <v>0</v>
      </c>
      <c r="BQ6" s="58" t="s">
        <v>153</v>
      </c>
      <c r="BR6" s="58" t="s">
        <v>153</v>
      </c>
      <c r="BS6" s="58">
        <v>12</v>
      </c>
    </row>
    <row r="7" spans="1:71" x14ac:dyDescent="0.25">
      <c r="A7" s="64" t="s">
        <v>157</v>
      </c>
      <c r="B7" s="58">
        <v>10955</v>
      </c>
      <c r="C7" s="58">
        <v>10806</v>
      </c>
      <c r="D7" s="58">
        <v>6629</v>
      </c>
      <c r="E7" s="58">
        <v>401</v>
      </c>
      <c r="F7" s="58">
        <v>2217</v>
      </c>
      <c r="G7" s="58">
        <v>252</v>
      </c>
      <c r="H7" s="58">
        <v>234</v>
      </c>
      <c r="I7" s="58">
        <v>76</v>
      </c>
      <c r="J7" s="58">
        <v>185</v>
      </c>
      <c r="K7" s="58">
        <v>812</v>
      </c>
      <c r="L7" s="58">
        <v>6934</v>
      </c>
      <c r="M7" s="58">
        <v>6848</v>
      </c>
      <c r="N7" s="58">
        <v>4438</v>
      </c>
      <c r="O7" s="58">
        <v>269</v>
      </c>
      <c r="P7" s="58">
        <v>1232</v>
      </c>
      <c r="Q7" s="58">
        <v>79</v>
      </c>
      <c r="R7" s="58">
        <v>129</v>
      </c>
      <c r="S7" s="58">
        <v>46</v>
      </c>
      <c r="T7" s="58">
        <v>91</v>
      </c>
      <c r="U7" s="58">
        <v>564</v>
      </c>
      <c r="V7" s="58">
        <v>4021</v>
      </c>
      <c r="W7" s="58">
        <v>3958</v>
      </c>
      <c r="X7" s="58">
        <v>2191</v>
      </c>
      <c r="Y7" s="58">
        <v>132</v>
      </c>
      <c r="Z7" s="58">
        <v>985</v>
      </c>
      <c r="AA7" s="58">
        <v>173</v>
      </c>
      <c r="AB7" s="58">
        <v>105</v>
      </c>
      <c r="AC7" s="58">
        <v>30</v>
      </c>
      <c r="AD7" s="58">
        <v>94</v>
      </c>
      <c r="AE7" s="58">
        <v>248</v>
      </c>
      <c r="AF7" s="58">
        <v>2176</v>
      </c>
      <c r="AG7" s="58">
        <v>2119</v>
      </c>
      <c r="AH7" s="58">
        <v>1229</v>
      </c>
      <c r="AI7" s="58" t="s">
        <v>153</v>
      </c>
      <c r="AJ7" s="58">
        <v>321</v>
      </c>
      <c r="AK7" s="58">
        <v>49</v>
      </c>
      <c r="AL7" s="58" t="s">
        <v>153</v>
      </c>
      <c r="AM7" s="58" t="s">
        <v>153</v>
      </c>
      <c r="AN7" s="58" t="s">
        <v>153</v>
      </c>
      <c r="AO7" s="58">
        <v>374</v>
      </c>
      <c r="AP7" s="58">
        <v>6974</v>
      </c>
      <c r="AQ7" s="58">
        <v>6888</v>
      </c>
      <c r="AR7" s="58">
        <v>4493</v>
      </c>
      <c r="AS7" s="58">
        <v>329</v>
      </c>
      <c r="AT7" s="58">
        <v>1331</v>
      </c>
      <c r="AU7" s="58">
        <v>168</v>
      </c>
      <c r="AV7" s="58" t="s">
        <v>153</v>
      </c>
      <c r="AW7" s="58" t="s">
        <v>153</v>
      </c>
      <c r="AX7" s="58">
        <v>112</v>
      </c>
      <c r="AY7" s="58">
        <v>373</v>
      </c>
      <c r="AZ7" s="58">
        <v>1805</v>
      </c>
      <c r="BA7" s="58">
        <v>1799</v>
      </c>
      <c r="BB7" s="58">
        <v>907</v>
      </c>
      <c r="BC7" s="58" t="s">
        <v>153</v>
      </c>
      <c r="BD7" s="58">
        <v>565</v>
      </c>
      <c r="BE7" s="58">
        <v>35</v>
      </c>
      <c r="BF7" s="58">
        <v>171</v>
      </c>
      <c r="BG7" s="58">
        <v>0</v>
      </c>
      <c r="BH7" s="58" t="s">
        <v>153</v>
      </c>
      <c r="BI7" s="58">
        <v>65</v>
      </c>
      <c r="BJ7" s="58" t="s">
        <v>153</v>
      </c>
      <c r="BK7" s="58">
        <v>78</v>
      </c>
      <c r="BL7" s="58">
        <v>35</v>
      </c>
      <c r="BM7" s="58">
        <v>6</v>
      </c>
      <c r="BN7" s="58">
        <v>18</v>
      </c>
      <c r="BO7" s="58" t="s">
        <v>153</v>
      </c>
      <c r="BP7" s="58">
        <v>0</v>
      </c>
      <c r="BQ7" s="58">
        <v>0</v>
      </c>
      <c r="BR7" s="58" t="s">
        <v>153</v>
      </c>
      <c r="BS7" s="58">
        <v>13</v>
      </c>
    </row>
    <row r="8" spans="1:71" x14ac:dyDescent="0.25">
      <c r="A8" s="64" t="s">
        <v>158</v>
      </c>
      <c r="B8" s="58">
        <v>9750</v>
      </c>
      <c r="C8" s="58">
        <v>9647</v>
      </c>
      <c r="D8" s="58">
        <v>5922</v>
      </c>
      <c r="E8" s="58">
        <v>210</v>
      </c>
      <c r="F8" s="58">
        <v>2100</v>
      </c>
      <c r="G8" s="58">
        <v>303</v>
      </c>
      <c r="H8" s="58">
        <v>273</v>
      </c>
      <c r="I8" s="58">
        <v>65</v>
      </c>
      <c r="J8" s="58">
        <v>110</v>
      </c>
      <c r="K8" s="58">
        <v>664</v>
      </c>
      <c r="L8" s="58">
        <v>6008</v>
      </c>
      <c r="M8" s="58">
        <v>5952</v>
      </c>
      <c r="N8" s="58">
        <v>3760</v>
      </c>
      <c r="O8" s="58">
        <v>148</v>
      </c>
      <c r="P8" s="58">
        <v>1207</v>
      </c>
      <c r="Q8" s="58">
        <v>111</v>
      </c>
      <c r="R8" s="58">
        <v>158</v>
      </c>
      <c r="S8" s="58">
        <v>39</v>
      </c>
      <c r="T8" s="58">
        <v>69</v>
      </c>
      <c r="U8" s="58">
        <v>460</v>
      </c>
      <c r="V8" s="58">
        <v>3742</v>
      </c>
      <c r="W8" s="58">
        <v>3695</v>
      </c>
      <c r="X8" s="58">
        <v>2162</v>
      </c>
      <c r="Y8" s="58">
        <v>62</v>
      </c>
      <c r="Z8" s="58">
        <v>893</v>
      </c>
      <c r="AA8" s="58">
        <v>192</v>
      </c>
      <c r="AB8" s="58">
        <v>115</v>
      </c>
      <c r="AC8" s="58">
        <v>26</v>
      </c>
      <c r="AD8" s="58">
        <v>41</v>
      </c>
      <c r="AE8" s="58">
        <v>204</v>
      </c>
      <c r="AF8" s="58" t="s">
        <v>153</v>
      </c>
      <c r="AG8" s="58">
        <v>1643</v>
      </c>
      <c r="AH8" s="58">
        <v>931</v>
      </c>
      <c r="AI8" s="58" t="s">
        <v>153</v>
      </c>
      <c r="AJ8" s="58">
        <v>296</v>
      </c>
      <c r="AK8" s="58">
        <v>50</v>
      </c>
      <c r="AL8" s="58" t="s">
        <v>153</v>
      </c>
      <c r="AM8" s="58" t="s">
        <v>153</v>
      </c>
      <c r="AN8" s="58" t="s">
        <v>153</v>
      </c>
      <c r="AO8" s="58">
        <v>269</v>
      </c>
      <c r="AP8" s="58">
        <v>6236</v>
      </c>
      <c r="AQ8" s="58">
        <v>6169</v>
      </c>
      <c r="AR8" s="58">
        <v>4064</v>
      </c>
      <c r="AS8" s="58">
        <v>179</v>
      </c>
      <c r="AT8" s="58">
        <v>1258</v>
      </c>
      <c r="AU8" s="58">
        <v>185</v>
      </c>
      <c r="AV8" s="58" t="s">
        <v>153</v>
      </c>
      <c r="AW8" s="58" t="s">
        <v>153</v>
      </c>
      <c r="AX8" s="58">
        <v>68</v>
      </c>
      <c r="AY8" s="58">
        <v>351</v>
      </c>
      <c r="AZ8" s="58" t="s">
        <v>153</v>
      </c>
      <c r="BA8" s="58">
        <v>1835</v>
      </c>
      <c r="BB8" s="58">
        <v>927</v>
      </c>
      <c r="BC8" s="58" t="s">
        <v>153</v>
      </c>
      <c r="BD8" s="58">
        <v>546</v>
      </c>
      <c r="BE8" s="58">
        <v>68</v>
      </c>
      <c r="BF8" s="58">
        <v>223</v>
      </c>
      <c r="BG8" s="58">
        <v>0</v>
      </c>
      <c r="BH8" s="58" t="s">
        <v>153</v>
      </c>
      <c r="BI8" s="58">
        <v>44</v>
      </c>
      <c r="BJ8" s="58" t="s">
        <v>153</v>
      </c>
      <c r="BK8" s="58">
        <v>65</v>
      </c>
      <c r="BL8" s="58">
        <v>33</v>
      </c>
      <c r="BM8" s="58">
        <v>0</v>
      </c>
      <c r="BN8" s="58">
        <v>20</v>
      </c>
      <c r="BO8" s="58" t="s">
        <v>153</v>
      </c>
      <c r="BP8" s="58">
        <v>0</v>
      </c>
      <c r="BQ8" s="58">
        <v>0</v>
      </c>
      <c r="BR8" s="58" t="s">
        <v>153</v>
      </c>
      <c r="BS8" s="58" t="s">
        <v>153</v>
      </c>
    </row>
    <row r="9" spans="1:71" x14ac:dyDescent="0.25">
      <c r="A9" s="64" t="s">
        <v>159</v>
      </c>
      <c r="B9" s="58">
        <v>9700</v>
      </c>
      <c r="C9" s="58">
        <v>9562</v>
      </c>
      <c r="D9" s="58">
        <v>5898</v>
      </c>
      <c r="E9" s="58">
        <v>233</v>
      </c>
      <c r="F9" s="58">
        <v>2142</v>
      </c>
      <c r="G9" s="58">
        <v>269</v>
      </c>
      <c r="H9" s="58">
        <v>288</v>
      </c>
      <c r="I9" s="58">
        <v>49</v>
      </c>
      <c r="J9" s="58">
        <v>136</v>
      </c>
      <c r="K9" s="58">
        <v>547</v>
      </c>
      <c r="L9" s="58">
        <v>6104</v>
      </c>
      <c r="M9" s="58">
        <v>6031</v>
      </c>
      <c r="N9" s="58">
        <v>3858</v>
      </c>
      <c r="O9" s="58">
        <v>154</v>
      </c>
      <c r="P9" s="58">
        <v>1237</v>
      </c>
      <c r="Q9" s="58">
        <v>106</v>
      </c>
      <c r="R9" s="58">
        <v>163</v>
      </c>
      <c r="S9" s="58">
        <v>27</v>
      </c>
      <c r="T9" s="58">
        <v>74</v>
      </c>
      <c r="U9" s="58">
        <v>412</v>
      </c>
      <c r="V9" s="58">
        <v>3596</v>
      </c>
      <c r="W9" s="58">
        <v>3531</v>
      </c>
      <c r="X9" s="58">
        <v>2040</v>
      </c>
      <c r="Y9" s="58">
        <v>79</v>
      </c>
      <c r="Z9" s="58">
        <v>905</v>
      </c>
      <c r="AA9" s="58">
        <v>163</v>
      </c>
      <c r="AB9" s="58">
        <v>125</v>
      </c>
      <c r="AC9" s="58">
        <v>22</v>
      </c>
      <c r="AD9" s="58">
        <v>62</v>
      </c>
      <c r="AE9" s="58">
        <v>135</v>
      </c>
      <c r="AF9" s="58">
        <v>1312</v>
      </c>
      <c r="AG9" s="58">
        <v>1277</v>
      </c>
      <c r="AH9" s="58">
        <v>695</v>
      </c>
      <c r="AI9" s="58" t="s">
        <v>153</v>
      </c>
      <c r="AJ9" s="58">
        <v>258</v>
      </c>
      <c r="AK9" s="58">
        <v>37</v>
      </c>
      <c r="AL9" s="58">
        <v>0</v>
      </c>
      <c r="AM9" s="58" t="s">
        <v>153</v>
      </c>
      <c r="AN9" s="58">
        <v>37</v>
      </c>
      <c r="AO9" s="58">
        <v>210</v>
      </c>
      <c r="AP9" s="58">
        <v>6464</v>
      </c>
      <c r="AQ9" s="58">
        <v>6371</v>
      </c>
      <c r="AR9" s="58">
        <v>4258</v>
      </c>
      <c r="AS9" s="58">
        <v>189</v>
      </c>
      <c r="AT9" s="58">
        <v>1284</v>
      </c>
      <c r="AU9" s="58">
        <v>181</v>
      </c>
      <c r="AV9" s="58" t="s">
        <v>153</v>
      </c>
      <c r="AW9" s="58" t="s">
        <v>153</v>
      </c>
      <c r="AX9" s="58">
        <v>90</v>
      </c>
      <c r="AY9" s="58">
        <v>300</v>
      </c>
      <c r="AZ9" s="58">
        <v>1924</v>
      </c>
      <c r="BA9" s="58">
        <v>1914</v>
      </c>
      <c r="BB9" s="58">
        <v>945</v>
      </c>
      <c r="BC9" s="58" t="s">
        <v>153</v>
      </c>
      <c r="BD9" s="58">
        <v>600</v>
      </c>
      <c r="BE9" s="58">
        <v>51</v>
      </c>
      <c r="BF9" s="58" t="s">
        <v>153</v>
      </c>
      <c r="BG9" s="58" t="s">
        <v>153</v>
      </c>
      <c r="BH9" s="58">
        <v>9</v>
      </c>
      <c r="BI9" s="58">
        <v>37</v>
      </c>
      <c r="BJ9" s="58" t="s">
        <v>153</v>
      </c>
      <c r="BK9" s="58">
        <v>98</v>
      </c>
      <c r="BL9" s="58">
        <v>44</v>
      </c>
      <c r="BM9" s="58" t="s">
        <v>153</v>
      </c>
      <c r="BN9" s="58">
        <v>28</v>
      </c>
      <c r="BO9" s="58" t="s">
        <v>153</v>
      </c>
      <c r="BP9" s="58" t="s">
        <v>153</v>
      </c>
      <c r="BQ9" s="58" t="s">
        <v>153</v>
      </c>
      <c r="BR9" s="58" t="s">
        <v>153</v>
      </c>
      <c r="BS9" s="58">
        <v>9</v>
      </c>
    </row>
    <row r="10" spans="1:71" x14ac:dyDescent="0.25">
      <c r="A10" s="64" t="s">
        <v>160</v>
      </c>
      <c r="B10" s="58">
        <v>8998</v>
      </c>
      <c r="C10" s="58">
        <v>8856</v>
      </c>
      <c r="D10" s="58">
        <v>5422</v>
      </c>
      <c r="E10" s="58">
        <v>212</v>
      </c>
      <c r="F10" s="58">
        <v>1917</v>
      </c>
      <c r="G10" s="58">
        <v>280</v>
      </c>
      <c r="H10" s="58">
        <v>381</v>
      </c>
      <c r="I10" s="58">
        <v>44</v>
      </c>
      <c r="J10" s="58">
        <v>114</v>
      </c>
      <c r="K10" s="58">
        <v>486</v>
      </c>
      <c r="L10" s="58">
        <v>5390</v>
      </c>
      <c r="M10" s="58">
        <v>5340</v>
      </c>
      <c r="N10" s="58">
        <v>3371</v>
      </c>
      <c r="O10" s="58">
        <v>132</v>
      </c>
      <c r="P10" s="58">
        <v>1091</v>
      </c>
      <c r="Q10" s="58">
        <v>100</v>
      </c>
      <c r="R10" s="58">
        <v>220</v>
      </c>
      <c r="S10" s="58">
        <v>20</v>
      </c>
      <c r="T10" s="58">
        <v>78</v>
      </c>
      <c r="U10" s="58">
        <v>328</v>
      </c>
      <c r="V10" s="58">
        <v>3608</v>
      </c>
      <c r="W10" s="58">
        <v>3516</v>
      </c>
      <c r="X10" s="58">
        <v>2051</v>
      </c>
      <c r="Y10" s="58">
        <v>80</v>
      </c>
      <c r="Z10" s="58">
        <v>826</v>
      </c>
      <c r="AA10" s="58">
        <v>180</v>
      </c>
      <c r="AB10" s="58">
        <v>161</v>
      </c>
      <c r="AC10" s="58">
        <v>24</v>
      </c>
      <c r="AD10" s="58">
        <v>36</v>
      </c>
      <c r="AE10" s="58">
        <v>158</v>
      </c>
      <c r="AF10" s="58">
        <v>1028</v>
      </c>
      <c r="AG10" s="58">
        <v>1001</v>
      </c>
      <c r="AH10" s="58">
        <v>576</v>
      </c>
      <c r="AI10" s="58">
        <v>6</v>
      </c>
      <c r="AJ10" s="58">
        <v>181</v>
      </c>
      <c r="AK10" s="58">
        <v>30</v>
      </c>
      <c r="AL10" s="58">
        <v>0</v>
      </c>
      <c r="AM10" s="58">
        <v>27</v>
      </c>
      <c r="AN10" s="58">
        <v>19</v>
      </c>
      <c r="AO10" s="58">
        <v>162</v>
      </c>
      <c r="AP10" s="58">
        <v>6041</v>
      </c>
      <c r="AQ10" s="58">
        <v>5934</v>
      </c>
      <c r="AR10" s="58">
        <v>3929</v>
      </c>
      <c r="AS10" s="58">
        <v>189</v>
      </c>
      <c r="AT10" s="58">
        <v>1189</v>
      </c>
      <c r="AU10" s="58">
        <v>189</v>
      </c>
      <c r="AV10" s="58">
        <v>73</v>
      </c>
      <c r="AW10" s="58">
        <v>17</v>
      </c>
      <c r="AX10" s="58">
        <v>61</v>
      </c>
      <c r="AY10" s="58">
        <v>287</v>
      </c>
      <c r="AZ10" s="58">
        <v>1929</v>
      </c>
      <c r="BA10" s="58">
        <v>1921</v>
      </c>
      <c r="BB10" s="58">
        <v>917</v>
      </c>
      <c r="BC10" s="58">
        <v>17</v>
      </c>
      <c r="BD10" s="58">
        <v>547</v>
      </c>
      <c r="BE10" s="58">
        <v>61</v>
      </c>
      <c r="BF10" s="58">
        <v>308</v>
      </c>
      <c r="BG10" s="58">
        <v>0</v>
      </c>
      <c r="BH10" s="58">
        <v>34</v>
      </c>
      <c r="BI10" s="58">
        <v>37</v>
      </c>
      <c r="BJ10" s="58" t="s">
        <v>153</v>
      </c>
      <c r="BK10" s="58">
        <v>82</v>
      </c>
      <c r="BL10" s="58">
        <v>50</v>
      </c>
      <c r="BM10" s="58" t="s">
        <v>153</v>
      </c>
      <c r="BN10" s="58">
        <v>15</v>
      </c>
      <c r="BO10" s="58" t="s">
        <v>153</v>
      </c>
      <c r="BP10" s="58">
        <v>0</v>
      </c>
      <c r="BQ10" s="58">
        <v>0</v>
      </c>
      <c r="BR10" s="58" t="s">
        <v>153</v>
      </c>
      <c r="BS10" s="58">
        <v>13</v>
      </c>
    </row>
    <row r="11" spans="1:71" x14ac:dyDescent="0.25">
      <c r="A11" s="64" t="s">
        <v>161</v>
      </c>
      <c r="B11" s="58">
        <v>8127</v>
      </c>
      <c r="C11" s="58">
        <v>8015</v>
      </c>
      <c r="D11" s="58">
        <v>4989</v>
      </c>
      <c r="E11" s="58">
        <v>164</v>
      </c>
      <c r="F11" s="58">
        <v>1648</v>
      </c>
      <c r="G11" s="58">
        <v>287</v>
      </c>
      <c r="H11" s="58">
        <v>365</v>
      </c>
      <c r="I11" s="58">
        <v>40</v>
      </c>
      <c r="J11" s="58">
        <v>105</v>
      </c>
      <c r="K11" s="58">
        <v>417</v>
      </c>
      <c r="L11" s="58">
        <v>4828</v>
      </c>
      <c r="M11" s="58">
        <v>4789</v>
      </c>
      <c r="N11" s="58">
        <v>3035</v>
      </c>
      <c r="O11" s="58">
        <v>96</v>
      </c>
      <c r="P11" s="58">
        <v>948</v>
      </c>
      <c r="Q11" s="58">
        <v>129</v>
      </c>
      <c r="R11" s="58">
        <v>193</v>
      </c>
      <c r="S11" s="58">
        <v>25</v>
      </c>
      <c r="T11" s="58">
        <v>74</v>
      </c>
      <c r="U11" s="58">
        <v>289</v>
      </c>
      <c r="V11" s="58">
        <v>3299</v>
      </c>
      <c r="W11" s="58">
        <v>3226</v>
      </c>
      <c r="X11" s="58">
        <v>1954</v>
      </c>
      <c r="Y11" s="58">
        <v>68</v>
      </c>
      <c r="Z11" s="58">
        <v>700</v>
      </c>
      <c r="AA11" s="58">
        <v>158</v>
      </c>
      <c r="AB11" s="58">
        <v>172</v>
      </c>
      <c r="AC11" s="58">
        <v>15</v>
      </c>
      <c r="AD11" s="58">
        <v>31</v>
      </c>
      <c r="AE11" s="58">
        <v>128</v>
      </c>
      <c r="AF11" s="58">
        <v>790</v>
      </c>
      <c r="AG11" s="58">
        <v>780</v>
      </c>
      <c r="AH11" s="58">
        <v>433</v>
      </c>
      <c r="AI11" s="58" t="s">
        <v>153</v>
      </c>
      <c r="AJ11" s="58">
        <v>143</v>
      </c>
      <c r="AK11" s="58">
        <v>25</v>
      </c>
      <c r="AL11" s="58" t="s">
        <v>153</v>
      </c>
      <c r="AM11" s="58" t="s">
        <v>153</v>
      </c>
      <c r="AN11" s="58">
        <v>21</v>
      </c>
      <c r="AO11" s="58" t="s">
        <v>153</v>
      </c>
      <c r="AP11" s="58">
        <v>5412</v>
      </c>
      <c r="AQ11" s="58">
        <v>5317</v>
      </c>
      <c r="AR11" s="58">
        <v>3620</v>
      </c>
      <c r="AS11" s="58">
        <v>135</v>
      </c>
      <c r="AT11" s="58">
        <v>1002</v>
      </c>
      <c r="AU11" s="58">
        <v>183</v>
      </c>
      <c r="AV11" s="58" t="s">
        <v>153</v>
      </c>
      <c r="AW11" s="58" t="s">
        <v>153</v>
      </c>
      <c r="AX11" s="58">
        <v>45</v>
      </c>
      <c r="AY11" s="58">
        <v>256</v>
      </c>
      <c r="AZ11" s="58">
        <v>1925</v>
      </c>
      <c r="BA11" s="58">
        <v>1918</v>
      </c>
      <c r="BB11" s="58">
        <v>936</v>
      </c>
      <c r="BC11" s="58" t="s">
        <v>153</v>
      </c>
      <c r="BD11" s="58">
        <v>503</v>
      </c>
      <c r="BE11" s="58">
        <v>79</v>
      </c>
      <c r="BF11" s="58">
        <v>301</v>
      </c>
      <c r="BG11" s="58">
        <v>0</v>
      </c>
      <c r="BH11" s="58">
        <v>39</v>
      </c>
      <c r="BI11" s="58" t="s">
        <v>153</v>
      </c>
      <c r="BJ11" s="58" t="s">
        <v>153</v>
      </c>
      <c r="BK11" s="58">
        <v>97</v>
      </c>
      <c r="BL11" s="58">
        <v>54</v>
      </c>
      <c r="BM11" s="58" t="s">
        <v>153</v>
      </c>
      <c r="BN11" s="58">
        <v>24</v>
      </c>
      <c r="BO11" s="58" t="s">
        <v>153</v>
      </c>
      <c r="BP11" s="58">
        <v>0</v>
      </c>
      <c r="BQ11" s="58">
        <v>0</v>
      </c>
      <c r="BR11" s="58" t="s">
        <v>153</v>
      </c>
      <c r="BS11" s="58" t="s">
        <v>153</v>
      </c>
    </row>
    <row r="12" spans="1:71" x14ac:dyDescent="0.25">
      <c r="A12" s="64" t="s">
        <v>162</v>
      </c>
      <c r="B12" s="58">
        <v>7581</v>
      </c>
      <c r="C12" s="58">
        <v>7466</v>
      </c>
      <c r="D12" s="58">
        <v>4571</v>
      </c>
      <c r="E12" s="58">
        <v>144</v>
      </c>
      <c r="F12" s="58">
        <v>1557</v>
      </c>
      <c r="G12" s="58">
        <v>270</v>
      </c>
      <c r="H12" s="58">
        <v>288</v>
      </c>
      <c r="I12" s="58">
        <v>32</v>
      </c>
      <c r="J12" s="58">
        <v>171</v>
      </c>
      <c r="K12" s="58">
        <v>433</v>
      </c>
      <c r="L12" s="58">
        <v>4424</v>
      </c>
      <c r="M12" s="58">
        <v>4381</v>
      </c>
      <c r="N12" s="58">
        <v>2769</v>
      </c>
      <c r="O12" s="58">
        <v>89</v>
      </c>
      <c r="P12" s="58">
        <v>896</v>
      </c>
      <c r="Q12" s="58">
        <v>98</v>
      </c>
      <c r="R12" s="58">
        <v>150</v>
      </c>
      <c r="S12" s="58">
        <v>17</v>
      </c>
      <c r="T12" s="58">
        <v>66</v>
      </c>
      <c r="U12" s="58">
        <v>296</v>
      </c>
      <c r="V12" s="58">
        <v>3157</v>
      </c>
      <c r="W12" s="58">
        <v>3085</v>
      </c>
      <c r="X12" s="58">
        <v>1802</v>
      </c>
      <c r="Y12" s="58">
        <v>55</v>
      </c>
      <c r="Z12" s="58">
        <v>661</v>
      </c>
      <c r="AA12" s="58">
        <v>172</v>
      </c>
      <c r="AB12" s="58">
        <v>138</v>
      </c>
      <c r="AC12" s="58">
        <v>15</v>
      </c>
      <c r="AD12" s="58">
        <v>105</v>
      </c>
      <c r="AE12" s="58">
        <v>137</v>
      </c>
      <c r="AF12" s="58">
        <v>708</v>
      </c>
      <c r="AG12" s="58">
        <v>697</v>
      </c>
      <c r="AH12" s="58">
        <v>382</v>
      </c>
      <c r="AI12" s="58" t="s">
        <v>153</v>
      </c>
      <c r="AJ12" s="58">
        <v>125</v>
      </c>
      <c r="AK12" s="58">
        <v>21</v>
      </c>
      <c r="AL12" s="58">
        <v>0</v>
      </c>
      <c r="AM12" s="58">
        <v>20</v>
      </c>
      <c r="AN12" s="58" t="s">
        <v>153</v>
      </c>
      <c r="AO12" s="58" t="s">
        <v>153</v>
      </c>
      <c r="AP12" s="58">
        <v>5075</v>
      </c>
      <c r="AQ12" s="58">
        <v>4983</v>
      </c>
      <c r="AR12" s="58">
        <v>3337</v>
      </c>
      <c r="AS12" s="58">
        <v>122</v>
      </c>
      <c r="AT12" s="58">
        <v>934</v>
      </c>
      <c r="AU12" s="58">
        <v>179</v>
      </c>
      <c r="AV12" s="58">
        <v>50</v>
      </c>
      <c r="AW12" s="58">
        <v>12</v>
      </c>
      <c r="AX12" s="58">
        <v>94</v>
      </c>
      <c r="AY12" s="58">
        <v>255</v>
      </c>
      <c r="AZ12" s="58">
        <v>1798</v>
      </c>
      <c r="BA12" s="58">
        <v>1786</v>
      </c>
      <c r="BB12" s="58">
        <v>852</v>
      </c>
      <c r="BC12" s="58" t="s">
        <v>153</v>
      </c>
      <c r="BD12" s="58">
        <v>498</v>
      </c>
      <c r="BE12" s="58">
        <v>70</v>
      </c>
      <c r="BF12" s="58">
        <v>238</v>
      </c>
      <c r="BG12" s="58">
        <v>0</v>
      </c>
      <c r="BH12" s="58" t="s">
        <v>153</v>
      </c>
      <c r="BI12" s="58" t="s">
        <v>153</v>
      </c>
      <c r="BJ12" s="58" t="s">
        <v>153</v>
      </c>
      <c r="BK12" s="58">
        <v>124</v>
      </c>
      <c r="BL12" s="58">
        <v>70</v>
      </c>
      <c r="BM12" s="58" t="s">
        <v>153</v>
      </c>
      <c r="BN12" s="58">
        <v>18</v>
      </c>
      <c r="BO12" s="58" t="s">
        <v>153</v>
      </c>
      <c r="BP12" s="58" t="s">
        <v>153</v>
      </c>
      <c r="BQ12" s="58">
        <v>0</v>
      </c>
      <c r="BR12" s="58" t="s">
        <v>153</v>
      </c>
      <c r="BS12" s="58">
        <v>18</v>
      </c>
    </row>
    <row r="13" spans="1:71" x14ac:dyDescent="0.25">
      <c r="A13" s="64" t="s">
        <v>163</v>
      </c>
      <c r="B13" s="58">
        <v>7055</v>
      </c>
      <c r="C13" s="58">
        <v>6972</v>
      </c>
      <c r="D13" s="58">
        <v>4164</v>
      </c>
      <c r="E13" s="58">
        <v>140</v>
      </c>
      <c r="F13" s="58">
        <v>1374</v>
      </c>
      <c r="G13" s="58">
        <v>234</v>
      </c>
      <c r="H13" s="58">
        <v>373</v>
      </c>
      <c r="I13" s="58">
        <v>32</v>
      </c>
      <c r="J13" s="58">
        <v>116</v>
      </c>
      <c r="K13" s="58">
        <v>539</v>
      </c>
      <c r="L13" s="58">
        <v>4119</v>
      </c>
      <c r="M13" s="58">
        <v>4081</v>
      </c>
      <c r="N13" s="58">
        <v>2485</v>
      </c>
      <c r="O13" s="58">
        <v>87</v>
      </c>
      <c r="P13" s="58">
        <v>787</v>
      </c>
      <c r="Q13" s="58">
        <v>93</v>
      </c>
      <c r="R13" s="58">
        <v>190</v>
      </c>
      <c r="S13" s="58">
        <v>14</v>
      </c>
      <c r="T13" s="58">
        <v>52</v>
      </c>
      <c r="U13" s="58">
        <v>373</v>
      </c>
      <c r="V13" s="58">
        <v>2936</v>
      </c>
      <c r="W13" s="58">
        <v>2891</v>
      </c>
      <c r="X13" s="58">
        <v>1679</v>
      </c>
      <c r="Y13" s="58">
        <v>53</v>
      </c>
      <c r="Z13" s="58">
        <v>587</v>
      </c>
      <c r="AA13" s="58">
        <v>141</v>
      </c>
      <c r="AB13" s="58">
        <v>183</v>
      </c>
      <c r="AC13" s="58">
        <v>18</v>
      </c>
      <c r="AD13" s="58">
        <v>64</v>
      </c>
      <c r="AE13" s="58">
        <v>166</v>
      </c>
      <c r="AF13" s="58" t="s">
        <v>153</v>
      </c>
      <c r="AG13" s="58">
        <v>672</v>
      </c>
      <c r="AH13" s="58">
        <v>376</v>
      </c>
      <c r="AI13" s="58">
        <v>0</v>
      </c>
      <c r="AJ13" s="58">
        <v>105</v>
      </c>
      <c r="AK13" s="58">
        <v>21</v>
      </c>
      <c r="AL13" s="58" t="s">
        <v>153</v>
      </c>
      <c r="AM13" s="58" t="s">
        <v>153</v>
      </c>
      <c r="AN13" s="58" t="s">
        <v>153</v>
      </c>
      <c r="AO13" s="58">
        <v>140</v>
      </c>
      <c r="AP13" s="58">
        <v>4572</v>
      </c>
      <c r="AQ13" s="58">
        <v>4507</v>
      </c>
      <c r="AR13" s="58">
        <v>2939</v>
      </c>
      <c r="AS13" s="58">
        <v>112</v>
      </c>
      <c r="AT13" s="58">
        <v>834</v>
      </c>
      <c r="AU13" s="58">
        <v>149</v>
      </c>
      <c r="AV13" s="58" t="s">
        <v>153</v>
      </c>
      <c r="AW13" s="58" t="s">
        <v>153</v>
      </c>
      <c r="AX13" s="58" t="s">
        <v>153</v>
      </c>
      <c r="AY13" s="58">
        <v>344</v>
      </c>
      <c r="AZ13" s="58" t="s">
        <v>153</v>
      </c>
      <c r="BA13" s="58">
        <v>1793</v>
      </c>
      <c r="BB13" s="58">
        <v>849</v>
      </c>
      <c r="BC13" s="58">
        <v>28</v>
      </c>
      <c r="BD13" s="58">
        <v>435</v>
      </c>
      <c r="BE13" s="58">
        <v>64</v>
      </c>
      <c r="BF13" s="58">
        <v>307</v>
      </c>
      <c r="BG13" s="58">
        <v>0</v>
      </c>
      <c r="BH13" s="58">
        <v>55</v>
      </c>
      <c r="BI13" s="58">
        <v>55</v>
      </c>
      <c r="BJ13" s="58">
        <v>177</v>
      </c>
      <c r="BK13" s="58">
        <v>177</v>
      </c>
      <c r="BL13" s="58">
        <v>101</v>
      </c>
      <c r="BM13" s="58" t="s">
        <v>153</v>
      </c>
      <c r="BN13" s="58">
        <v>31</v>
      </c>
      <c r="BO13" s="58" t="s">
        <v>153</v>
      </c>
      <c r="BP13" s="58" t="s">
        <v>153</v>
      </c>
      <c r="BQ13" s="58" t="s">
        <v>153</v>
      </c>
      <c r="BR13" s="58" t="s">
        <v>153</v>
      </c>
      <c r="BS13" s="58">
        <v>34</v>
      </c>
    </row>
    <row r="14" spans="1:71" x14ac:dyDescent="0.25">
      <c r="A14" s="64" t="s">
        <v>164</v>
      </c>
      <c r="B14" s="58">
        <v>6487</v>
      </c>
      <c r="C14" s="58">
        <v>6409</v>
      </c>
      <c r="D14" s="58">
        <v>3773</v>
      </c>
      <c r="E14" s="58">
        <v>129</v>
      </c>
      <c r="F14" s="58">
        <v>1266</v>
      </c>
      <c r="G14" s="58">
        <v>251</v>
      </c>
      <c r="H14" s="58">
        <v>328</v>
      </c>
      <c r="I14" s="58">
        <v>22</v>
      </c>
      <c r="J14" s="58">
        <v>123</v>
      </c>
      <c r="K14" s="58">
        <v>517</v>
      </c>
      <c r="L14" s="58">
        <v>3622</v>
      </c>
      <c r="M14" s="58">
        <v>3589</v>
      </c>
      <c r="N14" s="58">
        <v>2147</v>
      </c>
      <c r="O14" s="58">
        <v>84</v>
      </c>
      <c r="P14" s="58">
        <v>675</v>
      </c>
      <c r="Q14" s="58">
        <v>101</v>
      </c>
      <c r="R14" s="58">
        <v>174</v>
      </c>
      <c r="S14" s="58">
        <v>11</v>
      </c>
      <c r="T14" s="58">
        <v>65</v>
      </c>
      <c r="U14" s="58">
        <v>332</v>
      </c>
      <c r="V14" s="58">
        <v>2865</v>
      </c>
      <c r="W14" s="58">
        <v>2820</v>
      </c>
      <c r="X14" s="58">
        <v>1626</v>
      </c>
      <c r="Y14" s="58">
        <v>45</v>
      </c>
      <c r="Z14" s="58">
        <v>591</v>
      </c>
      <c r="AA14" s="58">
        <v>150</v>
      </c>
      <c r="AB14" s="58">
        <v>154</v>
      </c>
      <c r="AC14" s="58">
        <v>11</v>
      </c>
      <c r="AD14" s="58">
        <v>58</v>
      </c>
      <c r="AE14" s="58">
        <v>185</v>
      </c>
      <c r="AF14" s="58">
        <v>582</v>
      </c>
      <c r="AG14" s="58">
        <v>574</v>
      </c>
      <c r="AH14" s="58">
        <v>321</v>
      </c>
      <c r="AI14" s="58" t="s">
        <v>153</v>
      </c>
      <c r="AJ14" s="58">
        <v>84</v>
      </c>
      <c r="AK14" s="58">
        <v>11</v>
      </c>
      <c r="AL14" s="58" t="s">
        <v>153</v>
      </c>
      <c r="AM14" s="58">
        <v>14</v>
      </c>
      <c r="AN14" s="58">
        <v>14</v>
      </c>
      <c r="AO14" s="58">
        <v>125</v>
      </c>
      <c r="AP14" s="58">
        <v>4113</v>
      </c>
      <c r="AQ14" s="58">
        <v>4050</v>
      </c>
      <c r="AR14" s="58">
        <v>2616</v>
      </c>
      <c r="AS14" s="58">
        <v>104</v>
      </c>
      <c r="AT14" s="58">
        <v>724</v>
      </c>
      <c r="AU14" s="58">
        <v>166</v>
      </c>
      <c r="AV14" s="58" t="s">
        <v>153</v>
      </c>
      <c r="AW14" s="58" t="s">
        <v>153</v>
      </c>
      <c r="AX14" s="58">
        <v>44</v>
      </c>
      <c r="AY14" s="58">
        <v>332</v>
      </c>
      <c r="AZ14" s="58">
        <v>1792</v>
      </c>
      <c r="BA14" s="58">
        <v>1785</v>
      </c>
      <c r="BB14" s="58">
        <v>836</v>
      </c>
      <c r="BC14" s="58" t="s">
        <v>153</v>
      </c>
      <c r="BD14" s="58">
        <v>458</v>
      </c>
      <c r="BE14" s="58">
        <v>74</v>
      </c>
      <c r="BF14" s="58">
        <v>270</v>
      </c>
      <c r="BG14" s="58" t="s">
        <v>153</v>
      </c>
      <c r="BH14" s="58">
        <v>65</v>
      </c>
      <c r="BI14" s="58">
        <v>60</v>
      </c>
      <c r="BJ14" s="58">
        <v>192</v>
      </c>
      <c r="BK14" s="58">
        <v>189</v>
      </c>
      <c r="BL14" s="58">
        <v>110</v>
      </c>
      <c r="BM14" s="58" t="s">
        <v>153</v>
      </c>
      <c r="BN14" s="58" t="s">
        <v>153</v>
      </c>
      <c r="BO14" s="58" t="s">
        <v>153</v>
      </c>
      <c r="BP14" s="58">
        <v>0</v>
      </c>
      <c r="BQ14" s="58">
        <v>0</v>
      </c>
      <c r="BR14" s="58" t="s">
        <v>153</v>
      </c>
      <c r="BS14" s="58">
        <v>41</v>
      </c>
    </row>
    <row r="15" spans="1:71" x14ac:dyDescent="0.25">
      <c r="A15" s="64" t="s">
        <v>165</v>
      </c>
      <c r="B15" s="58">
        <v>5916</v>
      </c>
      <c r="C15" s="58">
        <v>5818</v>
      </c>
      <c r="D15" s="58">
        <v>3237</v>
      </c>
      <c r="E15" s="58">
        <v>140</v>
      </c>
      <c r="F15" s="58">
        <v>1206</v>
      </c>
      <c r="G15" s="58">
        <v>237</v>
      </c>
      <c r="H15" s="58">
        <v>321</v>
      </c>
      <c r="I15" s="58">
        <v>18</v>
      </c>
      <c r="J15" s="58">
        <v>92</v>
      </c>
      <c r="K15" s="58">
        <v>567</v>
      </c>
      <c r="L15" s="58">
        <v>3295</v>
      </c>
      <c r="M15" s="58">
        <v>3254</v>
      </c>
      <c r="N15" s="58">
        <v>1789</v>
      </c>
      <c r="O15" s="58">
        <v>80</v>
      </c>
      <c r="P15" s="58">
        <v>689</v>
      </c>
      <c r="Q15" s="58">
        <v>80</v>
      </c>
      <c r="R15" s="58">
        <v>166</v>
      </c>
      <c r="S15" s="58">
        <v>12</v>
      </c>
      <c r="T15" s="58">
        <v>45</v>
      </c>
      <c r="U15" s="58">
        <v>393</v>
      </c>
      <c r="V15" s="58">
        <v>2621</v>
      </c>
      <c r="W15" s="58">
        <v>2564</v>
      </c>
      <c r="X15" s="58">
        <v>1448</v>
      </c>
      <c r="Y15" s="58">
        <v>60</v>
      </c>
      <c r="Z15" s="58">
        <v>517</v>
      </c>
      <c r="AA15" s="58">
        <v>157</v>
      </c>
      <c r="AB15" s="58">
        <v>155</v>
      </c>
      <c r="AC15" s="58">
        <v>6</v>
      </c>
      <c r="AD15" s="58">
        <v>47</v>
      </c>
      <c r="AE15" s="58">
        <v>174</v>
      </c>
      <c r="AF15" s="58">
        <v>546</v>
      </c>
      <c r="AG15" s="58">
        <v>535</v>
      </c>
      <c r="AH15" s="58">
        <v>291</v>
      </c>
      <c r="AI15" s="58" t="s">
        <v>153</v>
      </c>
      <c r="AJ15" s="58">
        <v>87</v>
      </c>
      <c r="AK15" s="58">
        <v>13</v>
      </c>
      <c r="AL15" s="58">
        <v>0</v>
      </c>
      <c r="AM15" s="58" t="s">
        <v>153</v>
      </c>
      <c r="AN15" s="58" t="s">
        <v>153</v>
      </c>
      <c r="AO15" s="58">
        <v>123</v>
      </c>
      <c r="AP15" s="58">
        <v>3756</v>
      </c>
      <c r="AQ15" s="58">
        <v>3677</v>
      </c>
      <c r="AR15" s="58">
        <v>2239</v>
      </c>
      <c r="AS15" s="58">
        <v>119</v>
      </c>
      <c r="AT15" s="58">
        <v>695</v>
      </c>
      <c r="AU15" s="58">
        <v>134</v>
      </c>
      <c r="AV15" s="58" t="s">
        <v>153</v>
      </c>
      <c r="AW15" s="58" t="s">
        <v>153</v>
      </c>
      <c r="AX15" s="58">
        <v>53</v>
      </c>
      <c r="AY15" s="58">
        <v>386</v>
      </c>
      <c r="AZ15" s="58">
        <v>1614</v>
      </c>
      <c r="BA15" s="58">
        <v>1606</v>
      </c>
      <c r="BB15" s="58">
        <v>707</v>
      </c>
      <c r="BC15" s="58" t="s">
        <v>153</v>
      </c>
      <c r="BD15" s="58">
        <v>424</v>
      </c>
      <c r="BE15" s="58">
        <v>90</v>
      </c>
      <c r="BF15" s="58" t="s">
        <v>153</v>
      </c>
      <c r="BG15" s="58">
        <v>0</v>
      </c>
      <c r="BH15" s="58" t="s">
        <v>153</v>
      </c>
      <c r="BI15" s="58">
        <v>58</v>
      </c>
      <c r="BJ15" s="58">
        <v>193</v>
      </c>
      <c r="BK15" s="58">
        <v>193</v>
      </c>
      <c r="BL15" s="58">
        <v>95</v>
      </c>
      <c r="BM15" s="58" t="s">
        <v>153</v>
      </c>
      <c r="BN15" s="58">
        <v>45</v>
      </c>
      <c r="BO15" s="58" t="s">
        <v>153</v>
      </c>
      <c r="BP15" s="58" t="s">
        <v>153</v>
      </c>
      <c r="BQ15" s="58">
        <v>0</v>
      </c>
      <c r="BR15" s="58" t="s">
        <v>153</v>
      </c>
      <c r="BS15" s="58">
        <v>38</v>
      </c>
    </row>
    <row r="16" spans="1:71" x14ac:dyDescent="0.25">
      <c r="A16" s="64" t="s">
        <v>166</v>
      </c>
      <c r="B16" s="58">
        <v>5413</v>
      </c>
      <c r="C16" s="58">
        <v>5355</v>
      </c>
      <c r="D16" s="58">
        <v>3124</v>
      </c>
      <c r="E16" s="58">
        <v>144</v>
      </c>
      <c r="F16" s="58">
        <v>977</v>
      </c>
      <c r="G16" s="58">
        <v>215</v>
      </c>
      <c r="H16" s="58">
        <v>345</v>
      </c>
      <c r="I16" s="58">
        <v>26</v>
      </c>
      <c r="J16" s="58">
        <v>62</v>
      </c>
      <c r="K16" s="58">
        <v>462</v>
      </c>
      <c r="L16" s="58">
        <v>2896</v>
      </c>
      <c r="M16" s="58">
        <v>2871</v>
      </c>
      <c r="N16" s="58">
        <v>1666</v>
      </c>
      <c r="O16" s="58">
        <v>81</v>
      </c>
      <c r="P16" s="58">
        <v>544</v>
      </c>
      <c r="Q16" s="58">
        <v>88</v>
      </c>
      <c r="R16" s="58">
        <v>168</v>
      </c>
      <c r="S16" s="58">
        <v>17</v>
      </c>
      <c r="T16" s="58">
        <v>28</v>
      </c>
      <c r="U16" s="58">
        <v>279</v>
      </c>
      <c r="V16" s="58">
        <v>2517</v>
      </c>
      <c r="W16" s="58">
        <v>2484</v>
      </c>
      <c r="X16" s="58">
        <v>1458</v>
      </c>
      <c r="Y16" s="58">
        <v>63</v>
      </c>
      <c r="Z16" s="58">
        <v>433</v>
      </c>
      <c r="AA16" s="58">
        <v>127</v>
      </c>
      <c r="AB16" s="58">
        <v>177</v>
      </c>
      <c r="AC16" s="58">
        <v>9</v>
      </c>
      <c r="AD16" s="58">
        <v>34</v>
      </c>
      <c r="AE16" s="58">
        <v>183</v>
      </c>
      <c r="AF16" s="58">
        <v>477</v>
      </c>
      <c r="AG16" s="58">
        <v>467</v>
      </c>
      <c r="AH16" s="58">
        <v>290</v>
      </c>
      <c r="AI16" s="58" t="s">
        <v>153</v>
      </c>
      <c r="AJ16" s="58">
        <v>58</v>
      </c>
      <c r="AK16" s="58">
        <v>9</v>
      </c>
      <c r="AL16" s="58" t="s">
        <v>153</v>
      </c>
      <c r="AM16" s="58" t="s">
        <v>153</v>
      </c>
      <c r="AN16" s="58" t="s">
        <v>153</v>
      </c>
      <c r="AO16" s="58">
        <v>85</v>
      </c>
      <c r="AP16" s="58">
        <v>3450</v>
      </c>
      <c r="AQ16" s="58">
        <v>3407</v>
      </c>
      <c r="AR16" s="58">
        <v>2193</v>
      </c>
      <c r="AS16" s="58">
        <v>120</v>
      </c>
      <c r="AT16" s="58">
        <v>546</v>
      </c>
      <c r="AU16" s="58">
        <v>124</v>
      </c>
      <c r="AV16" s="58" t="s">
        <v>153</v>
      </c>
      <c r="AW16" s="58" t="s">
        <v>153</v>
      </c>
      <c r="AX16" s="58">
        <v>44</v>
      </c>
      <c r="AY16" s="58">
        <v>308</v>
      </c>
      <c r="AZ16" s="58">
        <v>1486</v>
      </c>
      <c r="BA16" s="58">
        <v>1481</v>
      </c>
      <c r="BB16" s="58">
        <v>641</v>
      </c>
      <c r="BC16" s="58" t="s">
        <v>153</v>
      </c>
      <c r="BD16" s="58">
        <v>373</v>
      </c>
      <c r="BE16" s="58">
        <v>82</v>
      </c>
      <c r="BF16" s="58">
        <v>285</v>
      </c>
      <c r="BG16" s="58">
        <v>0</v>
      </c>
      <c r="BH16" s="58" t="s">
        <v>153</v>
      </c>
      <c r="BI16" s="58">
        <v>69</v>
      </c>
      <c r="BJ16" s="58" t="s">
        <v>153</v>
      </c>
      <c r="BK16" s="58">
        <v>205</v>
      </c>
      <c r="BL16" s="58">
        <v>123</v>
      </c>
      <c r="BM16" s="58" t="s">
        <v>153</v>
      </c>
      <c r="BN16" s="58">
        <v>38</v>
      </c>
      <c r="BO16" s="58" t="s">
        <v>153</v>
      </c>
      <c r="BP16" s="58" t="s">
        <v>153</v>
      </c>
      <c r="BQ16" s="58">
        <v>0</v>
      </c>
      <c r="BR16" s="58" t="s">
        <v>153</v>
      </c>
      <c r="BS16" s="58" t="s">
        <v>153</v>
      </c>
    </row>
    <row r="17" spans="1:71" x14ac:dyDescent="0.25">
      <c r="A17" s="64" t="s">
        <v>167</v>
      </c>
      <c r="B17" s="58">
        <v>5589</v>
      </c>
      <c r="C17" s="58">
        <v>5536</v>
      </c>
      <c r="D17" s="58">
        <v>2857</v>
      </c>
      <c r="E17" s="58">
        <v>115</v>
      </c>
      <c r="F17" s="58">
        <v>1524</v>
      </c>
      <c r="G17" s="58">
        <v>277</v>
      </c>
      <c r="H17" s="58">
        <v>382</v>
      </c>
      <c r="I17" s="58">
        <v>22</v>
      </c>
      <c r="J17" s="58">
        <v>63</v>
      </c>
      <c r="K17" s="58">
        <v>296</v>
      </c>
      <c r="L17" s="58">
        <v>3006</v>
      </c>
      <c r="M17" s="58">
        <v>2990</v>
      </c>
      <c r="N17" s="58">
        <v>1560</v>
      </c>
      <c r="O17" s="58">
        <v>66</v>
      </c>
      <c r="P17" s="58">
        <v>819</v>
      </c>
      <c r="Q17" s="58">
        <v>125</v>
      </c>
      <c r="R17" s="58">
        <v>170</v>
      </c>
      <c r="S17" s="58">
        <v>9</v>
      </c>
      <c r="T17" s="58">
        <v>37</v>
      </c>
      <c r="U17" s="58">
        <v>204</v>
      </c>
      <c r="V17" s="58">
        <v>2582</v>
      </c>
      <c r="W17" s="58">
        <v>2545</v>
      </c>
      <c r="X17" s="58">
        <v>1297</v>
      </c>
      <c r="Y17" s="58">
        <v>49</v>
      </c>
      <c r="Z17" s="58">
        <v>704</v>
      </c>
      <c r="AA17" s="58">
        <v>152</v>
      </c>
      <c r="AB17" s="58">
        <v>212</v>
      </c>
      <c r="AC17" s="58">
        <v>13</v>
      </c>
      <c r="AD17" s="58">
        <v>26</v>
      </c>
      <c r="AE17" s="58">
        <v>92</v>
      </c>
      <c r="AF17" s="58" t="s">
        <v>153</v>
      </c>
      <c r="AG17" s="58">
        <v>494</v>
      </c>
      <c r="AH17" s="58">
        <v>276</v>
      </c>
      <c r="AI17" s="58" t="s">
        <v>153</v>
      </c>
      <c r="AJ17" s="58">
        <v>113</v>
      </c>
      <c r="AK17" s="58">
        <v>27</v>
      </c>
      <c r="AL17" s="58">
        <v>0</v>
      </c>
      <c r="AM17" s="58">
        <v>16</v>
      </c>
      <c r="AN17" s="58" t="s">
        <v>153</v>
      </c>
      <c r="AO17" s="58">
        <v>54</v>
      </c>
      <c r="AP17" s="58">
        <v>3472</v>
      </c>
      <c r="AQ17" s="58">
        <v>3428</v>
      </c>
      <c r="AR17" s="58">
        <v>1958</v>
      </c>
      <c r="AS17" s="58">
        <v>83</v>
      </c>
      <c r="AT17" s="58">
        <v>925</v>
      </c>
      <c r="AU17" s="58">
        <v>143</v>
      </c>
      <c r="AV17" s="58">
        <v>63</v>
      </c>
      <c r="AW17" s="58">
        <v>6</v>
      </c>
      <c r="AX17" s="58">
        <v>53</v>
      </c>
      <c r="AY17" s="58">
        <v>197</v>
      </c>
      <c r="AZ17" s="58" t="s">
        <v>153</v>
      </c>
      <c r="BA17" s="58">
        <v>1614</v>
      </c>
      <c r="BB17" s="58">
        <v>623</v>
      </c>
      <c r="BC17" s="58" t="s">
        <v>153</v>
      </c>
      <c r="BD17" s="58">
        <v>486</v>
      </c>
      <c r="BE17" s="58">
        <v>107</v>
      </c>
      <c r="BF17" s="58">
        <v>319</v>
      </c>
      <c r="BG17" s="58">
        <v>0</v>
      </c>
      <c r="BH17" s="58" t="s">
        <v>153</v>
      </c>
      <c r="BI17" s="58">
        <v>45</v>
      </c>
      <c r="BJ17" s="58">
        <v>235</v>
      </c>
      <c r="BK17" s="58">
        <v>235</v>
      </c>
      <c r="BL17" s="58">
        <v>118</v>
      </c>
      <c r="BM17" s="58" t="s">
        <v>153</v>
      </c>
      <c r="BN17" s="58">
        <v>72</v>
      </c>
      <c r="BO17" s="58" t="s">
        <v>153</v>
      </c>
      <c r="BP17" s="58" t="s">
        <v>153</v>
      </c>
      <c r="BQ17" s="58">
        <v>0</v>
      </c>
      <c r="BR17" s="58" t="s">
        <v>153</v>
      </c>
      <c r="BS17" s="58">
        <v>31</v>
      </c>
    </row>
    <row r="18" spans="1:71" x14ac:dyDescent="0.25">
      <c r="A18" s="64" t="s">
        <v>168</v>
      </c>
      <c r="B18" s="58">
        <v>4912</v>
      </c>
      <c r="C18" s="58">
        <v>4865</v>
      </c>
      <c r="D18" s="58">
        <v>2529</v>
      </c>
      <c r="E18" s="58">
        <v>108</v>
      </c>
      <c r="F18" s="58">
        <v>1165</v>
      </c>
      <c r="G18" s="58">
        <v>224</v>
      </c>
      <c r="H18" s="58">
        <v>386</v>
      </c>
      <c r="I18" s="58">
        <v>26</v>
      </c>
      <c r="J18" s="58">
        <v>59</v>
      </c>
      <c r="K18" s="58">
        <v>368</v>
      </c>
      <c r="L18" s="58">
        <v>2693</v>
      </c>
      <c r="M18" s="58">
        <v>2665</v>
      </c>
      <c r="N18" s="58">
        <v>1351</v>
      </c>
      <c r="O18" s="58">
        <v>61</v>
      </c>
      <c r="P18" s="58">
        <v>664</v>
      </c>
      <c r="Q18" s="58">
        <v>93</v>
      </c>
      <c r="R18" s="58">
        <v>176</v>
      </c>
      <c r="S18" s="58">
        <v>16</v>
      </c>
      <c r="T18" s="58">
        <v>33</v>
      </c>
      <c r="U18" s="58">
        <v>271</v>
      </c>
      <c r="V18" s="58">
        <v>2218</v>
      </c>
      <c r="W18" s="58">
        <v>2199</v>
      </c>
      <c r="X18" s="58">
        <v>1178</v>
      </c>
      <c r="Y18" s="58">
        <v>47</v>
      </c>
      <c r="Z18" s="58">
        <v>500</v>
      </c>
      <c r="AA18" s="58">
        <v>131</v>
      </c>
      <c r="AB18" s="58">
        <v>210</v>
      </c>
      <c r="AC18" s="58">
        <v>10</v>
      </c>
      <c r="AD18" s="58">
        <v>26</v>
      </c>
      <c r="AE18" s="58">
        <v>97</v>
      </c>
      <c r="AF18" s="58" t="s">
        <v>153</v>
      </c>
      <c r="AG18" s="58">
        <v>479</v>
      </c>
      <c r="AH18" s="58">
        <v>257</v>
      </c>
      <c r="AI18" s="58" t="s">
        <v>153</v>
      </c>
      <c r="AJ18" s="58">
        <v>83</v>
      </c>
      <c r="AK18" s="58">
        <v>11</v>
      </c>
      <c r="AL18" s="58">
        <v>0</v>
      </c>
      <c r="AM18" s="58">
        <v>18</v>
      </c>
      <c r="AN18" s="58" t="s">
        <v>153</v>
      </c>
      <c r="AO18" s="58">
        <v>100</v>
      </c>
      <c r="AP18" s="58">
        <v>2908</v>
      </c>
      <c r="AQ18" s="58">
        <v>2870</v>
      </c>
      <c r="AR18" s="58">
        <v>1708</v>
      </c>
      <c r="AS18" s="58">
        <v>96</v>
      </c>
      <c r="AT18" s="58">
        <v>623</v>
      </c>
      <c r="AU18" s="58">
        <v>117</v>
      </c>
      <c r="AV18" s="58">
        <v>56</v>
      </c>
      <c r="AW18" s="58">
        <v>8</v>
      </c>
      <c r="AX18" s="58">
        <v>40</v>
      </c>
      <c r="AY18" s="58">
        <v>222</v>
      </c>
      <c r="AZ18" s="58" t="s">
        <v>153</v>
      </c>
      <c r="BA18" s="58">
        <v>1516</v>
      </c>
      <c r="BB18" s="58">
        <v>564</v>
      </c>
      <c r="BC18" s="58" t="s">
        <v>153</v>
      </c>
      <c r="BD18" s="58">
        <v>459</v>
      </c>
      <c r="BE18" s="58">
        <v>96</v>
      </c>
      <c r="BF18" s="58">
        <v>330</v>
      </c>
      <c r="BG18" s="58">
        <v>0</v>
      </c>
      <c r="BH18" s="58" t="s">
        <v>153</v>
      </c>
      <c r="BI18" s="58">
        <v>46</v>
      </c>
      <c r="BJ18" s="58" t="s">
        <v>153</v>
      </c>
      <c r="BK18" s="58">
        <v>252</v>
      </c>
      <c r="BL18" s="58">
        <v>134</v>
      </c>
      <c r="BM18" s="58" t="s">
        <v>153</v>
      </c>
      <c r="BN18" s="58">
        <v>64</v>
      </c>
      <c r="BO18" s="58">
        <v>6</v>
      </c>
      <c r="BP18" s="58" t="s">
        <v>153</v>
      </c>
      <c r="BQ18" s="58">
        <v>0</v>
      </c>
      <c r="BR18" s="58">
        <v>0</v>
      </c>
      <c r="BS18" s="58">
        <v>41</v>
      </c>
    </row>
    <row r="19" spans="1:71" x14ac:dyDescent="0.25">
      <c r="A19" s="64" t="s">
        <v>169</v>
      </c>
      <c r="B19" s="58">
        <v>5356</v>
      </c>
      <c r="C19" s="58">
        <v>5309</v>
      </c>
      <c r="D19" s="58">
        <v>2878</v>
      </c>
      <c r="E19" s="58">
        <v>132</v>
      </c>
      <c r="F19" s="58">
        <v>1111</v>
      </c>
      <c r="G19" s="58">
        <v>238</v>
      </c>
      <c r="H19" s="58">
        <v>417</v>
      </c>
      <c r="I19" s="58">
        <v>22</v>
      </c>
      <c r="J19" s="58">
        <v>51</v>
      </c>
      <c r="K19" s="58">
        <v>460</v>
      </c>
      <c r="L19" s="58">
        <v>2837</v>
      </c>
      <c r="M19" s="58">
        <v>2815</v>
      </c>
      <c r="N19" s="58">
        <v>1496</v>
      </c>
      <c r="O19" s="58">
        <v>70</v>
      </c>
      <c r="P19" s="58">
        <v>612</v>
      </c>
      <c r="Q19" s="58">
        <v>93</v>
      </c>
      <c r="R19" s="58">
        <v>198</v>
      </c>
      <c r="S19" s="58">
        <v>12</v>
      </c>
      <c r="T19" s="58">
        <v>41</v>
      </c>
      <c r="U19" s="58">
        <v>293</v>
      </c>
      <c r="V19" s="58">
        <v>2519</v>
      </c>
      <c r="W19" s="58">
        <v>2494</v>
      </c>
      <c r="X19" s="58">
        <v>1382</v>
      </c>
      <c r="Y19" s="58">
        <v>62</v>
      </c>
      <c r="Z19" s="58">
        <v>499</v>
      </c>
      <c r="AA19" s="58">
        <v>145</v>
      </c>
      <c r="AB19" s="58">
        <v>219</v>
      </c>
      <c r="AC19" s="58">
        <v>10</v>
      </c>
      <c r="AD19" s="58">
        <v>10</v>
      </c>
      <c r="AE19" s="58">
        <v>167</v>
      </c>
      <c r="AF19" s="58">
        <v>561</v>
      </c>
      <c r="AG19" s="58">
        <v>558</v>
      </c>
      <c r="AH19" s="58">
        <v>324</v>
      </c>
      <c r="AI19" s="58" t="s">
        <v>153</v>
      </c>
      <c r="AJ19" s="58">
        <v>90</v>
      </c>
      <c r="AK19" s="58">
        <v>11</v>
      </c>
      <c r="AL19" s="58">
        <v>0</v>
      </c>
      <c r="AM19" s="58">
        <v>17</v>
      </c>
      <c r="AN19" s="58" t="s">
        <v>153</v>
      </c>
      <c r="AO19" s="58">
        <v>104</v>
      </c>
      <c r="AP19" s="58">
        <v>3190</v>
      </c>
      <c r="AQ19" s="58">
        <v>3152</v>
      </c>
      <c r="AR19" s="58">
        <v>1938</v>
      </c>
      <c r="AS19" s="58">
        <v>111</v>
      </c>
      <c r="AT19" s="58">
        <v>608</v>
      </c>
      <c r="AU19" s="58">
        <v>114</v>
      </c>
      <c r="AV19" s="58">
        <v>57</v>
      </c>
      <c r="AW19" s="58">
        <v>5</v>
      </c>
      <c r="AX19" s="58">
        <v>28</v>
      </c>
      <c r="AY19" s="58">
        <v>291</v>
      </c>
      <c r="AZ19" s="58">
        <v>1605</v>
      </c>
      <c r="BA19" s="58">
        <v>1599</v>
      </c>
      <c r="BB19" s="58">
        <v>616</v>
      </c>
      <c r="BC19" s="58" t="s">
        <v>153</v>
      </c>
      <c r="BD19" s="58">
        <v>413</v>
      </c>
      <c r="BE19" s="58">
        <v>113</v>
      </c>
      <c r="BF19" s="58">
        <v>360</v>
      </c>
      <c r="BG19" s="58">
        <v>0</v>
      </c>
      <c r="BH19" s="58" t="s">
        <v>153</v>
      </c>
      <c r="BI19" s="58">
        <v>65</v>
      </c>
      <c r="BJ19" s="58" t="s">
        <v>153</v>
      </c>
      <c r="BK19" s="58">
        <v>328</v>
      </c>
      <c r="BL19" s="58">
        <v>204</v>
      </c>
      <c r="BM19" s="58">
        <v>5</v>
      </c>
      <c r="BN19" s="58">
        <v>52</v>
      </c>
      <c r="BO19" s="58" t="s">
        <v>153</v>
      </c>
      <c r="BP19" s="58" t="s">
        <v>153</v>
      </c>
      <c r="BQ19" s="58" t="s">
        <v>153</v>
      </c>
      <c r="BR19" s="58" t="s">
        <v>153</v>
      </c>
      <c r="BS19" s="58">
        <v>54</v>
      </c>
    </row>
    <row r="20" spans="1:71" x14ac:dyDescent="0.25">
      <c r="A20" s="64" t="s">
        <v>170</v>
      </c>
      <c r="B20" s="58">
        <v>5356</v>
      </c>
      <c r="C20" s="58">
        <v>5306</v>
      </c>
      <c r="D20" s="58">
        <v>2681</v>
      </c>
      <c r="E20" s="58">
        <v>143</v>
      </c>
      <c r="F20" s="58">
        <v>1214</v>
      </c>
      <c r="G20" s="58">
        <v>277</v>
      </c>
      <c r="H20" s="58">
        <v>461</v>
      </c>
      <c r="I20" s="58">
        <v>18</v>
      </c>
      <c r="J20" s="58">
        <v>56</v>
      </c>
      <c r="K20" s="58">
        <v>456</v>
      </c>
      <c r="L20" s="58">
        <v>2911</v>
      </c>
      <c r="M20" s="58">
        <v>2888</v>
      </c>
      <c r="N20" s="58">
        <v>1459</v>
      </c>
      <c r="O20" s="58">
        <v>71</v>
      </c>
      <c r="P20" s="58">
        <v>675</v>
      </c>
      <c r="Q20" s="58">
        <v>116</v>
      </c>
      <c r="R20" s="58">
        <v>230</v>
      </c>
      <c r="S20" s="58">
        <v>8</v>
      </c>
      <c r="T20" s="58">
        <v>31</v>
      </c>
      <c r="U20" s="58">
        <v>298</v>
      </c>
      <c r="V20" s="58">
        <v>2445</v>
      </c>
      <c r="W20" s="58">
        <v>2418</v>
      </c>
      <c r="X20" s="58">
        <v>1222</v>
      </c>
      <c r="Y20" s="58">
        <v>72</v>
      </c>
      <c r="Z20" s="58">
        <v>539</v>
      </c>
      <c r="AA20" s="58">
        <v>161</v>
      </c>
      <c r="AB20" s="58">
        <v>231</v>
      </c>
      <c r="AC20" s="58">
        <v>10</v>
      </c>
      <c r="AD20" s="58">
        <v>25</v>
      </c>
      <c r="AE20" s="58">
        <v>158</v>
      </c>
      <c r="AF20" s="58">
        <v>635</v>
      </c>
      <c r="AG20" s="58">
        <v>626</v>
      </c>
      <c r="AH20" s="58">
        <v>375</v>
      </c>
      <c r="AI20" s="58" t="s">
        <v>153</v>
      </c>
      <c r="AJ20" s="58">
        <v>81</v>
      </c>
      <c r="AK20" s="58">
        <v>19</v>
      </c>
      <c r="AL20" s="58">
        <v>0</v>
      </c>
      <c r="AM20" s="58" t="s">
        <v>153</v>
      </c>
      <c r="AN20" s="58">
        <v>6</v>
      </c>
      <c r="AO20" s="58">
        <v>125</v>
      </c>
      <c r="AP20" s="58">
        <v>3097</v>
      </c>
      <c r="AQ20" s="58">
        <v>3060</v>
      </c>
      <c r="AR20" s="58">
        <v>1752</v>
      </c>
      <c r="AS20" s="58">
        <v>124</v>
      </c>
      <c r="AT20" s="58">
        <v>692</v>
      </c>
      <c r="AU20" s="58">
        <v>127</v>
      </c>
      <c r="AV20" s="58">
        <v>67</v>
      </c>
      <c r="AW20" s="58" t="s">
        <v>153</v>
      </c>
      <c r="AX20" s="58" t="s">
        <v>153</v>
      </c>
      <c r="AY20" s="58">
        <v>269</v>
      </c>
      <c r="AZ20" s="58">
        <v>1624</v>
      </c>
      <c r="BA20" s="58">
        <v>1620</v>
      </c>
      <c r="BB20" s="58">
        <v>554</v>
      </c>
      <c r="BC20" s="58" t="s">
        <v>153</v>
      </c>
      <c r="BD20" s="58">
        <v>441</v>
      </c>
      <c r="BE20" s="58">
        <v>131</v>
      </c>
      <c r="BF20" s="58">
        <v>394</v>
      </c>
      <c r="BG20" s="58">
        <v>0</v>
      </c>
      <c r="BH20" s="58" t="s">
        <v>153</v>
      </c>
      <c r="BI20" s="58">
        <v>62</v>
      </c>
      <c r="BJ20" s="58" t="s">
        <v>153</v>
      </c>
      <c r="BK20" s="58">
        <v>380</v>
      </c>
      <c r="BL20" s="58">
        <v>192</v>
      </c>
      <c r="BM20" s="58" t="s">
        <v>153</v>
      </c>
      <c r="BN20" s="58">
        <v>114</v>
      </c>
      <c r="BO20" s="58" t="s">
        <v>153</v>
      </c>
      <c r="BP20" s="58" t="s">
        <v>153</v>
      </c>
      <c r="BQ20" s="58" t="s">
        <v>153</v>
      </c>
      <c r="BR20" s="58">
        <v>7</v>
      </c>
      <c r="BS20" s="58">
        <v>54</v>
      </c>
    </row>
    <row r="21" spans="1:71" x14ac:dyDescent="0.25">
      <c r="A21" s="64" t="s">
        <v>171</v>
      </c>
      <c r="B21" s="58">
        <v>5301</v>
      </c>
      <c r="C21" s="58">
        <v>5252</v>
      </c>
      <c r="D21" s="58">
        <v>2664</v>
      </c>
      <c r="E21" s="58">
        <v>140</v>
      </c>
      <c r="F21" s="58">
        <v>1236</v>
      </c>
      <c r="G21" s="58">
        <v>299</v>
      </c>
      <c r="H21" s="58">
        <v>438</v>
      </c>
      <c r="I21" s="58">
        <v>23</v>
      </c>
      <c r="J21" s="58">
        <v>33</v>
      </c>
      <c r="K21" s="58">
        <v>419</v>
      </c>
      <c r="L21" s="58">
        <v>2923</v>
      </c>
      <c r="M21" s="58">
        <v>2897</v>
      </c>
      <c r="N21" s="58">
        <v>1478</v>
      </c>
      <c r="O21" s="58">
        <v>79</v>
      </c>
      <c r="P21" s="58">
        <v>718</v>
      </c>
      <c r="Q21" s="58">
        <v>130</v>
      </c>
      <c r="R21" s="58">
        <v>178</v>
      </c>
      <c r="S21" s="58">
        <v>15</v>
      </c>
      <c r="T21" s="58">
        <v>16</v>
      </c>
      <c r="U21" s="58">
        <v>283</v>
      </c>
      <c r="V21" s="58">
        <v>2378</v>
      </c>
      <c r="W21" s="58">
        <v>2355</v>
      </c>
      <c r="X21" s="58">
        <v>1186</v>
      </c>
      <c r="Y21" s="58">
        <v>61</v>
      </c>
      <c r="Z21" s="58">
        <v>518</v>
      </c>
      <c r="AA21" s="58">
        <v>169</v>
      </c>
      <c r="AB21" s="58">
        <v>260</v>
      </c>
      <c r="AC21" s="58">
        <v>8</v>
      </c>
      <c r="AD21" s="58">
        <v>17</v>
      </c>
      <c r="AE21" s="58">
        <v>136</v>
      </c>
      <c r="AF21" s="58">
        <v>527</v>
      </c>
      <c r="AG21" s="58">
        <v>523</v>
      </c>
      <c r="AH21" s="58">
        <v>303</v>
      </c>
      <c r="AI21" s="58" t="s">
        <v>153</v>
      </c>
      <c r="AJ21" s="58">
        <v>102</v>
      </c>
      <c r="AK21" s="58">
        <v>14</v>
      </c>
      <c r="AL21" s="58" t="s">
        <v>153</v>
      </c>
      <c r="AM21" s="58" t="s">
        <v>153</v>
      </c>
      <c r="AN21" s="58" t="s">
        <v>153</v>
      </c>
      <c r="AO21" s="58">
        <v>83</v>
      </c>
      <c r="AP21" s="58">
        <v>3182</v>
      </c>
      <c r="AQ21" s="58">
        <v>3145</v>
      </c>
      <c r="AR21" s="58">
        <v>1814</v>
      </c>
      <c r="AS21" s="58">
        <v>118</v>
      </c>
      <c r="AT21" s="58">
        <v>711</v>
      </c>
      <c r="AU21" s="58">
        <v>142</v>
      </c>
      <c r="AV21" s="58" t="s">
        <v>153</v>
      </c>
      <c r="AW21" s="58" t="s">
        <v>153</v>
      </c>
      <c r="AX21" s="58">
        <v>22</v>
      </c>
      <c r="AY21" s="58">
        <v>265</v>
      </c>
      <c r="AZ21" s="58">
        <v>1592</v>
      </c>
      <c r="BA21" s="58">
        <v>1584</v>
      </c>
      <c r="BB21" s="58">
        <v>547</v>
      </c>
      <c r="BC21" s="58" t="s">
        <v>153</v>
      </c>
      <c r="BD21" s="58">
        <v>423</v>
      </c>
      <c r="BE21" s="58">
        <v>143</v>
      </c>
      <c r="BF21" s="58">
        <v>376</v>
      </c>
      <c r="BG21" s="58">
        <v>0</v>
      </c>
      <c r="BH21" s="58" t="s">
        <v>153</v>
      </c>
      <c r="BI21" s="58">
        <v>71</v>
      </c>
      <c r="BJ21" s="58" t="s">
        <v>153</v>
      </c>
      <c r="BK21" s="58">
        <v>403</v>
      </c>
      <c r="BL21" s="58">
        <v>221</v>
      </c>
      <c r="BM21" s="58" t="s">
        <v>153</v>
      </c>
      <c r="BN21" s="58">
        <v>104</v>
      </c>
      <c r="BO21" s="58" t="s">
        <v>153</v>
      </c>
      <c r="BP21" s="58" t="s">
        <v>153</v>
      </c>
      <c r="BQ21" s="58" t="s">
        <v>153</v>
      </c>
      <c r="BR21" s="58" t="s">
        <v>153</v>
      </c>
      <c r="BS21" s="58" t="s">
        <v>153</v>
      </c>
    </row>
    <row r="22" spans="1:71" x14ac:dyDescent="0.25">
      <c r="A22" s="64" t="s">
        <v>184</v>
      </c>
      <c r="B22" s="58">
        <v>1142</v>
      </c>
      <c r="C22" s="58">
        <v>1110</v>
      </c>
      <c r="D22" s="58">
        <v>483</v>
      </c>
      <c r="E22" s="58">
        <v>0</v>
      </c>
      <c r="F22" s="58">
        <v>409</v>
      </c>
      <c r="G22" s="58">
        <v>23</v>
      </c>
      <c r="H22" s="58">
        <v>30</v>
      </c>
      <c r="I22" s="58">
        <v>0</v>
      </c>
      <c r="J22" s="58">
        <v>46</v>
      </c>
      <c r="K22" s="58">
        <v>119</v>
      </c>
      <c r="L22" s="58">
        <v>686</v>
      </c>
      <c r="M22" s="58">
        <v>672</v>
      </c>
      <c r="N22" s="58">
        <v>296</v>
      </c>
      <c r="O22" s="58">
        <v>0</v>
      </c>
      <c r="P22" s="58">
        <v>233</v>
      </c>
      <c r="Q22" s="58">
        <v>6</v>
      </c>
      <c r="R22" s="58">
        <v>18</v>
      </c>
      <c r="S22" s="58">
        <v>0</v>
      </c>
      <c r="T22" s="58">
        <v>25</v>
      </c>
      <c r="U22" s="58">
        <v>94</v>
      </c>
      <c r="V22" s="58">
        <v>456</v>
      </c>
      <c r="W22" s="58">
        <v>438</v>
      </c>
      <c r="X22" s="58">
        <v>187</v>
      </c>
      <c r="Y22" s="58">
        <v>0</v>
      </c>
      <c r="Z22" s="58">
        <v>176</v>
      </c>
      <c r="AA22" s="58">
        <v>17</v>
      </c>
      <c r="AB22" s="58">
        <v>12</v>
      </c>
      <c r="AC22" s="58">
        <v>0</v>
      </c>
      <c r="AD22" s="58">
        <v>21</v>
      </c>
      <c r="AE22" s="58">
        <v>25</v>
      </c>
      <c r="AF22" s="58">
        <v>288</v>
      </c>
      <c r="AG22" s="58">
        <v>275</v>
      </c>
      <c r="AH22" s="58">
        <v>112</v>
      </c>
      <c r="AI22" s="58">
        <v>0</v>
      </c>
      <c r="AJ22" s="58">
        <v>67</v>
      </c>
      <c r="AK22" s="58" t="s">
        <v>153</v>
      </c>
      <c r="AL22" s="58">
        <v>0</v>
      </c>
      <c r="AM22" s="58">
        <v>0</v>
      </c>
      <c r="AN22" s="58" t="s">
        <v>153</v>
      </c>
      <c r="AO22" s="58">
        <v>85</v>
      </c>
      <c r="AP22" s="58">
        <v>728</v>
      </c>
      <c r="AQ22" s="58">
        <v>709</v>
      </c>
      <c r="AR22" s="58">
        <v>336</v>
      </c>
      <c r="AS22" s="58">
        <v>0</v>
      </c>
      <c r="AT22" s="58">
        <v>295</v>
      </c>
      <c r="AU22" s="58">
        <v>15</v>
      </c>
      <c r="AV22" s="58">
        <v>4</v>
      </c>
      <c r="AW22" s="58">
        <v>0</v>
      </c>
      <c r="AX22" s="58">
        <v>38</v>
      </c>
      <c r="AY22" s="58">
        <v>21</v>
      </c>
      <c r="AZ22" s="58">
        <v>126</v>
      </c>
      <c r="BA22" s="58">
        <v>126</v>
      </c>
      <c r="BB22" s="58">
        <v>35</v>
      </c>
      <c r="BC22" s="58">
        <v>0</v>
      </c>
      <c r="BD22" s="58">
        <v>47</v>
      </c>
      <c r="BE22" s="58" t="s">
        <v>153</v>
      </c>
      <c r="BF22" s="58">
        <v>26</v>
      </c>
      <c r="BG22" s="58">
        <v>0</v>
      </c>
      <c r="BH22" s="58" t="s">
        <v>153</v>
      </c>
      <c r="BI22" s="58">
        <v>13</v>
      </c>
      <c r="BJ22" s="58">
        <v>6</v>
      </c>
      <c r="BK22" s="58">
        <v>6</v>
      </c>
      <c r="BL22" s="58" t="s">
        <v>153</v>
      </c>
      <c r="BM22" s="58">
        <v>0</v>
      </c>
      <c r="BN22" s="58" t="s">
        <v>153</v>
      </c>
      <c r="BO22" s="58">
        <v>0</v>
      </c>
      <c r="BP22" s="58">
        <v>0</v>
      </c>
      <c r="BQ22" s="58">
        <v>0</v>
      </c>
      <c r="BR22" s="58">
        <v>0</v>
      </c>
      <c r="BS22" s="58" t="s">
        <v>153</v>
      </c>
    </row>
    <row r="23" spans="1:71" x14ac:dyDescent="0.25">
      <c r="A23" s="64" t="s">
        <v>185</v>
      </c>
      <c r="B23" s="58">
        <v>1038</v>
      </c>
      <c r="C23" s="58">
        <v>1016</v>
      </c>
      <c r="D23" s="58">
        <v>469</v>
      </c>
      <c r="E23" s="58">
        <v>0</v>
      </c>
      <c r="F23" s="58">
        <v>431</v>
      </c>
      <c r="G23" s="58">
        <v>21</v>
      </c>
      <c r="H23" s="58">
        <v>18</v>
      </c>
      <c r="I23" s="58">
        <v>0</v>
      </c>
      <c r="J23" s="58">
        <v>34</v>
      </c>
      <c r="K23" s="58">
        <v>43</v>
      </c>
      <c r="L23" s="58">
        <v>636</v>
      </c>
      <c r="M23" s="58">
        <v>621</v>
      </c>
      <c r="N23" s="58">
        <v>333</v>
      </c>
      <c r="O23" s="58">
        <v>0</v>
      </c>
      <c r="P23" s="58">
        <v>213</v>
      </c>
      <c r="Q23" s="58" t="s">
        <v>153</v>
      </c>
      <c r="R23" s="58" t="s">
        <v>153</v>
      </c>
      <c r="S23" s="58">
        <v>0</v>
      </c>
      <c r="T23" s="58" t="s">
        <v>153</v>
      </c>
      <c r="U23" s="58">
        <v>30</v>
      </c>
      <c r="V23" s="58">
        <v>402</v>
      </c>
      <c r="W23" s="58">
        <v>395</v>
      </c>
      <c r="X23" s="58">
        <v>136</v>
      </c>
      <c r="Y23" s="58">
        <v>0</v>
      </c>
      <c r="Z23" s="58">
        <v>218</v>
      </c>
      <c r="AA23" s="58" t="s">
        <v>153</v>
      </c>
      <c r="AB23" s="58" t="s">
        <v>153</v>
      </c>
      <c r="AC23" s="58">
        <v>0</v>
      </c>
      <c r="AD23" s="58" t="s">
        <v>153</v>
      </c>
      <c r="AE23" s="58">
        <v>13</v>
      </c>
      <c r="AF23" s="58">
        <v>201</v>
      </c>
      <c r="AG23" s="58">
        <v>193</v>
      </c>
      <c r="AH23" s="58">
        <v>89</v>
      </c>
      <c r="AI23" s="58">
        <v>0</v>
      </c>
      <c r="AJ23" s="58">
        <v>71</v>
      </c>
      <c r="AK23" s="58" t="s">
        <v>153</v>
      </c>
      <c r="AL23" s="58">
        <v>0</v>
      </c>
      <c r="AM23" s="58">
        <v>0</v>
      </c>
      <c r="AN23" s="58" t="s">
        <v>153</v>
      </c>
      <c r="AO23" s="58">
        <v>16</v>
      </c>
      <c r="AP23" s="58">
        <v>722</v>
      </c>
      <c r="AQ23" s="58">
        <v>708</v>
      </c>
      <c r="AR23" s="58">
        <v>341</v>
      </c>
      <c r="AS23" s="58">
        <v>0</v>
      </c>
      <c r="AT23" s="58">
        <v>307</v>
      </c>
      <c r="AU23" s="58" t="s">
        <v>153</v>
      </c>
      <c r="AV23" s="58" t="s">
        <v>153</v>
      </c>
      <c r="AW23" s="58">
        <v>0</v>
      </c>
      <c r="AX23" s="58">
        <v>26</v>
      </c>
      <c r="AY23" s="58">
        <v>22</v>
      </c>
      <c r="AZ23" s="58">
        <v>115</v>
      </c>
      <c r="BA23" s="58">
        <v>115</v>
      </c>
      <c r="BB23" s="58">
        <v>39</v>
      </c>
      <c r="BC23" s="58">
        <v>0</v>
      </c>
      <c r="BD23" s="58">
        <v>53</v>
      </c>
      <c r="BE23" s="58" t="s">
        <v>153</v>
      </c>
      <c r="BF23" s="58" t="s">
        <v>153</v>
      </c>
      <c r="BG23" s="58">
        <v>0</v>
      </c>
      <c r="BH23" s="58" t="s">
        <v>153</v>
      </c>
      <c r="BI23" s="58">
        <v>5</v>
      </c>
      <c r="BJ23" s="58">
        <v>5</v>
      </c>
      <c r="BK23" s="58">
        <v>5</v>
      </c>
      <c r="BL23" s="58" t="s">
        <v>153</v>
      </c>
      <c r="BM23" s="58">
        <v>0</v>
      </c>
      <c r="BN23" s="58" t="s">
        <v>153</v>
      </c>
      <c r="BO23" s="58">
        <v>0</v>
      </c>
      <c r="BP23" s="58">
        <v>0</v>
      </c>
      <c r="BQ23" s="58">
        <v>0</v>
      </c>
      <c r="BR23" s="58">
        <v>0</v>
      </c>
      <c r="BS23" s="58">
        <v>0</v>
      </c>
    </row>
    <row r="24" spans="1:71" x14ac:dyDescent="0.25">
      <c r="A24" s="64" t="s">
        <v>186</v>
      </c>
      <c r="B24" s="58">
        <v>1482</v>
      </c>
      <c r="C24" s="58">
        <v>1452</v>
      </c>
      <c r="D24" s="58">
        <v>811</v>
      </c>
      <c r="E24" s="58">
        <v>0</v>
      </c>
      <c r="F24" s="58">
        <v>511</v>
      </c>
      <c r="G24" s="58">
        <v>13</v>
      </c>
      <c r="H24" s="58">
        <v>25</v>
      </c>
      <c r="I24" s="58">
        <v>0</v>
      </c>
      <c r="J24" s="58">
        <v>44</v>
      </c>
      <c r="K24" s="58">
        <v>48</v>
      </c>
      <c r="L24" s="58">
        <v>1005</v>
      </c>
      <c r="M24" s="58">
        <v>990</v>
      </c>
      <c r="N24" s="58">
        <v>589</v>
      </c>
      <c r="O24" s="58">
        <v>0</v>
      </c>
      <c r="P24" s="58">
        <v>317</v>
      </c>
      <c r="Q24" s="58" t="s">
        <v>153</v>
      </c>
      <c r="R24" s="58" t="s">
        <v>153</v>
      </c>
      <c r="S24" s="58">
        <v>0</v>
      </c>
      <c r="T24" s="58">
        <v>32</v>
      </c>
      <c r="U24" s="58">
        <v>36</v>
      </c>
      <c r="V24" s="58">
        <v>477</v>
      </c>
      <c r="W24" s="58">
        <v>462</v>
      </c>
      <c r="X24" s="58">
        <v>222</v>
      </c>
      <c r="Y24" s="58">
        <v>0</v>
      </c>
      <c r="Z24" s="58">
        <v>194</v>
      </c>
      <c r="AA24" s="58" t="s">
        <v>153</v>
      </c>
      <c r="AB24" s="58" t="s">
        <v>153</v>
      </c>
      <c r="AC24" s="58">
        <v>0</v>
      </c>
      <c r="AD24" s="58">
        <v>12</v>
      </c>
      <c r="AE24" s="58">
        <v>12</v>
      </c>
      <c r="AF24" s="58">
        <v>249</v>
      </c>
      <c r="AG24" s="58">
        <v>239</v>
      </c>
      <c r="AH24" s="58">
        <v>110</v>
      </c>
      <c r="AI24" s="58">
        <v>0</v>
      </c>
      <c r="AJ24" s="58">
        <v>94</v>
      </c>
      <c r="AK24" s="58">
        <v>6</v>
      </c>
      <c r="AL24" s="58">
        <v>0</v>
      </c>
      <c r="AM24" s="58">
        <v>0</v>
      </c>
      <c r="AN24" s="58">
        <v>7</v>
      </c>
      <c r="AO24" s="58">
        <v>22</v>
      </c>
      <c r="AP24" s="58">
        <v>1046</v>
      </c>
      <c r="AQ24" s="58">
        <v>1026</v>
      </c>
      <c r="AR24" s="58">
        <v>631</v>
      </c>
      <c r="AS24" s="58">
        <v>0</v>
      </c>
      <c r="AT24" s="58">
        <v>334</v>
      </c>
      <c r="AU24" s="58">
        <v>7</v>
      </c>
      <c r="AV24" s="58">
        <v>3</v>
      </c>
      <c r="AW24" s="58">
        <v>0</v>
      </c>
      <c r="AX24" s="58">
        <v>28</v>
      </c>
      <c r="AY24" s="58">
        <v>23</v>
      </c>
      <c r="AZ24" s="58">
        <v>187</v>
      </c>
      <c r="BA24" s="58">
        <v>187</v>
      </c>
      <c r="BB24" s="58">
        <v>70</v>
      </c>
      <c r="BC24" s="58">
        <v>0</v>
      </c>
      <c r="BD24" s="58">
        <v>83</v>
      </c>
      <c r="BE24" s="58">
        <v>0</v>
      </c>
      <c r="BF24" s="58">
        <v>22</v>
      </c>
      <c r="BG24" s="58">
        <v>0</v>
      </c>
      <c r="BH24" s="58">
        <v>9</v>
      </c>
      <c r="BI24" s="58">
        <v>3</v>
      </c>
      <c r="BJ24" s="58">
        <v>10</v>
      </c>
      <c r="BK24" s="58">
        <v>10</v>
      </c>
      <c r="BL24" s="58">
        <v>3</v>
      </c>
      <c r="BM24" s="58">
        <v>0</v>
      </c>
      <c r="BN24" s="58">
        <v>4</v>
      </c>
      <c r="BO24" s="58">
        <v>0</v>
      </c>
      <c r="BP24" s="58" t="s">
        <v>153</v>
      </c>
      <c r="BQ24" s="58">
        <v>0</v>
      </c>
      <c r="BR24" s="58" t="s">
        <v>153</v>
      </c>
      <c r="BS24" s="58">
        <v>0</v>
      </c>
    </row>
    <row r="25" spans="1:71" x14ac:dyDescent="0.25">
      <c r="A25" s="64" t="s">
        <v>187</v>
      </c>
      <c r="B25" s="58">
        <v>2141</v>
      </c>
      <c r="C25" s="58">
        <v>2128</v>
      </c>
      <c r="D25" s="58">
        <v>1559</v>
      </c>
      <c r="E25" s="58">
        <v>0</v>
      </c>
      <c r="F25" s="58">
        <v>370</v>
      </c>
      <c r="G25" s="58" t="s">
        <v>153</v>
      </c>
      <c r="H25" s="58">
        <v>24</v>
      </c>
      <c r="I25" s="58" t="s">
        <v>153</v>
      </c>
      <c r="J25" s="58">
        <v>53</v>
      </c>
      <c r="K25" s="58">
        <v>103</v>
      </c>
      <c r="L25" s="58">
        <v>1594</v>
      </c>
      <c r="M25" s="58">
        <v>1585</v>
      </c>
      <c r="N25" s="58">
        <v>1222</v>
      </c>
      <c r="O25" s="58">
        <v>0</v>
      </c>
      <c r="P25" s="58">
        <v>223</v>
      </c>
      <c r="Q25" s="58" t="s">
        <v>153</v>
      </c>
      <c r="R25" s="58">
        <v>16</v>
      </c>
      <c r="S25" s="58" t="s">
        <v>153</v>
      </c>
      <c r="T25" s="58">
        <v>32</v>
      </c>
      <c r="U25" s="58">
        <v>85</v>
      </c>
      <c r="V25" s="58">
        <v>547</v>
      </c>
      <c r="W25" s="58">
        <v>543</v>
      </c>
      <c r="X25" s="58">
        <v>337</v>
      </c>
      <c r="Y25" s="58">
        <v>0</v>
      </c>
      <c r="Z25" s="58">
        <v>147</v>
      </c>
      <c r="AA25" s="58">
        <v>12</v>
      </c>
      <c r="AB25" s="58">
        <v>8</v>
      </c>
      <c r="AC25" s="58">
        <v>0</v>
      </c>
      <c r="AD25" s="58">
        <v>21</v>
      </c>
      <c r="AE25" s="58">
        <v>18</v>
      </c>
      <c r="AF25" s="58">
        <v>377</v>
      </c>
      <c r="AG25" s="58">
        <v>371</v>
      </c>
      <c r="AH25" s="58">
        <v>217</v>
      </c>
      <c r="AI25" s="58">
        <v>0</v>
      </c>
      <c r="AJ25" s="58">
        <v>59</v>
      </c>
      <c r="AK25" s="58" t="s">
        <v>153</v>
      </c>
      <c r="AL25" s="58" t="s">
        <v>153</v>
      </c>
      <c r="AM25" s="58">
        <v>0</v>
      </c>
      <c r="AN25" s="58">
        <v>11</v>
      </c>
      <c r="AO25" s="58">
        <v>76</v>
      </c>
      <c r="AP25" s="58">
        <v>1572</v>
      </c>
      <c r="AQ25" s="58">
        <v>1565</v>
      </c>
      <c r="AR25" s="58">
        <v>1237</v>
      </c>
      <c r="AS25" s="58">
        <v>0</v>
      </c>
      <c r="AT25" s="58">
        <v>250</v>
      </c>
      <c r="AU25" s="58">
        <v>11</v>
      </c>
      <c r="AV25" s="58" t="s">
        <v>153</v>
      </c>
      <c r="AW25" s="58" t="s">
        <v>153</v>
      </c>
      <c r="AX25" s="58">
        <v>35</v>
      </c>
      <c r="AY25" s="58">
        <v>23</v>
      </c>
      <c r="AZ25" s="58">
        <v>192</v>
      </c>
      <c r="BA25" s="58">
        <v>192</v>
      </c>
      <c r="BB25" s="58">
        <v>105</v>
      </c>
      <c r="BC25" s="58">
        <v>0</v>
      </c>
      <c r="BD25" s="58">
        <v>61</v>
      </c>
      <c r="BE25" s="58">
        <v>0</v>
      </c>
      <c r="BF25" s="58">
        <v>15</v>
      </c>
      <c r="BG25" s="58">
        <v>0</v>
      </c>
      <c r="BH25" s="58">
        <v>7</v>
      </c>
      <c r="BI25" s="58">
        <v>4</v>
      </c>
      <c r="BJ25" s="58">
        <v>9</v>
      </c>
      <c r="BK25" s="58">
        <v>9</v>
      </c>
      <c r="BL25" s="58">
        <v>4</v>
      </c>
      <c r="BM25" s="58">
        <v>0</v>
      </c>
      <c r="BN25" s="58" t="s">
        <v>153</v>
      </c>
      <c r="BO25" s="58">
        <v>0</v>
      </c>
      <c r="BP25" s="58">
        <v>0</v>
      </c>
      <c r="BQ25" s="58">
        <v>0</v>
      </c>
      <c r="BR25" s="58" t="s">
        <v>153</v>
      </c>
      <c r="BS25" s="58">
        <v>0</v>
      </c>
    </row>
    <row r="26" spans="1:71" x14ac:dyDescent="0.25">
      <c r="A26" s="64" t="s">
        <v>188</v>
      </c>
      <c r="B26" s="58">
        <v>1955</v>
      </c>
      <c r="C26" s="58">
        <v>1932</v>
      </c>
      <c r="D26" s="58">
        <v>1355</v>
      </c>
      <c r="E26" s="58">
        <v>0</v>
      </c>
      <c r="F26" s="58">
        <v>398</v>
      </c>
      <c r="G26" s="58">
        <v>16</v>
      </c>
      <c r="H26" s="58">
        <v>24</v>
      </c>
      <c r="I26" s="58">
        <v>0</v>
      </c>
      <c r="J26" s="58">
        <v>56</v>
      </c>
      <c r="K26" s="58">
        <v>83</v>
      </c>
      <c r="L26" s="58">
        <v>1376</v>
      </c>
      <c r="M26" s="58">
        <v>1364</v>
      </c>
      <c r="N26" s="58">
        <v>1009</v>
      </c>
      <c r="O26" s="58">
        <v>0</v>
      </c>
      <c r="P26" s="58">
        <v>242</v>
      </c>
      <c r="Q26" s="58">
        <v>8</v>
      </c>
      <c r="R26" s="58">
        <v>16</v>
      </c>
      <c r="S26" s="58">
        <v>0</v>
      </c>
      <c r="T26" s="58">
        <v>32</v>
      </c>
      <c r="U26" s="58">
        <v>57</v>
      </c>
      <c r="V26" s="58">
        <v>579</v>
      </c>
      <c r="W26" s="58">
        <v>568</v>
      </c>
      <c r="X26" s="58">
        <v>346</v>
      </c>
      <c r="Y26" s="58">
        <v>0</v>
      </c>
      <c r="Z26" s="58">
        <v>156</v>
      </c>
      <c r="AA26" s="58">
        <v>8</v>
      </c>
      <c r="AB26" s="58">
        <v>8</v>
      </c>
      <c r="AC26" s="58">
        <v>0</v>
      </c>
      <c r="AD26" s="58">
        <v>24</v>
      </c>
      <c r="AE26" s="58">
        <v>26</v>
      </c>
      <c r="AF26" s="58">
        <v>357</v>
      </c>
      <c r="AG26" s="58">
        <v>347</v>
      </c>
      <c r="AH26" s="58">
        <v>221</v>
      </c>
      <c r="AI26" s="58">
        <v>0</v>
      </c>
      <c r="AJ26" s="58">
        <v>80</v>
      </c>
      <c r="AK26" s="58" t="s">
        <v>153</v>
      </c>
      <c r="AL26" s="58">
        <v>0</v>
      </c>
      <c r="AM26" s="58">
        <v>0</v>
      </c>
      <c r="AN26" s="58" t="s">
        <v>153</v>
      </c>
      <c r="AO26" s="58">
        <v>29</v>
      </c>
      <c r="AP26" s="58">
        <v>1385</v>
      </c>
      <c r="AQ26" s="58">
        <v>1372</v>
      </c>
      <c r="AR26" s="58">
        <v>1033</v>
      </c>
      <c r="AS26" s="58">
        <v>0</v>
      </c>
      <c r="AT26" s="58">
        <v>246</v>
      </c>
      <c r="AU26" s="58">
        <v>10</v>
      </c>
      <c r="AV26" s="58">
        <v>3</v>
      </c>
      <c r="AW26" s="58">
        <v>0</v>
      </c>
      <c r="AX26" s="58">
        <v>37</v>
      </c>
      <c r="AY26" s="58">
        <v>43</v>
      </c>
      <c r="AZ26" s="58">
        <v>213</v>
      </c>
      <c r="BA26" s="58">
        <v>213</v>
      </c>
      <c r="BB26" s="58">
        <v>101</v>
      </c>
      <c r="BC26" s="58">
        <v>0</v>
      </c>
      <c r="BD26" s="58">
        <v>72</v>
      </c>
      <c r="BE26" s="58" t="s">
        <v>153</v>
      </c>
      <c r="BF26" s="58">
        <v>21</v>
      </c>
      <c r="BG26" s="58">
        <v>0</v>
      </c>
      <c r="BH26" s="58" t="s">
        <v>153</v>
      </c>
      <c r="BI26" s="58">
        <v>11</v>
      </c>
      <c r="BJ26" s="58">
        <v>10</v>
      </c>
      <c r="BK26" s="58">
        <v>10</v>
      </c>
      <c r="BL26" s="58">
        <v>5</v>
      </c>
      <c r="BM26" s="58">
        <v>0</v>
      </c>
      <c r="BN26" s="58">
        <v>5</v>
      </c>
      <c r="BO26" s="58">
        <v>0</v>
      </c>
      <c r="BP26" s="58">
        <v>0</v>
      </c>
      <c r="BQ26" s="58">
        <v>0</v>
      </c>
      <c r="BR26" s="58">
        <v>0</v>
      </c>
      <c r="BS26" s="58">
        <v>0</v>
      </c>
    </row>
    <row r="27" spans="1:71" x14ac:dyDescent="0.25">
      <c r="A27" s="64" t="s">
        <v>189</v>
      </c>
      <c r="B27" s="58">
        <v>1221</v>
      </c>
      <c r="C27" s="58">
        <v>1193</v>
      </c>
      <c r="D27" s="58">
        <v>687</v>
      </c>
      <c r="E27" s="58">
        <v>0</v>
      </c>
      <c r="F27" s="58">
        <v>350</v>
      </c>
      <c r="G27" s="58">
        <v>20</v>
      </c>
      <c r="H27" s="58" t="s">
        <v>153</v>
      </c>
      <c r="I27" s="58" t="s">
        <v>153</v>
      </c>
      <c r="J27" s="58">
        <v>58</v>
      </c>
      <c r="K27" s="58">
        <v>68</v>
      </c>
      <c r="L27" s="58">
        <v>816</v>
      </c>
      <c r="M27" s="58">
        <v>796</v>
      </c>
      <c r="N27" s="58">
        <v>521</v>
      </c>
      <c r="O27" s="58">
        <v>0</v>
      </c>
      <c r="P27" s="58">
        <v>188</v>
      </c>
      <c r="Q27" s="58" t="s">
        <v>153</v>
      </c>
      <c r="R27" s="58">
        <v>5</v>
      </c>
      <c r="S27" s="58" t="s">
        <v>153</v>
      </c>
      <c r="T27" s="58">
        <v>32</v>
      </c>
      <c r="U27" s="58">
        <v>45</v>
      </c>
      <c r="V27" s="58">
        <v>404</v>
      </c>
      <c r="W27" s="58">
        <v>396</v>
      </c>
      <c r="X27" s="58">
        <v>165</v>
      </c>
      <c r="Y27" s="58">
        <v>0</v>
      </c>
      <c r="Z27" s="58">
        <v>162</v>
      </c>
      <c r="AA27" s="58" t="s">
        <v>153</v>
      </c>
      <c r="AB27" s="58" t="s">
        <v>153</v>
      </c>
      <c r="AC27" s="58">
        <v>0</v>
      </c>
      <c r="AD27" s="58">
        <v>26</v>
      </c>
      <c r="AE27" s="58">
        <v>23</v>
      </c>
      <c r="AF27" s="58">
        <v>259</v>
      </c>
      <c r="AG27" s="58">
        <v>250</v>
      </c>
      <c r="AH27" s="58">
        <v>130</v>
      </c>
      <c r="AI27" s="58">
        <v>0</v>
      </c>
      <c r="AJ27" s="58">
        <v>85</v>
      </c>
      <c r="AK27" s="58" t="s">
        <v>153</v>
      </c>
      <c r="AL27" s="58">
        <v>0</v>
      </c>
      <c r="AM27" s="58" t="s">
        <v>153</v>
      </c>
      <c r="AN27" s="58">
        <v>3</v>
      </c>
      <c r="AO27" s="58">
        <v>26</v>
      </c>
      <c r="AP27" s="58">
        <v>805</v>
      </c>
      <c r="AQ27" s="58">
        <v>786</v>
      </c>
      <c r="AR27" s="58">
        <v>508</v>
      </c>
      <c r="AS27" s="58">
        <v>0</v>
      </c>
      <c r="AT27" s="58">
        <v>179</v>
      </c>
      <c r="AU27" s="58" t="s">
        <v>153</v>
      </c>
      <c r="AV27" s="58" t="s">
        <v>153</v>
      </c>
      <c r="AW27" s="58">
        <v>0</v>
      </c>
      <c r="AX27" s="58">
        <v>49</v>
      </c>
      <c r="AY27" s="58">
        <v>36</v>
      </c>
      <c r="AZ27" s="58">
        <v>157</v>
      </c>
      <c r="BA27" s="58">
        <v>157</v>
      </c>
      <c r="BB27" s="58">
        <v>49</v>
      </c>
      <c r="BC27" s="58">
        <v>0</v>
      </c>
      <c r="BD27" s="58">
        <v>86</v>
      </c>
      <c r="BE27" s="58" t="s">
        <v>153</v>
      </c>
      <c r="BF27" s="58" t="s">
        <v>153</v>
      </c>
      <c r="BG27" s="58">
        <v>0</v>
      </c>
      <c r="BH27" s="58">
        <v>6</v>
      </c>
      <c r="BI27" s="58">
        <v>6</v>
      </c>
      <c r="BJ27" s="58">
        <v>5</v>
      </c>
      <c r="BK27" s="58">
        <v>5</v>
      </c>
      <c r="BL27" s="58" t="s">
        <v>153</v>
      </c>
      <c r="BM27" s="58">
        <v>0</v>
      </c>
      <c r="BN27" s="58" t="s">
        <v>153</v>
      </c>
      <c r="BO27" s="58">
        <v>0</v>
      </c>
      <c r="BP27" s="58">
        <v>0</v>
      </c>
      <c r="BQ27" s="58">
        <v>0</v>
      </c>
      <c r="BR27" s="58" t="s">
        <v>153</v>
      </c>
      <c r="BS27" s="58" t="s">
        <v>153</v>
      </c>
    </row>
    <row r="28" spans="1:71" x14ac:dyDescent="0.25">
      <c r="A28" s="64" t="s">
        <v>190</v>
      </c>
      <c r="B28" s="58">
        <v>1159</v>
      </c>
      <c r="C28" s="58">
        <v>1105</v>
      </c>
      <c r="D28" s="58">
        <v>541</v>
      </c>
      <c r="E28" s="58">
        <v>0</v>
      </c>
      <c r="F28" s="58">
        <v>364</v>
      </c>
      <c r="G28" s="58">
        <v>25</v>
      </c>
      <c r="H28" s="58">
        <v>21</v>
      </c>
      <c r="I28" s="58">
        <v>0</v>
      </c>
      <c r="J28" s="58">
        <v>51</v>
      </c>
      <c r="K28" s="58">
        <v>103</v>
      </c>
      <c r="L28" s="58">
        <v>737</v>
      </c>
      <c r="M28" s="58">
        <v>706</v>
      </c>
      <c r="N28" s="58">
        <v>380</v>
      </c>
      <c r="O28" s="58">
        <v>0</v>
      </c>
      <c r="P28" s="58">
        <v>199</v>
      </c>
      <c r="Q28" s="58">
        <v>4</v>
      </c>
      <c r="R28" s="58">
        <v>17</v>
      </c>
      <c r="S28" s="58">
        <v>0</v>
      </c>
      <c r="T28" s="58">
        <v>26</v>
      </c>
      <c r="U28" s="58">
        <v>80</v>
      </c>
      <c r="V28" s="58">
        <v>422</v>
      </c>
      <c r="W28" s="58">
        <v>399</v>
      </c>
      <c r="X28" s="58">
        <v>161</v>
      </c>
      <c r="Y28" s="58">
        <v>0</v>
      </c>
      <c r="Z28" s="58">
        <v>165</v>
      </c>
      <c r="AA28" s="58">
        <v>21</v>
      </c>
      <c r="AB28" s="58">
        <v>4</v>
      </c>
      <c r="AC28" s="58">
        <v>0</v>
      </c>
      <c r="AD28" s="58">
        <v>25</v>
      </c>
      <c r="AE28" s="58">
        <v>23</v>
      </c>
      <c r="AF28" s="58">
        <v>302</v>
      </c>
      <c r="AG28" s="58">
        <v>290</v>
      </c>
      <c r="AH28" s="58">
        <v>122</v>
      </c>
      <c r="AI28" s="58">
        <v>0</v>
      </c>
      <c r="AJ28" s="58">
        <v>98</v>
      </c>
      <c r="AK28" s="58">
        <v>13</v>
      </c>
      <c r="AL28" s="58">
        <v>0</v>
      </c>
      <c r="AM28" s="58">
        <v>0</v>
      </c>
      <c r="AN28" s="58">
        <v>7</v>
      </c>
      <c r="AO28" s="58">
        <v>50</v>
      </c>
      <c r="AP28" s="58">
        <v>710</v>
      </c>
      <c r="AQ28" s="58">
        <v>668</v>
      </c>
      <c r="AR28" s="58">
        <v>372</v>
      </c>
      <c r="AS28" s="58">
        <v>0</v>
      </c>
      <c r="AT28" s="58">
        <v>208</v>
      </c>
      <c r="AU28" s="58" t="s">
        <v>153</v>
      </c>
      <c r="AV28" s="58" t="s">
        <v>153</v>
      </c>
      <c r="AW28" s="58">
        <v>0</v>
      </c>
      <c r="AX28" s="58">
        <v>38</v>
      </c>
      <c r="AY28" s="58">
        <v>37</v>
      </c>
      <c r="AZ28" s="58">
        <v>147</v>
      </c>
      <c r="BA28" s="58">
        <v>147</v>
      </c>
      <c r="BB28" s="58">
        <v>47</v>
      </c>
      <c r="BC28" s="58">
        <v>0</v>
      </c>
      <c r="BD28" s="58">
        <v>58</v>
      </c>
      <c r="BE28" s="58" t="s">
        <v>153</v>
      </c>
      <c r="BF28" s="58" t="s">
        <v>153</v>
      </c>
      <c r="BG28" s="58">
        <v>0</v>
      </c>
      <c r="BH28" s="58">
        <v>6</v>
      </c>
      <c r="BI28" s="58">
        <v>16</v>
      </c>
      <c r="BJ28" s="58">
        <v>7</v>
      </c>
      <c r="BK28" s="58">
        <v>7</v>
      </c>
      <c r="BL28" s="58" t="s">
        <v>153</v>
      </c>
      <c r="BM28" s="58">
        <v>0</v>
      </c>
      <c r="BN28" s="58">
        <v>3</v>
      </c>
      <c r="BO28" s="58">
        <v>0</v>
      </c>
      <c r="BP28" s="58">
        <v>0</v>
      </c>
      <c r="BQ28" s="58">
        <v>0</v>
      </c>
      <c r="BR28" s="58" t="s">
        <v>153</v>
      </c>
      <c r="BS28" s="58">
        <v>0</v>
      </c>
    </row>
    <row r="29" spans="1:71" x14ac:dyDescent="0.25">
      <c r="A29" s="64" t="s">
        <v>191</v>
      </c>
      <c r="B29" s="58">
        <v>880</v>
      </c>
      <c r="C29" s="58">
        <v>857</v>
      </c>
      <c r="D29" s="58">
        <v>453</v>
      </c>
      <c r="E29" s="58">
        <v>0</v>
      </c>
      <c r="F29" s="58">
        <v>274</v>
      </c>
      <c r="G29" s="58">
        <v>21</v>
      </c>
      <c r="H29" s="58">
        <v>25</v>
      </c>
      <c r="I29" s="58">
        <v>0</v>
      </c>
      <c r="J29" s="58">
        <v>33</v>
      </c>
      <c r="K29" s="58">
        <v>51</v>
      </c>
      <c r="L29" s="58">
        <v>534</v>
      </c>
      <c r="M29" s="58">
        <v>519</v>
      </c>
      <c r="N29" s="58">
        <v>303</v>
      </c>
      <c r="O29" s="58">
        <v>0</v>
      </c>
      <c r="P29" s="58">
        <v>133</v>
      </c>
      <c r="Q29" s="58">
        <v>6</v>
      </c>
      <c r="R29" s="58">
        <v>13</v>
      </c>
      <c r="S29" s="58">
        <v>0</v>
      </c>
      <c r="T29" s="58">
        <v>24</v>
      </c>
      <c r="U29" s="58">
        <v>40</v>
      </c>
      <c r="V29" s="58">
        <v>346</v>
      </c>
      <c r="W29" s="58">
        <v>338</v>
      </c>
      <c r="X29" s="58">
        <v>150</v>
      </c>
      <c r="Y29" s="58">
        <v>0</v>
      </c>
      <c r="Z29" s="58">
        <v>141</v>
      </c>
      <c r="AA29" s="58">
        <v>15</v>
      </c>
      <c r="AB29" s="58">
        <v>12</v>
      </c>
      <c r="AC29" s="58">
        <v>0</v>
      </c>
      <c r="AD29" s="58">
        <v>9</v>
      </c>
      <c r="AE29" s="58">
        <v>11</v>
      </c>
      <c r="AF29" s="58">
        <v>222</v>
      </c>
      <c r="AG29" s="58">
        <v>216</v>
      </c>
      <c r="AH29" s="58">
        <v>131</v>
      </c>
      <c r="AI29" s="58">
        <v>0</v>
      </c>
      <c r="AJ29" s="58">
        <v>52</v>
      </c>
      <c r="AK29" s="58">
        <v>7</v>
      </c>
      <c r="AL29" s="58">
        <v>0</v>
      </c>
      <c r="AM29" s="58">
        <v>0</v>
      </c>
      <c r="AN29" s="58">
        <v>5</v>
      </c>
      <c r="AO29" s="58">
        <v>21</v>
      </c>
      <c r="AP29" s="58">
        <v>538</v>
      </c>
      <c r="AQ29" s="58">
        <v>521</v>
      </c>
      <c r="AR29" s="58">
        <v>283</v>
      </c>
      <c r="AS29" s="58">
        <v>0</v>
      </c>
      <c r="AT29" s="58">
        <v>165</v>
      </c>
      <c r="AU29" s="58">
        <v>14</v>
      </c>
      <c r="AV29" s="58">
        <v>6</v>
      </c>
      <c r="AW29" s="58">
        <v>0</v>
      </c>
      <c r="AX29" s="58">
        <v>28</v>
      </c>
      <c r="AY29" s="58">
        <v>25</v>
      </c>
      <c r="AZ29" s="58">
        <v>120</v>
      </c>
      <c r="BA29" s="58">
        <v>120</v>
      </c>
      <c r="BB29" s="58">
        <v>39</v>
      </c>
      <c r="BC29" s="58">
        <v>0</v>
      </c>
      <c r="BD29" s="58">
        <v>57</v>
      </c>
      <c r="BE29" s="58">
        <v>0</v>
      </c>
      <c r="BF29" s="58">
        <v>19</v>
      </c>
      <c r="BG29" s="58">
        <v>0</v>
      </c>
      <c r="BH29" s="58">
        <v>0</v>
      </c>
      <c r="BI29" s="58">
        <v>5</v>
      </c>
      <c r="BJ29" s="58">
        <v>5</v>
      </c>
      <c r="BK29" s="58">
        <v>5</v>
      </c>
      <c r="BL29" s="58" t="s">
        <v>153</v>
      </c>
      <c r="BM29" s="58">
        <v>0</v>
      </c>
      <c r="BN29" s="58" t="s">
        <v>153</v>
      </c>
      <c r="BO29" s="58">
        <v>0</v>
      </c>
      <c r="BP29" s="58">
        <v>0</v>
      </c>
      <c r="BQ29" s="58">
        <v>0</v>
      </c>
      <c r="BR29" s="58" t="s">
        <v>153</v>
      </c>
      <c r="BS29" s="58">
        <v>0</v>
      </c>
    </row>
    <row r="30" spans="1:71" x14ac:dyDescent="0.25">
      <c r="A30" s="64" t="s">
        <v>192</v>
      </c>
      <c r="B30" s="58">
        <v>1240</v>
      </c>
      <c r="C30" s="58">
        <v>1211</v>
      </c>
      <c r="D30" s="58">
        <v>583</v>
      </c>
      <c r="E30" s="58">
        <v>0</v>
      </c>
      <c r="F30" s="58">
        <v>430</v>
      </c>
      <c r="G30" s="58">
        <v>17</v>
      </c>
      <c r="H30" s="58">
        <v>25</v>
      </c>
      <c r="I30" s="58">
        <v>27</v>
      </c>
      <c r="J30" s="58">
        <v>61</v>
      </c>
      <c r="K30" s="58">
        <v>68</v>
      </c>
      <c r="L30" s="58">
        <v>720</v>
      </c>
      <c r="M30" s="58">
        <v>703</v>
      </c>
      <c r="N30" s="58">
        <v>353</v>
      </c>
      <c r="O30" s="58">
        <v>0</v>
      </c>
      <c r="P30" s="58">
        <v>231</v>
      </c>
      <c r="Q30" s="58" t="s">
        <v>153</v>
      </c>
      <c r="R30" s="58">
        <v>18</v>
      </c>
      <c r="S30" s="58" t="s">
        <v>153</v>
      </c>
      <c r="T30" s="58">
        <v>36</v>
      </c>
      <c r="U30" s="58">
        <v>52</v>
      </c>
      <c r="V30" s="58">
        <v>520</v>
      </c>
      <c r="W30" s="58">
        <v>508</v>
      </c>
      <c r="X30" s="58">
        <v>230</v>
      </c>
      <c r="Y30" s="58">
        <v>0</v>
      </c>
      <c r="Z30" s="58">
        <v>199</v>
      </c>
      <c r="AA30" s="58" t="s">
        <v>153</v>
      </c>
      <c r="AB30" s="58">
        <v>7</v>
      </c>
      <c r="AC30" s="58" t="s">
        <v>153</v>
      </c>
      <c r="AD30" s="58">
        <v>25</v>
      </c>
      <c r="AE30" s="58">
        <v>16</v>
      </c>
      <c r="AF30" s="58" t="s">
        <v>153</v>
      </c>
      <c r="AG30" s="58">
        <v>445</v>
      </c>
      <c r="AH30" s="58">
        <v>179</v>
      </c>
      <c r="AI30" s="58">
        <v>0</v>
      </c>
      <c r="AJ30" s="58">
        <v>155</v>
      </c>
      <c r="AK30" s="58" t="s">
        <v>153</v>
      </c>
      <c r="AL30" s="58">
        <v>0</v>
      </c>
      <c r="AM30" s="58" t="s">
        <v>153</v>
      </c>
      <c r="AN30" s="58">
        <v>42</v>
      </c>
      <c r="AO30" s="58">
        <v>39</v>
      </c>
      <c r="AP30" s="58" t="s">
        <v>153</v>
      </c>
      <c r="AQ30" s="58">
        <v>599</v>
      </c>
      <c r="AR30" s="58">
        <v>355</v>
      </c>
      <c r="AS30" s="58">
        <v>0</v>
      </c>
      <c r="AT30" s="58">
        <v>187</v>
      </c>
      <c r="AU30" s="58">
        <v>12</v>
      </c>
      <c r="AV30" s="58" t="s">
        <v>153</v>
      </c>
      <c r="AW30" s="58" t="s">
        <v>153</v>
      </c>
      <c r="AX30" s="58" t="s">
        <v>153</v>
      </c>
      <c r="AY30" s="58">
        <v>24</v>
      </c>
      <c r="AZ30" s="58">
        <v>167</v>
      </c>
      <c r="BA30" s="58">
        <v>167</v>
      </c>
      <c r="BB30" s="58">
        <v>49</v>
      </c>
      <c r="BC30" s="58">
        <v>0</v>
      </c>
      <c r="BD30" s="58">
        <v>88</v>
      </c>
      <c r="BE30" s="58" t="s">
        <v>153</v>
      </c>
      <c r="BF30" s="58" t="s">
        <v>153</v>
      </c>
      <c r="BG30" s="58">
        <v>0</v>
      </c>
      <c r="BH30" s="58" t="s">
        <v>153</v>
      </c>
      <c r="BI30" s="58">
        <v>5</v>
      </c>
      <c r="BJ30" s="58">
        <v>8</v>
      </c>
      <c r="BK30" s="58">
        <v>8</v>
      </c>
      <c r="BL30" s="58">
        <v>3</v>
      </c>
      <c r="BM30" s="58">
        <v>0</v>
      </c>
      <c r="BN30" s="58">
        <v>5</v>
      </c>
      <c r="BO30" s="58">
        <v>0</v>
      </c>
      <c r="BP30" s="58">
        <v>0</v>
      </c>
      <c r="BQ30" s="58">
        <v>0</v>
      </c>
      <c r="BR30" s="58">
        <v>0</v>
      </c>
      <c r="BS30" s="58">
        <v>0</v>
      </c>
    </row>
    <row r="31" spans="1:71" x14ac:dyDescent="0.25">
      <c r="A31" s="64" t="s">
        <v>193</v>
      </c>
      <c r="B31" s="58">
        <v>953</v>
      </c>
      <c r="C31" s="58">
        <v>913</v>
      </c>
      <c r="D31" s="58">
        <v>470</v>
      </c>
      <c r="E31" s="58">
        <v>0</v>
      </c>
      <c r="F31" s="58">
        <v>249</v>
      </c>
      <c r="G31" s="58" t="s">
        <v>153</v>
      </c>
      <c r="H31" s="58">
        <v>19</v>
      </c>
      <c r="I31" s="58" t="s">
        <v>153</v>
      </c>
      <c r="J31" s="58">
        <v>56</v>
      </c>
      <c r="K31" s="58">
        <v>89</v>
      </c>
      <c r="L31" s="58">
        <v>556</v>
      </c>
      <c r="M31" s="58">
        <v>549</v>
      </c>
      <c r="N31" s="58">
        <v>292</v>
      </c>
      <c r="O31" s="58">
        <v>0</v>
      </c>
      <c r="P31" s="58">
        <v>128</v>
      </c>
      <c r="Q31" s="58" t="s">
        <v>153</v>
      </c>
      <c r="R31" s="58" t="s">
        <v>153</v>
      </c>
      <c r="S31" s="58">
        <v>12</v>
      </c>
      <c r="T31" s="58">
        <v>30</v>
      </c>
      <c r="U31" s="58">
        <v>67</v>
      </c>
      <c r="V31" s="58">
        <v>397</v>
      </c>
      <c r="W31" s="58">
        <v>364</v>
      </c>
      <c r="X31" s="58">
        <v>178</v>
      </c>
      <c r="Y31" s="58">
        <v>0</v>
      </c>
      <c r="Z31" s="58">
        <v>121</v>
      </c>
      <c r="AA31" s="58">
        <v>8</v>
      </c>
      <c r="AB31" s="58" t="s">
        <v>153</v>
      </c>
      <c r="AC31" s="58" t="s">
        <v>153</v>
      </c>
      <c r="AD31" s="58">
        <v>26</v>
      </c>
      <c r="AE31" s="58">
        <v>22</v>
      </c>
      <c r="AF31" s="58" t="s">
        <v>153</v>
      </c>
      <c r="AG31" s="58">
        <v>342</v>
      </c>
      <c r="AH31" s="58">
        <v>175</v>
      </c>
      <c r="AI31" s="58">
        <v>0</v>
      </c>
      <c r="AJ31" s="58">
        <v>60</v>
      </c>
      <c r="AK31" s="58" t="s">
        <v>153</v>
      </c>
      <c r="AL31" s="58">
        <v>0</v>
      </c>
      <c r="AM31" s="58" t="s">
        <v>153</v>
      </c>
      <c r="AN31" s="58" t="s">
        <v>153</v>
      </c>
      <c r="AO31" s="58">
        <v>61</v>
      </c>
      <c r="AP31" s="58" t="s">
        <v>153</v>
      </c>
      <c r="AQ31" s="58">
        <v>459</v>
      </c>
      <c r="AR31" s="58">
        <v>263</v>
      </c>
      <c r="AS31" s="58">
        <v>0</v>
      </c>
      <c r="AT31" s="58">
        <v>131</v>
      </c>
      <c r="AU31" s="58" t="s">
        <v>153</v>
      </c>
      <c r="AV31" s="58">
        <v>7</v>
      </c>
      <c r="AW31" s="58" t="s">
        <v>153</v>
      </c>
      <c r="AX31" s="58">
        <v>27</v>
      </c>
      <c r="AY31" s="58">
        <v>23</v>
      </c>
      <c r="AZ31" s="58">
        <v>112</v>
      </c>
      <c r="BA31" s="58">
        <v>112</v>
      </c>
      <c r="BB31" s="58">
        <v>32</v>
      </c>
      <c r="BC31" s="58">
        <v>0</v>
      </c>
      <c r="BD31" s="58">
        <v>58</v>
      </c>
      <c r="BE31" s="58" t="s">
        <v>153</v>
      </c>
      <c r="BF31" s="58">
        <v>12</v>
      </c>
      <c r="BG31" s="58">
        <v>0</v>
      </c>
      <c r="BH31" s="58" t="s">
        <v>153</v>
      </c>
      <c r="BI31" s="58">
        <v>5</v>
      </c>
      <c r="BJ31" s="58">
        <v>10</v>
      </c>
      <c r="BK31" s="58">
        <v>10</v>
      </c>
      <c r="BL31" s="58">
        <v>3</v>
      </c>
      <c r="BM31" s="58">
        <v>0</v>
      </c>
      <c r="BN31" s="58">
        <v>3</v>
      </c>
      <c r="BO31" s="58" t="s">
        <v>153</v>
      </c>
      <c r="BP31" s="58">
        <v>0</v>
      </c>
      <c r="BQ31" s="58">
        <v>0</v>
      </c>
      <c r="BR31" s="58" t="s">
        <v>153</v>
      </c>
      <c r="BS31" s="58" t="s">
        <v>153</v>
      </c>
    </row>
    <row r="32" spans="1:71" x14ac:dyDescent="0.25">
      <c r="A32" s="64" t="s">
        <v>194</v>
      </c>
      <c r="B32" s="58">
        <v>794</v>
      </c>
      <c r="C32" s="58">
        <v>764</v>
      </c>
      <c r="D32" s="58">
        <v>351</v>
      </c>
      <c r="E32" s="58">
        <v>0</v>
      </c>
      <c r="F32" s="58">
        <v>271</v>
      </c>
      <c r="G32" s="58">
        <v>31</v>
      </c>
      <c r="H32" s="58" t="s">
        <v>153</v>
      </c>
      <c r="I32" s="58" t="s">
        <v>153</v>
      </c>
      <c r="J32" s="58">
        <v>27</v>
      </c>
      <c r="K32" s="58">
        <v>65</v>
      </c>
      <c r="L32" s="58">
        <v>461</v>
      </c>
      <c r="M32" s="58">
        <v>452</v>
      </c>
      <c r="N32" s="58">
        <v>222</v>
      </c>
      <c r="O32" s="58">
        <v>0</v>
      </c>
      <c r="P32" s="58">
        <v>137</v>
      </c>
      <c r="Q32" s="58">
        <v>17</v>
      </c>
      <c r="R32" s="58">
        <v>10</v>
      </c>
      <c r="S32" s="58">
        <v>0</v>
      </c>
      <c r="T32" s="58">
        <v>12</v>
      </c>
      <c r="U32" s="58">
        <v>54</v>
      </c>
      <c r="V32" s="58">
        <v>333</v>
      </c>
      <c r="W32" s="58">
        <v>312</v>
      </c>
      <c r="X32" s="58">
        <v>129</v>
      </c>
      <c r="Y32" s="58">
        <v>0</v>
      </c>
      <c r="Z32" s="58">
        <v>134</v>
      </c>
      <c r="AA32" s="58">
        <v>14</v>
      </c>
      <c r="AB32" s="58" t="s">
        <v>153</v>
      </c>
      <c r="AC32" s="58" t="s">
        <v>153</v>
      </c>
      <c r="AD32" s="58">
        <v>15</v>
      </c>
      <c r="AE32" s="58">
        <v>11</v>
      </c>
      <c r="AF32" s="58" t="s">
        <v>153</v>
      </c>
      <c r="AG32" s="58">
        <v>204</v>
      </c>
      <c r="AH32" s="58">
        <v>104</v>
      </c>
      <c r="AI32" s="58">
        <v>0</v>
      </c>
      <c r="AJ32" s="58">
        <v>59</v>
      </c>
      <c r="AK32" s="58" t="s">
        <v>153</v>
      </c>
      <c r="AL32" s="58">
        <v>0</v>
      </c>
      <c r="AM32" s="58" t="s">
        <v>153</v>
      </c>
      <c r="AN32" s="58" t="s">
        <v>153</v>
      </c>
      <c r="AO32" s="58">
        <v>30</v>
      </c>
      <c r="AP32" s="58">
        <v>480</v>
      </c>
      <c r="AQ32" s="58">
        <v>461</v>
      </c>
      <c r="AR32" s="58">
        <v>223</v>
      </c>
      <c r="AS32" s="58">
        <v>0</v>
      </c>
      <c r="AT32" s="58">
        <v>162</v>
      </c>
      <c r="AU32" s="58" t="s">
        <v>153</v>
      </c>
      <c r="AV32" s="58" t="s">
        <v>153</v>
      </c>
      <c r="AW32" s="58">
        <v>0</v>
      </c>
      <c r="AX32" s="58">
        <v>21</v>
      </c>
      <c r="AY32" s="58">
        <v>32</v>
      </c>
      <c r="AZ32" s="58" t="s">
        <v>153</v>
      </c>
      <c r="BA32" s="58">
        <v>99</v>
      </c>
      <c r="BB32" s="58">
        <v>24</v>
      </c>
      <c r="BC32" s="58">
        <v>0</v>
      </c>
      <c r="BD32" s="58">
        <v>50</v>
      </c>
      <c r="BE32" s="58" t="s">
        <v>153</v>
      </c>
      <c r="BF32" s="58" t="s">
        <v>153</v>
      </c>
      <c r="BG32" s="58">
        <v>0</v>
      </c>
      <c r="BH32" s="58" t="s">
        <v>153</v>
      </c>
      <c r="BI32" s="58">
        <v>3</v>
      </c>
      <c r="BJ32" s="58">
        <v>4</v>
      </c>
      <c r="BK32" s="58">
        <v>4</v>
      </c>
      <c r="BL32" s="58" t="s">
        <v>153</v>
      </c>
      <c r="BM32" s="58">
        <v>0</v>
      </c>
      <c r="BN32" s="58" t="s">
        <v>153</v>
      </c>
      <c r="BO32" s="58">
        <v>0</v>
      </c>
      <c r="BP32" s="58">
        <v>0</v>
      </c>
      <c r="BQ32" s="58">
        <v>0</v>
      </c>
      <c r="BR32" s="58">
        <v>0</v>
      </c>
      <c r="BS32" s="58">
        <v>0</v>
      </c>
    </row>
    <row r="33" spans="1:71" x14ac:dyDescent="0.25">
      <c r="A33" s="64" t="s">
        <v>195</v>
      </c>
      <c r="B33" s="58">
        <v>669</v>
      </c>
      <c r="C33" s="58">
        <v>638</v>
      </c>
      <c r="D33" s="58">
        <v>290</v>
      </c>
      <c r="E33" s="58">
        <v>0</v>
      </c>
      <c r="F33" s="58">
        <v>259</v>
      </c>
      <c r="G33" s="58" t="s">
        <v>153</v>
      </c>
      <c r="H33" s="58">
        <v>16</v>
      </c>
      <c r="I33" s="58" t="s">
        <v>153</v>
      </c>
      <c r="J33" s="58">
        <v>10</v>
      </c>
      <c r="K33" s="58">
        <v>53</v>
      </c>
      <c r="L33" s="58">
        <v>366</v>
      </c>
      <c r="M33" s="58">
        <v>352</v>
      </c>
      <c r="N33" s="58">
        <v>155</v>
      </c>
      <c r="O33" s="58">
        <v>0</v>
      </c>
      <c r="P33" s="58">
        <v>144</v>
      </c>
      <c r="Q33" s="58">
        <v>0</v>
      </c>
      <c r="R33" s="58" t="s">
        <v>153</v>
      </c>
      <c r="S33" s="58" t="s">
        <v>153</v>
      </c>
      <c r="T33" s="58" t="s">
        <v>153</v>
      </c>
      <c r="U33" s="58">
        <v>33</v>
      </c>
      <c r="V33" s="58">
        <v>303</v>
      </c>
      <c r="W33" s="58">
        <v>286</v>
      </c>
      <c r="X33" s="58">
        <v>135</v>
      </c>
      <c r="Y33" s="58">
        <v>0</v>
      </c>
      <c r="Z33" s="58">
        <v>115</v>
      </c>
      <c r="AA33" s="58" t="s">
        <v>153</v>
      </c>
      <c r="AB33" s="58" t="s">
        <v>153</v>
      </c>
      <c r="AC33" s="58">
        <v>0</v>
      </c>
      <c r="AD33" s="58" t="s">
        <v>153</v>
      </c>
      <c r="AE33" s="58">
        <v>20</v>
      </c>
      <c r="AF33" s="58">
        <v>182</v>
      </c>
      <c r="AG33" s="58">
        <v>168</v>
      </c>
      <c r="AH33" s="58">
        <v>93</v>
      </c>
      <c r="AI33" s="58">
        <v>0</v>
      </c>
      <c r="AJ33" s="58">
        <v>45</v>
      </c>
      <c r="AK33" s="58" t="s">
        <v>153</v>
      </c>
      <c r="AL33" s="58">
        <v>0</v>
      </c>
      <c r="AM33" s="58" t="s">
        <v>153</v>
      </c>
      <c r="AN33" s="58" t="s">
        <v>153</v>
      </c>
      <c r="AO33" s="58">
        <v>25</v>
      </c>
      <c r="AP33" s="58">
        <v>386</v>
      </c>
      <c r="AQ33" s="58">
        <v>369</v>
      </c>
      <c r="AR33" s="58">
        <v>173</v>
      </c>
      <c r="AS33" s="58">
        <v>0</v>
      </c>
      <c r="AT33" s="58">
        <v>158</v>
      </c>
      <c r="AU33" s="58" t="s">
        <v>153</v>
      </c>
      <c r="AV33" s="58" t="s">
        <v>153</v>
      </c>
      <c r="AW33" s="58">
        <v>0</v>
      </c>
      <c r="AX33" s="58" t="s">
        <v>153</v>
      </c>
      <c r="AY33" s="58">
        <v>23</v>
      </c>
      <c r="AZ33" s="58">
        <v>101</v>
      </c>
      <c r="BA33" s="58">
        <v>101</v>
      </c>
      <c r="BB33" s="58">
        <v>24</v>
      </c>
      <c r="BC33" s="58">
        <v>0</v>
      </c>
      <c r="BD33" s="58">
        <v>56</v>
      </c>
      <c r="BE33" s="58">
        <v>0</v>
      </c>
      <c r="BF33" s="58" t="s">
        <v>153</v>
      </c>
      <c r="BG33" s="58">
        <v>0</v>
      </c>
      <c r="BH33" s="58" t="s">
        <v>153</v>
      </c>
      <c r="BI33" s="58">
        <v>5</v>
      </c>
      <c r="BJ33" s="58">
        <v>5</v>
      </c>
      <c r="BK33" s="58">
        <v>5</v>
      </c>
      <c r="BL33" s="58" t="s">
        <v>153</v>
      </c>
      <c r="BM33" s="58">
        <v>0</v>
      </c>
      <c r="BN33" s="58" t="s">
        <v>153</v>
      </c>
      <c r="BO33" s="58">
        <v>0</v>
      </c>
      <c r="BP33" s="58">
        <v>0</v>
      </c>
      <c r="BQ33" s="58">
        <v>0</v>
      </c>
      <c r="BR33" s="58">
        <v>0</v>
      </c>
      <c r="BS33" s="58" t="s">
        <v>153</v>
      </c>
    </row>
    <row r="34" spans="1:71" x14ac:dyDescent="0.25">
      <c r="A34" s="64" t="s">
        <v>196</v>
      </c>
      <c r="B34" s="58">
        <v>1039</v>
      </c>
      <c r="C34" s="58">
        <v>1014</v>
      </c>
      <c r="D34" s="58">
        <v>485</v>
      </c>
      <c r="E34" s="58">
        <v>0</v>
      </c>
      <c r="F34" s="58">
        <v>353</v>
      </c>
      <c r="G34" s="58" t="s">
        <v>153</v>
      </c>
      <c r="H34" s="58">
        <v>21</v>
      </c>
      <c r="I34" s="58" t="s">
        <v>153</v>
      </c>
      <c r="J34" s="58">
        <v>45</v>
      </c>
      <c r="K34" s="58">
        <v>93</v>
      </c>
      <c r="L34" s="58">
        <v>665</v>
      </c>
      <c r="M34" s="58">
        <v>652</v>
      </c>
      <c r="N34" s="58">
        <v>339</v>
      </c>
      <c r="O34" s="58">
        <v>0</v>
      </c>
      <c r="P34" s="58">
        <v>190</v>
      </c>
      <c r="Q34" s="58" t="s">
        <v>153</v>
      </c>
      <c r="R34" s="58" t="s">
        <v>153</v>
      </c>
      <c r="S34" s="58" t="s">
        <v>153</v>
      </c>
      <c r="T34" s="58">
        <v>28</v>
      </c>
      <c r="U34" s="58">
        <v>79</v>
      </c>
      <c r="V34" s="58">
        <v>374</v>
      </c>
      <c r="W34" s="58">
        <v>362</v>
      </c>
      <c r="X34" s="58">
        <v>146</v>
      </c>
      <c r="Y34" s="58">
        <v>0</v>
      </c>
      <c r="Z34" s="58">
        <v>163</v>
      </c>
      <c r="AA34" s="58" t="s">
        <v>153</v>
      </c>
      <c r="AB34" s="58" t="s">
        <v>153</v>
      </c>
      <c r="AC34" s="58">
        <v>0</v>
      </c>
      <c r="AD34" s="58">
        <v>17</v>
      </c>
      <c r="AE34" s="58">
        <v>14</v>
      </c>
      <c r="AF34" s="58">
        <v>268</v>
      </c>
      <c r="AG34" s="58">
        <v>256</v>
      </c>
      <c r="AH34" s="58">
        <v>113</v>
      </c>
      <c r="AI34" s="58">
        <v>0</v>
      </c>
      <c r="AJ34" s="58">
        <v>58</v>
      </c>
      <c r="AK34" s="58" t="s">
        <v>153</v>
      </c>
      <c r="AL34" s="58">
        <v>0</v>
      </c>
      <c r="AM34" s="58" t="s">
        <v>153</v>
      </c>
      <c r="AN34" s="58" t="s">
        <v>153</v>
      </c>
      <c r="AO34" s="58">
        <v>70</v>
      </c>
      <c r="AP34" s="58">
        <v>650</v>
      </c>
      <c r="AQ34" s="58">
        <v>637</v>
      </c>
      <c r="AR34" s="58">
        <v>336</v>
      </c>
      <c r="AS34" s="58">
        <v>0</v>
      </c>
      <c r="AT34" s="58">
        <v>239</v>
      </c>
      <c r="AU34" s="58" t="s">
        <v>153</v>
      </c>
      <c r="AV34" s="58" t="s">
        <v>153</v>
      </c>
      <c r="AW34" s="58">
        <v>0</v>
      </c>
      <c r="AX34" s="58">
        <v>35</v>
      </c>
      <c r="AY34" s="58">
        <v>16</v>
      </c>
      <c r="AZ34" s="58">
        <v>121</v>
      </c>
      <c r="BA34" s="58">
        <v>121</v>
      </c>
      <c r="BB34" s="58">
        <v>36</v>
      </c>
      <c r="BC34" s="58">
        <v>0</v>
      </c>
      <c r="BD34" s="58">
        <v>56</v>
      </c>
      <c r="BE34" s="58">
        <v>0</v>
      </c>
      <c r="BF34" s="58" t="s">
        <v>153</v>
      </c>
      <c r="BG34" s="58">
        <v>0</v>
      </c>
      <c r="BH34" s="58" t="s">
        <v>153</v>
      </c>
      <c r="BI34" s="58">
        <v>7</v>
      </c>
      <c r="BJ34" s="58">
        <v>6</v>
      </c>
      <c r="BK34" s="58">
        <v>6</v>
      </c>
      <c r="BL34" s="58" t="s">
        <v>153</v>
      </c>
      <c r="BM34" s="58">
        <v>0</v>
      </c>
      <c r="BN34" s="58" t="s">
        <v>153</v>
      </c>
      <c r="BO34" s="58">
        <v>0</v>
      </c>
      <c r="BP34" s="58">
        <v>0</v>
      </c>
      <c r="BQ34" s="58">
        <v>0</v>
      </c>
      <c r="BR34" s="58">
        <v>0</v>
      </c>
      <c r="BS34" s="58" t="s">
        <v>153</v>
      </c>
    </row>
    <row r="35" spans="1:71" x14ac:dyDescent="0.25">
      <c r="A35" s="64" t="s">
        <v>197</v>
      </c>
      <c r="B35" s="58">
        <v>839</v>
      </c>
      <c r="C35" s="58">
        <v>818</v>
      </c>
      <c r="D35" s="58">
        <v>420</v>
      </c>
      <c r="E35" s="58">
        <v>0</v>
      </c>
      <c r="F35" s="58">
        <v>276</v>
      </c>
      <c r="G35" s="58">
        <v>19</v>
      </c>
      <c r="H35" s="58" t="s">
        <v>153</v>
      </c>
      <c r="I35" s="58" t="s">
        <v>153</v>
      </c>
      <c r="J35" s="58">
        <v>34</v>
      </c>
      <c r="K35" s="58">
        <v>52</v>
      </c>
      <c r="L35" s="58">
        <v>508</v>
      </c>
      <c r="M35" s="58">
        <v>495</v>
      </c>
      <c r="N35" s="58">
        <v>281</v>
      </c>
      <c r="O35" s="58">
        <v>0</v>
      </c>
      <c r="P35" s="58">
        <v>140</v>
      </c>
      <c r="Q35" s="58" t="s">
        <v>153</v>
      </c>
      <c r="R35" s="58" t="s">
        <v>153</v>
      </c>
      <c r="S35" s="58">
        <v>0</v>
      </c>
      <c r="T35" s="58">
        <v>25</v>
      </c>
      <c r="U35" s="58">
        <v>35</v>
      </c>
      <c r="V35" s="58">
        <v>331</v>
      </c>
      <c r="W35" s="58">
        <v>323</v>
      </c>
      <c r="X35" s="58">
        <v>139</v>
      </c>
      <c r="Y35" s="58">
        <v>0</v>
      </c>
      <c r="Z35" s="58">
        <v>136</v>
      </c>
      <c r="AA35" s="58" t="s">
        <v>153</v>
      </c>
      <c r="AB35" s="58" t="s">
        <v>153</v>
      </c>
      <c r="AC35" s="58" t="s">
        <v>153</v>
      </c>
      <c r="AD35" s="58">
        <v>9</v>
      </c>
      <c r="AE35" s="58">
        <v>17</v>
      </c>
      <c r="AF35" s="58">
        <v>198</v>
      </c>
      <c r="AG35" s="58">
        <v>185</v>
      </c>
      <c r="AH35" s="58">
        <v>106</v>
      </c>
      <c r="AI35" s="58">
        <v>0</v>
      </c>
      <c r="AJ35" s="58">
        <v>43</v>
      </c>
      <c r="AK35" s="58" t="s">
        <v>153</v>
      </c>
      <c r="AL35" s="58">
        <v>0</v>
      </c>
      <c r="AM35" s="58" t="s">
        <v>153</v>
      </c>
      <c r="AN35" s="58" t="s">
        <v>153</v>
      </c>
      <c r="AO35" s="58" t="s">
        <v>153</v>
      </c>
      <c r="AP35" s="58">
        <v>537</v>
      </c>
      <c r="AQ35" s="58">
        <v>529</v>
      </c>
      <c r="AR35" s="58">
        <v>276</v>
      </c>
      <c r="AS35" s="58">
        <v>0</v>
      </c>
      <c r="AT35" s="58">
        <v>189</v>
      </c>
      <c r="AU35" s="58" t="s">
        <v>153</v>
      </c>
      <c r="AV35" s="58" t="s">
        <v>153</v>
      </c>
      <c r="AW35" s="58">
        <v>0</v>
      </c>
      <c r="AX35" s="58">
        <v>27</v>
      </c>
      <c r="AY35" s="58">
        <v>23</v>
      </c>
      <c r="AZ35" s="58">
        <v>104</v>
      </c>
      <c r="BA35" s="58">
        <v>104</v>
      </c>
      <c r="BB35" s="58">
        <v>38</v>
      </c>
      <c r="BC35" s="58">
        <v>0</v>
      </c>
      <c r="BD35" s="58">
        <v>44</v>
      </c>
      <c r="BE35" s="58">
        <v>0</v>
      </c>
      <c r="BF35" s="58">
        <v>12</v>
      </c>
      <c r="BG35" s="58">
        <v>0</v>
      </c>
      <c r="BH35" s="58" t="s">
        <v>153</v>
      </c>
      <c r="BI35" s="58" t="s">
        <v>153</v>
      </c>
      <c r="BJ35" s="58">
        <v>10</v>
      </c>
      <c r="BK35" s="58">
        <v>10</v>
      </c>
      <c r="BL35" s="58" t="s">
        <v>153</v>
      </c>
      <c r="BM35" s="58">
        <v>0</v>
      </c>
      <c r="BN35" s="58">
        <v>4</v>
      </c>
      <c r="BO35" s="58">
        <v>0</v>
      </c>
      <c r="BP35" s="58">
        <v>0</v>
      </c>
      <c r="BQ35" s="58">
        <v>0</v>
      </c>
      <c r="BR35" s="58">
        <v>0</v>
      </c>
      <c r="BS35" s="58" t="s">
        <v>153</v>
      </c>
    </row>
    <row r="36" spans="1:71" x14ac:dyDescent="0.25">
      <c r="A36" s="64" t="s">
        <v>198</v>
      </c>
      <c r="B36" s="58">
        <v>1349</v>
      </c>
      <c r="C36" s="58">
        <v>1320</v>
      </c>
      <c r="D36" s="58">
        <v>788</v>
      </c>
      <c r="E36" s="58">
        <v>0</v>
      </c>
      <c r="F36" s="58">
        <v>360</v>
      </c>
      <c r="G36" s="58" t="s">
        <v>153</v>
      </c>
      <c r="H36" s="58">
        <v>26</v>
      </c>
      <c r="I36" s="58" t="s">
        <v>153</v>
      </c>
      <c r="J36" s="58">
        <v>41</v>
      </c>
      <c r="K36" s="58">
        <v>82</v>
      </c>
      <c r="L36" s="58">
        <v>859</v>
      </c>
      <c r="M36" s="58">
        <v>844</v>
      </c>
      <c r="N36" s="58">
        <v>565</v>
      </c>
      <c r="O36" s="58">
        <v>0</v>
      </c>
      <c r="P36" s="58">
        <v>173</v>
      </c>
      <c r="Q36" s="58" t="s">
        <v>153</v>
      </c>
      <c r="R36" s="58">
        <v>14</v>
      </c>
      <c r="S36" s="58" t="s">
        <v>153</v>
      </c>
      <c r="T36" s="58">
        <v>30</v>
      </c>
      <c r="U36" s="58">
        <v>52</v>
      </c>
      <c r="V36" s="58">
        <v>490</v>
      </c>
      <c r="W36" s="58">
        <v>476</v>
      </c>
      <c r="X36" s="58">
        <v>223</v>
      </c>
      <c r="Y36" s="58">
        <v>0</v>
      </c>
      <c r="Z36" s="58">
        <v>187</v>
      </c>
      <c r="AA36" s="58">
        <v>13</v>
      </c>
      <c r="AB36" s="58">
        <v>12</v>
      </c>
      <c r="AC36" s="58">
        <v>0</v>
      </c>
      <c r="AD36" s="58">
        <v>11</v>
      </c>
      <c r="AE36" s="58">
        <v>30</v>
      </c>
      <c r="AF36" s="58">
        <v>248</v>
      </c>
      <c r="AG36" s="58">
        <v>236</v>
      </c>
      <c r="AH36" s="58">
        <v>127</v>
      </c>
      <c r="AI36" s="58">
        <v>0</v>
      </c>
      <c r="AJ36" s="58">
        <v>55</v>
      </c>
      <c r="AK36" s="58" t="s">
        <v>153</v>
      </c>
      <c r="AL36" s="58">
        <v>0</v>
      </c>
      <c r="AM36" s="58" t="s">
        <v>153</v>
      </c>
      <c r="AN36" s="58">
        <v>6</v>
      </c>
      <c r="AO36" s="58">
        <v>41</v>
      </c>
      <c r="AP36" s="58">
        <v>913</v>
      </c>
      <c r="AQ36" s="58">
        <v>896</v>
      </c>
      <c r="AR36" s="58">
        <v>604</v>
      </c>
      <c r="AS36" s="58">
        <v>0</v>
      </c>
      <c r="AT36" s="58">
        <v>212</v>
      </c>
      <c r="AU36" s="58">
        <v>12</v>
      </c>
      <c r="AV36" s="58">
        <v>4</v>
      </c>
      <c r="AW36" s="58">
        <v>0</v>
      </c>
      <c r="AX36" s="58">
        <v>32</v>
      </c>
      <c r="AY36" s="58">
        <v>32</v>
      </c>
      <c r="AZ36" s="58">
        <v>188</v>
      </c>
      <c r="BA36" s="58">
        <v>188</v>
      </c>
      <c r="BB36" s="58">
        <v>57</v>
      </c>
      <c r="BC36" s="58">
        <v>0</v>
      </c>
      <c r="BD36" s="58">
        <v>93</v>
      </c>
      <c r="BE36" s="58">
        <v>4</v>
      </c>
      <c r="BF36" s="58">
        <v>22</v>
      </c>
      <c r="BG36" s="58">
        <v>0</v>
      </c>
      <c r="BH36" s="58">
        <v>3</v>
      </c>
      <c r="BI36" s="58">
        <v>9</v>
      </c>
      <c r="BJ36" s="58">
        <v>5</v>
      </c>
      <c r="BK36" s="58">
        <v>5</v>
      </c>
      <c r="BL36" s="58" t="s">
        <v>153</v>
      </c>
      <c r="BM36" s="58">
        <v>0</v>
      </c>
      <c r="BN36" s="58">
        <v>0</v>
      </c>
      <c r="BO36" s="58">
        <v>0</v>
      </c>
      <c r="BP36" s="58">
        <v>0</v>
      </c>
      <c r="BQ36" s="58">
        <v>0</v>
      </c>
      <c r="BR36" s="58">
        <v>0</v>
      </c>
      <c r="BS36" s="58" t="s">
        <v>153</v>
      </c>
    </row>
    <row r="37" spans="1:71" x14ac:dyDescent="0.25">
      <c r="A37" s="64" t="s">
        <v>199</v>
      </c>
      <c r="B37" s="58">
        <v>1769</v>
      </c>
      <c r="C37" s="58">
        <v>1746</v>
      </c>
      <c r="D37" s="58">
        <v>1198</v>
      </c>
      <c r="E37" s="58">
        <v>0</v>
      </c>
      <c r="F37" s="58">
        <v>343</v>
      </c>
      <c r="G37" s="58">
        <v>19</v>
      </c>
      <c r="H37" s="58" t="s">
        <v>153</v>
      </c>
      <c r="I37" s="58" t="s">
        <v>153</v>
      </c>
      <c r="J37" s="58">
        <v>46</v>
      </c>
      <c r="K37" s="58">
        <v>122</v>
      </c>
      <c r="L37" s="58">
        <v>1146</v>
      </c>
      <c r="M37" s="58">
        <v>1134</v>
      </c>
      <c r="N37" s="58">
        <v>812</v>
      </c>
      <c r="O37" s="58">
        <v>0</v>
      </c>
      <c r="P37" s="58">
        <v>174</v>
      </c>
      <c r="Q37" s="58" t="s">
        <v>153</v>
      </c>
      <c r="R37" s="58">
        <v>11</v>
      </c>
      <c r="S37" s="58" t="s">
        <v>153</v>
      </c>
      <c r="T37" s="58">
        <v>31</v>
      </c>
      <c r="U37" s="58">
        <v>100</v>
      </c>
      <c r="V37" s="58">
        <v>623</v>
      </c>
      <c r="W37" s="58">
        <v>612</v>
      </c>
      <c r="X37" s="58">
        <v>386</v>
      </c>
      <c r="Y37" s="58">
        <v>0</v>
      </c>
      <c r="Z37" s="58">
        <v>169</v>
      </c>
      <c r="AA37" s="58" t="s">
        <v>153</v>
      </c>
      <c r="AB37" s="58" t="s">
        <v>153</v>
      </c>
      <c r="AC37" s="58">
        <v>0</v>
      </c>
      <c r="AD37" s="58">
        <v>15</v>
      </c>
      <c r="AE37" s="58">
        <v>22</v>
      </c>
      <c r="AF37" s="58">
        <v>355</v>
      </c>
      <c r="AG37" s="58">
        <v>349</v>
      </c>
      <c r="AH37" s="58">
        <v>210</v>
      </c>
      <c r="AI37" s="58">
        <v>0</v>
      </c>
      <c r="AJ37" s="58">
        <v>46</v>
      </c>
      <c r="AK37" s="58" t="s">
        <v>153</v>
      </c>
      <c r="AL37" s="58">
        <v>0</v>
      </c>
      <c r="AM37" s="58" t="s">
        <v>153</v>
      </c>
      <c r="AN37" s="58">
        <v>6</v>
      </c>
      <c r="AO37" s="58">
        <v>81</v>
      </c>
      <c r="AP37" s="58">
        <v>1201</v>
      </c>
      <c r="AQ37" s="58">
        <v>1184</v>
      </c>
      <c r="AR37" s="58">
        <v>872</v>
      </c>
      <c r="AS37" s="58">
        <v>0</v>
      </c>
      <c r="AT37" s="58">
        <v>224</v>
      </c>
      <c r="AU37" s="58">
        <v>12</v>
      </c>
      <c r="AV37" s="58" t="s">
        <v>153</v>
      </c>
      <c r="AW37" s="58">
        <v>0</v>
      </c>
      <c r="AX37" s="58">
        <v>35</v>
      </c>
      <c r="AY37" s="58" t="s">
        <v>153</v>
      </c>
      <c r="AZ37" s="58">
        <v>213</v>
      </c>
      <c r="BA37" s="58">
        <v>213</v>
      </c>
      <c r="BB37" s="58">
        <v>116</v>
      </c>
      <c r="BC37" s="58">
        <v>0</v>
      </c>
      <c r="BD37" s="58">
        <v>73</v>
      </c>
      <c r="BE37" s="58" t="s">
        <v>153</v>
      </c>
      <c r="BF37" s="58">
        <v>13</v>
      </c>
      <c r="BG37" s="58">
        <v>0</v>
      </c>
      <c r="BH37" s="58">
        <v>5</v>
      </c>
      <c r="BI37" s="58" t="s">
        <v>153</v>
      </c>
      <c r="BJ37" s="58">
        <v>13</v>
      </c>
      <c r="BK37" s="58">
        <v>13</v>
      </c>
      <c r="BL37" s="58">
        <v>5</v>
      </c>
      <c r="BM37" s="58">
        <v>0</v>
      </c>
      <c r="BN37" s="58">
        <v>4</v>
      </c>
      <c r="BO37" s="58" t="s">
        <v>153</v>
      </c>
      <c r="BP37" s="58">
        <v>0</v>
      </c>
      <c r="BQ37" s="58">
        <v>0</v>
      </c>
      <c r="BR37" s="58" t="s">
        <v>153</v>
      </c>
      <c r="BS37" s="58" t="s">
        <v>153</v>
      </c>
    </row>
    <row r="38" spans="1:71" x14ac:dyDescent="0.25">
      <c r="A38" s="64" t="s">
        <v>200</v>
      </c>
      <c r="B38" s="58">
        <v>1089</v>
      </c>
      <c r="C38" s="58">
        <v>1059</v>
      </c>
      <c r="D38" s="58">
        <v>655</v>
      </c>
      <c r="E38" s="58">
        <v>0</v>
      </c>
      <c r="F38" s="58">
        <v>265</v>
      </c>
      <c r="G38" s="58">
        <v>22</v>
      </c>
      <c r="H38" s="58">
        <v>28</v>
      </c>
      <c r="I38" s="58">
        <v>0</v>
      </c>
      <c r="J38" s="58">
        <v>41</v>
      </c>
      <c r="K38" s="58">
        <v>48</v>
      </c>
      <c r="L38" s="58">
        <v>691</v>
      </c>
      <c r="M38" s="58">
        <v>676</v>
      </c>
      <c r="N38" s="58">
        <v>444</v>
      </c>
      <c r="O38" s="58">
        <v>0</v>
      </c>
      <c r="P38" s="58">
        <v>143</v>
      </c>
      <c r="Q38" s="58">
        <v>8</v>
      </c>
      <c r="R38" s="58">
        <v>20</v>
      </c>
      <c r="S38" s="58">
        <v>0</v>
      </c>
      <c r="T38" s="58">
        <v>27</v>
      </c>
      <c r="U38" s="58">
        <v>34</v>
      </c>
      <c r="V38" s="58">
        <v>398</v>
      </c>
      <c r="W38" s="58">
        <v>383</v>
      </c>
      <c r="X38" s="58">
        <v>211</v>
      </c>
      <c r="Y38" s="58">
        <v>0</v>
      </c>
      <c r="Z38" s="58">
        <v>122</v>
      </c>
      <c r="AA38" s="58">
        <v>14</v>
      </c>
      <c r="AB38" s="58">
        <v>8</v>
      </c>
      <c r="AC38" s="58">
        <v>0</v>
      </c>
      <c r="AD38" s="58">
        <v>14</v>
      </c>
      <c r="AE38" s="58">
        <v>14</v>
      </c>
      <c r="AF38" s="58" t="s">
        <v>153</v>
      </c>
      <c r="AG38" s="58">
        <v>225</v>
      </c>
      <c r="AH38" s="58">
        <v>136</v>
      </c>
      <c r="AI38" s="58">
        <v>0</v>
      </c>
      <c r="AJ38" s="58">
        <v>51</v>
      </c>
      <c r="AK38" s="58" t="s">
        <v>153</v>
      </c>
      <c r="AL38" s="58">
        <v>0</v>
      </c>
      <c r="AM38" s="58">
        <v>0</v>
      </c>
      <c r="AN38" s="58" t="s">
        <v>153</v>
      </c>
      <c r="AO38" s="58" t="s">
        <v>153</v>
      </c>
      <c r="AP38" s="58">
        <v>703</v>
      </c>
      <c r="AQ38" s="58">
        <v>689</v>
      </c>
      <c r="AR38" s="58">
        <v>455</v>
      </c>
      <c r="AS38" s="58">
        <v>0</v>
      </c>
      <c r="AT38" s="58">
        <v>168</v>
      </c>
      <c r="AU38" s="58">
        <v>17</v>
      </c>
      <c r="AV38" s="58" t="s">
        <v>153</v>
      </c>
      <c r="AW38" s="58">
        <v>0</v>
      </c>
      <c r="AX38" s="58">
        <v>32</v>
      </c>
      <c r="AY38" s="58" t="s">
        <v>153</v>
      </c>
      <c r="AZ38" s="58" t="s">
        <v>153</v>
      </c>
      <c r="BA38" s="58">
        <v>145</v>
      </c>
      <c r="BB38" s="58">
        <v>64</v>
      </c>
      <c r="BC38" s="58">
        <v>0</v>
      </c>
      <c r="BD38" s="58">
        <v>46</v>
      </c>
      <c r="BE38" s="58" t="s">
        <v>153</v>
      </c>
      <c r="BF38" s="58" t="s">
        <v>153</v>
      </c>
      <c r="BG38" s="58">
        <v>0</v>
      </c>
      <c r="BH38" s="58" t="s">
        <v>153</v>
      </c>
      <c r="BI38" s="58" t="s">
        <v>153</v>
      </c>
      <c r="BJ38" s="58">
        <v>4</v>
      </c>
      <c r="BK38" s="58">
        <v>4</v>
      </c>
      <c r="BL38" s="58" t="s">
        <v>153</v>
      </c>
      <c r="BM38" s="58">
        <v>0</v>
      </c>
      <c r="BN38" s="58">
        <v>0</v>
      </c>
      <c r="BO38" s="58" t="s">
        <v>153</v>
      </c>
      <c r="BP38" s="58">
        <v>0</v>
      </c>
      <c r="BQ38" s="58">
        <v>0</v>
      </c>
      <c r="BR38" s="58">
        <v>0</v>
      </c>
      <c r="BS38" s="58">
        <v>0</v>
      </c>
    </row>
    <row r="39" spans="1:71" x14ac:dyDescent="0.25">
      <c r="A39" s="64" t="s">
        <v>201</v>
      </c>
      <c r="B39" s="58">
        <v>943</v>
      </c>
      <c r="C39" s="58">
        <v>917</v>
      </c>
      <c r="D39" s="58">
        <v>529</v>
      </c>
      <c r="E39" s="58">
        <v>0</v>
      </c>
      <c r="F39" s="58">
        <v>266</v>
      </c>
      <c r="G39" s="58">
        <v>14</v>
      </c>
      <c r="H39" s="58">
        <v>23</v>
      </c>
      <c r="I39" s="58">
        <v>0</v>
      </c>
      <c r="J39" s="58">
        <v>19</v>
      </c>
      <c r="K39" s="58">
        <v>66</v>
      </c>
      <c r="L39" s="58">
        <v>620</v>
      </c>
      <c r="M39" s="58">
        <v>604</v>
      </c>
      <c r="N39" s="58">
        <v>366</v>
      </c>
      <c r="O39" s="58">
        <v>0</v>
      </c>
      <c r="P39" s="58">
        <v>156</v>
      </c>
      <c r="Q39" s="58">
        <v>4</v>
      </c>
      <c r="R39" s="58">
        <v>16</v>
      </c>
      <c r="S39" s="58">
        <v>0</v>
      </c>
      <c r="T39" s="58">
        <v>14</v>
      </c>
      <c r="U39" s="58">
        <v>48</v>
      </c>
      <c r="V39" s="58">
        <v>323</v>
      </c>
      <c r="W39" s="58">
        <v>313</v>
      </c>
      <c r="X39" s="58">
        <v>163</v>
      </c>
      <c r="Y39" s="58">
        <v>0</v>
      </c>
      <c r="Z39" s="58">
        <v>110</v>
      </c>
      <c r="AA39" s="58">
        <v>10</v>
      </c>
      <c r="AB39" s="58">
        <v>7</v>
      </c>
      <c r="AC39" s="58">
        <v>0</v>
      </c>
      <c r="AD39" s="58">
        <v>5</v>
      </c>
      <c r="AE39" s="58">
        <v>18</v>
      </c>
      <c r="AF39" s="58">
        <v>235</v>
      </c>
      <c r="AG39" s="58">
        <v>222</v>
      </c>
      <c r="AH39" s="58">
        <v>117</v>
      </c>
      <c r="AI39" s="58">
        <v>0</v>
      </c>
      <c r="AJ39" s="58">
        <v>63</v>
      </c>
      <c r="AK39" s="58">
        <v>7</v>
      </c>
      <c r="AL39" s="58" t="s">
        <v>153</v>
      </c>
      <c r="AM39" s="58">
        <v>0</v>
      </c>
      <c r="AN39" s="58" t="s">
        <v>153</v>
      </c>
      <c r="AO39" s="58">
        <v>30</v>
      </c>
      <c r="AP39" s="58" t="s">
        <v>153</v>
      </c>
      <c r="AQ39" s="58">
        <v>571</v>
      </c>
      <c r="AR39" s="58">
        <v>371</v>
      </c>
      <c r="AS39" s="58">
        <v>0</v>
      </c>
      <c r="AT39" s="58">
        <v>149</v>
      </c>
      <c r="AU39" s="58" t="s">
        <v>153</v>
      </c>
      <c r="AV39" s="58" t="s">
        <v>153</v>
      </c>
      <c r="AW39" s="58">
        <v>0</v>
      </c>
      <c r="AX39" s="58">
        <v>12</v>
      </c>
      <c r="AY39" s="58">
        <v>31</v>
      </c>
      <c r="AZ39" s="58" t="s">
        <v>153</v>
      </c>
      <c r="BA39" s="58">
        <v>124</v>
      </c>
      <c r="BB39" s="58">
        <v>41</v>
      </c>
      <c r="BC39" s="58">
        <v>0</v>
      </c>
      <c r="BD39" s="58">
        <v>54</v>
      </c>
      <c r="BE39" s="58" t="s">
        <v>153</v>
      </c>
      <c r="BF39" s="58">
        <v>20</v>
      </c>
      <c r="BG39" s="58">
        <v>0</v>
      </c>
      <c r="BH39" s="58" t="s">
        <v>153</v>
      </c>
      <c r="BI39" s="58">
        <v>5</v>
      </c>
      <c r="BJ39" s="58">
        <v>7</v>
      </c>
      <c r="BK39" s="58">
        <v>7</v>
      </c>
      <c r="BL39" s="58" t="s">
        <v>153</v>
      </c>
      <c r="BM39" s="58">
        <v>0</v>
      </c>
      <c r="BN39" s="58">
        <v>3</v>
      </c>
      <c r="BO39" s="58">
        <v>0</v>
      </c>
      <c r="BP39" s="58">
        <v>0</v>
      </c>
      <c r="BQ39" s="58">
        <v>0</v>
      </c>
      <c r="BR39" s="58">
        <v>0</v>
      </c>
      <c r="BS39" s="58" t="s">
        <v>153</v>
      </c>
    </row>
    <row r="40" spans="1:71" x14ac:dyDescent="0.25">
      <c r="A40" s="64" t="s">
        <v>202</v>
      </c>
      <c r="B40" s="58">
        <v>994</v>
      </c>
      <c r="C40" s="58">
        <v>968</v>
      </c>
      <c r="D40" s="58">
        <v>547</v>
      </c>
      <c r="E40" s="58">
        <v>0</v>
      </c>
      <c r="F40" s="58">
        <v>281</v>
      </c>
      <c r="G40" s="58">
        <v>22</v>
      </c>
      <c r="H40" s="58">
        <v>17</v>
      </c>
      <c r="I40" s="58">
        <v>0</v>
      </c>
      <c r="J40" s="58">
        <v>26</v>
      </c>
      <c r="K40" s="58">
        <v>75</v>
      </c>
      <c r="L40" s="58">
        <v>635</v>
      </c>
      <c r="M40" s="58">
        <v>620</v>
      </c>
      <c r="N40" s="58">
        <v>385</v>
      </c>
      <c r="O40" s="58">
        <v>0</v>
      </c>
      <c r="P40" s="58">
        <v>143</v>
      </c>
      <c r="Q40" s="58">
        <v>7</v>
      </c>
      <c r="R40" s="58">
        <v>10</v>
      </c>
      <c r="S40" s="58">
        <v>0</v>
      </c>
      <c r="T40" s="58">
        <v>23</v>
      </c>
      <c r="U40" s="58">
        <v>52</v>
      </c>
      <c r="V40" s="58">
        <v>359</v>
      </c>
      <c r="W40" s="58">
        <v>348</v>
      </c>
      <c r="X40" s="58">
        <v>162</v>
      </c>
      <c r="Y40" s="58">
        <v>0</v>
      </c>
      <c r="Z40" s="58">
        <v>138</v>
      </c>
      <c r="AA40" s="58">
        <v>15</v>
      </c>
      <c r="AB40" s="58">
        <v>7</v>
      </c>
      <c r="AC40" s="58">
        <v>0</v>
      </c>
      <c r="AD40" s="58">
        <v>3</v>
      </c>
      <c r="AE40" s="58">
        <v>23</v>
      </c>
      <c r="AF40" s="58">
        <v>264</v>
      </c>
      <c r="AG40" s="58">
        <v>257</v>
      </c>
      <c r="AH40" s="58">
        <v>137</v>
      </c>
      <c r="AI40" s="58">
        <v>0</v>
      </c>
      <c r="AJ40" s="58">
        <v>58</v>
      </c>
      <c r="AK40" s="58">
        <v>6</v>
      </c>
      <c r="AL40" s="58">
        <v>0</v>
      </c>
      <c r="AM40" s="58">
        <v>0</v>
      </c>
      <c r="AN40" s="58">
        <v>9</v>
      </c>
      <c r="AO40" s="58">
        <v>47</v>
      </c>
      <c r="AP40" s="58">
        <v>597</v>
      </c>
      <c r="AQ40" s="58">
        <v>581</v>
      </c>
      <c r="AR40" s="58">
        <v>358</v>
      </c>
      <c r="AS40" s="58">
        <v>0</v>
      </c>
      <c r="AT40" s="58">
        <v>166</v>
      </c>
      <c r="AU40" s="58">
        <v>16</v>
      </c>
      <c r="AV40" s="58" t="s">
        <v>153</v>
      </c>
      <c r="AW40" s="58">
        <v>0</v>
      </c>
      <c r="AX40" s="58">
        <v>14</v>
      </c>
      <c r="AY40" s="58" t="s">
        <v>153</v>
      </c>
      <c r="AZ40" s="58">
        <v>133</v>
      </c>
      <c r="BA40" s="58">
        <v>130</v>
      </c>
      <c r="BB40" s="58">
        <v>52</v>
      </c>
      <c r="BC40" s="58">
        <v>0</v>
      </c>
      <c r="BD40" s="58">
        <v>57</v>
      </c>
      <c r="BE40" s="58">
        <v>0</v>
      </c>
      <c r="BF40" s="58" t="s">
        <v>153</v>
      </c>
      <c r="BG40" s="58">
        <v>0</v>
      </c>
      <c r="BH40" s="58">
        <v>3</v>
      </c>
      <c r="BI40" s="58" t="s">
        <v>153</v>
      </c>
      <c r="BJ40" s="58">
        <v>6</v>
      </c>
      <c r="BK40" s="58">
        <v>6</v>
      </c>
      <c r="BL40" s="58" t="s">
        <v>153</v>
      </c>
      <c r="BM40" s="58">
        <v>0</v>
      </c>
      <c r="BN40" s="58">
        <v>3</v>
      </c>
      <c r="BO40" s="58">
        <v>0</v>
      </c>
      <c r="BP40" s="58">
        <v>0</v>
      </c>
      <c r="BQ40" s="58">
        <v>0</v>
      </c>
      <c r="BR40" s="58">
        <v>0</v>
      </c>
      <c r="BS40" s="58" t="s">
        <v>153</v>
      </c>
    </row>
    <row r="41" spans="1:71" x14ac:dyDescent="0.25">
      <c r="A41" s="64" t="s">
        <v>203</v>
      </c>
      <c r="B41" s="58">
        <v>838</v>
      </c>
      <c r="C41" s="58">
        <v>819</v>
      </c>
      <c r="D41" s="58">
        <v>488</v>
      </c>
      <c r="E41" s="58">
        <v>0</v>
      </c>
      <c r="F41" s="58">
        <v>198</v>
      </c>
      <c r="G41" s="58" t="s">
        <v>153</v>
      </c>
      <c r="H41" s="58">
        <v>26</v>
      </c>
      <c r="I41" s="58" t="s">
        <v>153</v>
      </c>
      <c r="J41" s="58">
        <v>25</v>
      </c>
      <c r="K41" s="58">
        <v>69</v>
      </c>
      <c r="L41" s="58">
        <v>508</v>
      </c>
      <c r="M41" s="58">
        <v>501</v>
      </c>
      <c r="N41" s="58">
        <v>314</v>
      </c>
      <c r="O41" s="58">
        <v>0</v>
      </c>
      <c r="P41" s="58">
        <v>105</v>
      </c>
      <c r="Q41" s="58">
        <v>3</v>
      </c>
      <c r="R41" s="58">
        <v>17</v>
      </c>
      <c r="S41" s="58">
        <v>0</v>
      </c>
      <c r="T41" s="58">
        <v>12</v>
      </c>
      <c r="U41" s="58">
        <v>50</v>
      </c>
      <c r="V41" s="58">
        <v>330</v>
      </c>
      <c r="W41" s="58">
        <v>318</v>
      </c>
      <c r="X41" s="58">
        <v>174</v>
      </c>
      <c r="Y41" s="58">
        <v>0</v>
      </c>
      <c r="Z41" s="58">
        <v>93</v>
      </c>
      <c r="AA41" s="58" t="s">
        <v>153</v>
      </c>
      <c r="AB41" s="58">
        <v>9</v>
      </c>
      <c r="AC41" s="58" t="s">
        <v>153</v>
      </c>
      <c r="AD41" s="58">
        <v>13</v>
      </c>
      <c r="AE41" s="58">
        <v>19</v>
      </c>
      <c r="AF41" s="58">
        <v>219</v>
      </c>
      <c r="AG41" s="58">
        <v>216</v>
      </c>
      <c r="AH41" s="58">
        <v>139</v>
      </c>
      <c r="AI41" s="58">
        <v>0</v>
      </c>
      <c r="AJ41" s="58">
        <v>25</v>
      </c>
      <c r="AK41" s="58" t="s">
        <v>153</v>
      </c>
      <c r="AL41" s="58">
        <v>0</v>
      </c>
      <c r="AM41" s="58" t="s">
        <v>153</v>
      </c>
      <c r="AN41" s="58">
        <v>9</v>
      </c>
      <c r="AO41" s="58">
        <v>39</v>
      </c>
      <c r="AP41" s="58">
        <v>486</v>
      </c>
      <c r="AQ41" s="58">
        <v>470</v>
      </c>
      <c r="AR41" s="58">
        <v>295</v>
      </c>
      <c r="AS41" s="58">
        <v>0</v>
      </c>
      <c r="AT41" s="58">
        <v>115</v>
      </c>
      <c r="AU41" s="58" t="s">
        <v>153</v>
      </c>
      <c r="AV41" s="58" t="s">
        <v>153</v>
      </c>
      <c r="AW41" s="58">
        <v>0</v>
      </c>
      <c r="AX41" s="58">
        <v>16</v>
      </c>
      <c r="AY41" s="58" t="s">
        <v>153</v>
      </c>
      <c r="AZ41" s="58">
        <v>133</v>
      </c>
      <c r="BA41" s="58">
        <v>133</v>
      </c>
      <c r="BB41" s="58">
        <v>54</v>
      </c>
      <c r="BC41" s="58">
        <v>0</v>
      </c>
      <c r="BD41" s="58">
        <v>58</v>
      </c>
      <c r="BE41" s="58">
        <v>0</v>
      </c>
      <c r="BF41" s="58" t="s">
        <v>153</v>
      </c>
      <c r="BG41" s="58">
        <v>0</v>
      </c>
      <c r="BH41" s="58">
        <v>0</v>
      </c>
      <c r="BI41" s="58" t="s">
        <v>153</v>
      </c>
      <c r="BJ41" s="58">
        <v>5</v>
      </c>
      <c r="BK41" s="58">
        <v>5</v>
      </c>
      <c r="BL41" s="58" t="s">
        <v>153</v>
      </c>
      <c r="BM41" s="58">
        <v>0</v>
      </c>
      <c r="BN41" s="58" t="s">
        <v>153</v>
      </c>
      <c r="BO41" s="58">
        <v>0</v>
      </c>
      <c r="BP41" s="58">
        <v>0</v>
      </c>
      <c r="BQ41" s="58">
        <v>0</v>
      </c>
      <c r="BR41" s="58">
        <v>0</v>
      </c>
      <c r="BS41" s="58" t="s">
        <v>153</v>
      </c>
    </row>
    <row r="42" spans="1:71" x14ac:dyDescent="0.25">
      <c r="A42" s="64" t="s">
        <v>204</v>
      </c>
      <c r="B42" s="58">
        <v>1087</v>
      </c>
      <c r="C42" s="58">
        <v>1069</v>
      </c>
      <c r="D42" s="58">
        <v>574</v>
      </c>
      <c r="E42" s="58">
        <v>0</v>
      </c>
      <c r="F42" s="58">
        <v>280</v>
      </c>
      <c r="G42" s="58">
        <v>14</v>
      </c>
      <c r="H42" s="58">
        <v>19</v>
      </c>
      <c r="I42" s="58">
        <v>35</v>
      </c>
      <c r="J42" s="58">
        <v>55</v>
      </c>
      <c r="K42" s="58">
        <v>92</v>
      </c>
      <c r="L42" s="58">
        <v>611</v>
      </c>
      <c r="M42" s="58">
        <v>601</v>
      </c>
      <c r="N42" s="58">
        <v>317</v>
      </c>
      <c r="O42" s="58">
        <v>0</v>
      </c>
      <c r="P42" s="58">
        <v>150</v>
      </c>
      <c r="Q42" s="58">
        <v>3</v>
      </c>
      <c r="R42" s="58">
        <v>10</v>
      </c>
      <c r="S42" s="58">
        <v>20</v>
      </c>
      <c r="T42" s="58">
        <v>33</v>
      </c>
      <c r="U42" s="58">
        <v>68</v>
      </c>
      <c r="V42" s="58">
        <v>476</v>
      </c>
      <c r="W42" s="58">
        <v>468</v>
      </c>
      <c r="X42" s="58">
        <v>257</v>
      </c>
      <c r="Y42" s="58">
        <v>0</v>
      </c>
      <c r="Z42" s="58">
        <v>130</v>
      </c>
      <c r="AA42" s="58">
        <v>11</v>
      </c>
      <c r="AB42" s="58">
        <v>9</v>
      </c>
      <c r="AC42" s="58">
        <v>15</v>
      </c>
      <c r="AD42" s="58">
        <v>22</v>
      </c>
      <c r="AE42" s="58">
        <v>24</v>
      </c>
      <c r="AF42" s="58" t="s">
        <v>153</v>
      </c>
      <c r="AG42" s="58">
        <v>385</v>
      </c>
      <c r="AH42" s="58">
        <v>175</v>
      </c>
      <c r="AI42" s="58">
        <v>0</v>
      </c>
      <c r="AJ42" s="58">
        <v>90</v>
      </c>
      <c r="AK42" s="58">
        <v>5</v>
      </c>
      <c r="AL42" s="58" t="s">
        <v>153</v>
      </c>
      <c r="AM42" s="58" t="s">
        <v>153</v>
      </c>
      <c r="AN42" s="58">
        <v>24</v>
      </c>
      <c r="AO42" s="58">
        <v>57</v>
      </c>
      <c r="AP42" s="58">
        <v>555</v>
      </c>
      <c r="AQ42" s="58">
        <v>543</v>
      </c>
      <c r="AR42" s="58">
        <v>357</v>
      </c>
      <c r="AS42" s="58">
        <v>0</v>
      </c>
      <c r="AT42" s="58">
        <v>117</v>
      </c>
      <c r="AU42" s="58">
        <v>9</v>
      </c>
      <c r="AV42" s="58" t="s">
        <v>153</v>
      </c>
      <c r="AW42" s="58" t="s">
        <v>153</v>
      </c>
      <c r="AX42" s="58">
        <v>26</v>
      </c>
      <c r="AY42" s="58" t="s">
        <v>153</v>
      </c>
      <c r="AZ42" s="58" t="s">
        <v>153</v>
      </c>
      <c r="BA42" s="58">
        <v>141</v>
      </c>
      <c r="BB42" s="58">
        <v>42</v>
      </c>
      <c r="BC42" s="58">
        <v>0</v>
      </c>
      <c r="BD42" s="58">
        <v>73</v>
      </c>
      <c r="BE42" s="58">
        <v>0</v>
      </c>
      <c r="BF42" s="58" t="s">
        <v>153</v>
      </c>
      <c r="BG42" s="58">
        <v>0</v>
      </c>
      <c r="BH42" s="58">
        <v>5</v>
      </c>
      <c r="BI42" s="58" t="s">
        <v>153</v>
      </c>
      <c r="BJ42" s="58">
        <v>4</v>
      </c>
      <c r="BK42" s="58">
        <v>4</v>
      </c>
      <c r="BL42" s="58" t="s">
        <v>153</v>
      </c>
      <c r="BM42" s="58">
        <v>0</v>
      </c>
      <c r="BN42" s="58" t="s">
        <v>153</v>
      </c>
      <c r="BO42" s="58">
        <v>0</v>
      </c>
      <c r="BP42" s="58">
        <v>0</v>
      </c>
      <c r="BQ42" s="58">
        <v>0</v>
      </c>
      <c r="BR42" s="58">
        <v>0</v>
      </c>
      <c r="BS42" s="58">
        <v>0</v>
      </c>
    </row>
    <row r="43" spans="1:71" x14ac:dyDescent="0.25">
      <c r="A43" s="64" t="s">
        <v>205</v>
      </c>
      <c r="B43" s="58">
        <v>933</v>
      </c>
      <c r="C43" s="58">
        <v>888</v>
      </c>
      <c r="D43" s="58">
        <v>467</v>
      </c>
      <c r="E43" s="58">
        <v>0</v>
      </c>
      <c r="F43" s="58">
        <v>227</v>
      </c>
      <c r="G43" s="58">
        <v>17</v>
      </c>
      <c r="H43" s="58" t="s">
        <v>153</v>
      </c>
      <c r="I43" s="58" t="s">
        <v>153</v>
      </c>
      <c r="J43" s="58">
        <v>41</v>
      </c>
      <c r="K43" s="58">
        <v>98</v>
      </c>
      <c r="L43" s="58">
        <v>582</v>
      </c>
      <c r="M43" s="58">
        <v>566</v>
      </c>
      <c r="N43" s="58">
        <v>310</v>
      </c>
      <c r="O43" s="58">
        <v>0</v>
      </c>
      <c r="P43" s="58">
        <v>135</v>
      </c>
      <c r="Q43" s="58" t="s">
        <v>153</v>
      </c>
      <c r="R43" s="58">
        <v>11</v>
      </c>
      <c r="S43" s="58" t="s">
        <v>153</v>
      </c>
      <c r="T43" s="58">
        <v>22</v>
      </c>
      <c r="U43" s="58">
        <v>71</v>
      </c>
      <c r="V43" s="58">
        <v>351</v>
      </c>
      <c r="W43" s="58">
        <v>322</v>
      </c>
      <c r="X43" s="58">
        <v>157</v>
      </c>
      <c r="Y43" s="58">
        <v>0</v>
      </c>
      <c r="Z43" s="58">
        <v>92</v>
      </c>
      <c r="AA43" s="58" t="s">
        <v>153</v>
      </c>
      <c r="AB43" s="58" t="s">
        <v>153</v>
      </c>
      <c r="AC43" s="58" t="s">
        <v>153</v>
      </c>
      <c r="AD43" s="58">
        <v>19</v>
      </c>
      <c r="AE43" s="58">
        <v>27</v>
      </c>
      <c r="AF43" s="58" t="s">
        <v>153</v>
      </c>
      <c r="AG43" s="58">
        <v>316</v>
      </c>
      <c r="AH43" s="58">
        <v>152</v>
      </c>
      <c r="AI43" s="58">
        <v>0</v>
      </c>
      <c r="AJ43" s="58">
        <v>56</v>
      </c>
      <c r="AK43" s="58">
        <v>7</v>
      </c>
      <c r="AL43" s="58">
        <v>0</v>
      </c>
      <c r="AM43" s="58" t="s">
        <v>153</v>
      </c>
      <c r="AN43" s="58" t="s">
        <v>153</v>
      </c>
      <c r="AO43" s="58">
        <v>70</v>
      </c>
      <c r="AP43" s="58">
        <v>500</v>
      </c>
      <c r="AQ43" s="58">
        <v>462</v>
      </c>
      <c r="AR43" s="58">
        <v>280</v>
      </c>
      <c r="AS43" s="58">
        <v>0</v>
      </c>
      <c r="AT43" s="58">
        <v>116</v>
      </c>
      <c r="AU43" s="58">
        <v>10</v>
      </c>
      <c r="AV43" s="58" t="s">
        <v>153</v>
      </c>
      <c r="AW43" s="58" t="s">
        <v>153</v>
      </c>
      <c r="AX43" s="58">
        <v>23</v>
      </c>
      <c r="AY43" s="58">
        <v>25</v>
      </c>
      <c r="AZ43" s="58" t="s">
        <v>153</v>
      </c>
      <c r="BA43" s="58">
        <v>110</v>
      </c>
      <c r="BB43" s="58">
        <v>35</v>
      </c>
      <c r="BC43" s="58">
        <v>0</v>
      </c>
      <c r="BD43" s="58">
        <v>55</v>
      </c>
      <c r="BE43" s="58">
        <v>0</v>
      </c>
      <c r="BF43" s="58" t="s">
        <v>153</v>
      </c>
      <c r="BG43" s="58">
        <v>0</v>
      </c>
      <c r="BH43" s="58" t="s">
        <v>153</v>
      </c>
      <c r="BI43" s="58">
        <v>3</v>
      </c>
      <c r="BJ43" s="58">
        <v>7</v>
      </c>
      <c r="BK43" s="58">
        <v>7</v>
      </c>
      <c r="BL43" s="58" t="s">
        <v>153</v>
      </c>
      <c r="BM43" s="58">
        <v>0</v>
      </c>
      <c r="BN43" s="58">
        <v>3</v>
      </c>
      <c r="BO43" s="58">
        <v>0</v>
      </c>
      <c r="BP43" s="58">
        <v>0</v>
      </c>
      <c r="BQ43" s="58">
        <v>0</v>
      </c>
      <c r="BR43" s="58">
        <v>0</v>
      </c>
      <c r="BS43" s="58" t="s">
        <v>153</v>
      </c>
    </row>
    <row r="44" spans="1:71" x14ac:dyDescent="0.25">
      <c r="A44" s="64" t="s">
        <v>206</v>
      </c>
      <c r="B44" s="58">
        <v>707</v>
      </c>
      <c r="C44" s="58">
        <v>680</v>
      </c>
      <c r="D44" s="58">
        <v>334</v>
      </c>
      <c r="E44" s="58">
        <v>0</v>
      </c>
      <c r="F44" s="58">
        <v>213</v>
      </c>
      <c r="G44" s="58">
        <v>11</v>
      </c>
      <c r="H44" s="58">
        <v>20</v>
      </c>
      <c r="I44" s="58">
        <v>0</v>
      </c>
      <c r="J44" s="58">
        <v>29</v>
      </c>
      <c r="K44" s="58">
        <v>73</v>
      </c>
      <c r="L44" s="58">
        <v>412</v>
      </c>
      <c r="M44" s="58">
        <v>400</v>
      </c>
      <c r="N44" s="58">
        <v>212</v>
      </c>
      <c r="O44" s="58">
        <v>0</v>
      </c>
      <c r="P44" s="58">
        <v>103</v>
      </c>
      <c r="Q44" s="58">
        <v>4</v>
      </c>
      <c r="R44" s="58">
        <v>12</v>
      </c>
      <c r="S44" s="58">
        <v>0</v>
      </c>
      <c r="T44" s="58">
        <v>16</v>
      </c>
      <c r="U44" s="58">
        <v>53</v>
      </c>
      <c r="V44" s="58">
        <v>295</v>
      </c>
      <c r="W44" s="58">
        <v>280</v>
      </c>
      <c r="X44" s="58">
        <v>122</v>
      </c>
      <c r="Y44" s="58">
        <v>0</v>
      </c>
      <c r="Z44" s="58">
        <v>110</v>
      </c>
      <c r="AA44" s="58">
        <v>7</v>
      </c>
      <c r="AB44" s="58">
        <v>8</v>
      </c>
      <c r="AC44" s="58">
        <v>0</v>
      </c>
      <c r="AD44" s="58">
        <v>13</v>
      </c>
      <c r="AE44" s="58">
        <v>20</v>
      </c>
      <c r="AF44" s="58" t="s">
        <v>153</v>
      </c>
      <c r="AG44" s="58">
        <v>198</v>
      </c>
      <c r="AH44" s="58">
        <v>109</v>
      </c>
      <c r="AI44" s="58">
        <v>0</v>
      </c>
      <c r="AJ44" s="58">
        <v>34</v>
      </c>
      <c r="AK44" s="58" t="s">
        <v>153</v>
      </c>
      <c r="AL44" s="58">
        <v>0</v>
      </c>
      <c r="AM44" s="58">
        <v>0</v>
      </c>
      <c r="AN44" s="58" t="s">
        <v>153</v>
      </c>
      <c r="AO44" s="58">
        <v>43</v>
      </c>
      <c r="AP44" s="58">
        <v>407</v>
      </c>
      <c r="AQ44" s="58">
        <v>388</v>
      </c>
      <c r="AR44" s="58">
        <v>209</v>
      </c>
      <c r="AS44" s="58">
        <v>0</v>
      </c>
      <c r="AT44" s="58">
        <v>127</v>
      </c>
      <c r="AU44" s="58" t="s">
        <v>153</v>
      </c>
      <c r="AV44" s="58" t="s">
        <v>153</v>
      </c>
      <c r="AW44" s="58">
        <v>0</v>
      </c>
      <c r="AX44" s="58">
        <v>14</v>
      </c>
      <c r="AY44" s="58" t="s">
        <v>153</v>
      </c>
      <c r="AZ44" s="58" t="s">
        <v>153</v>
      </c>
      <c r="BA44" s="58">
        <v>94</v>
      </c>
      <c r="BB44" s="58">
        <v>16</v>
      </c>
      <c r="BC44" s="58">
        <v>0</v>
      </c>
      <c r="BD44" s="58">
        <v>52</v>
      </c>
      <c r="BE44" s="58">
        <v>0</v>
      </c>
      <c r="BF44" s="58" t="s">
        <v>153</v>
      </c>
      <c r="BG44" s="58">
        <v>0</v>
      </c>
      <c r="BH44" s="58" t="s">
        <v>153</v>
      </c>
      <c r="BI44" s="58" t="s">
        <v>153</v>
      </c>
      <c r="BJ44" s="58">
        <v>3</v>
      </c>
      <c r="BK44" s="58">
        <v>3</v>
      </c>
      <c r="BL44" s="58">
        <v>0</v>
      </c>
      <c r="BM44" s="58">
        <v>0</v>
      </c>
      <c r="BN44" s="58" t="s">
        <v>153</v>
      </c>
      <c r="BO44" s="58">
        <v>0</v>
      </c>
      <c r="BP44" s="58">
        <v>0</v>
      </c>
      <c r="BQ44" s="58">
        <v>0</v>
      </c>
      <c r="BR44" s="58">
        <v>0</v>
      </c>
      <c r="BS44" s="58" t="s">
        <v>153</v>
      </c>
    </row>
    <row r="45" spans="1:71" x14ac:dyDescent="0.25">
      <c r="A45" s="64" t="s">
        <v>207</v>
      </c>
      <c r="B45" s="58">
        <v>664</v>
      </c>
      <c r="C45" s="58">
        <v>648</v>
      </c>
      <c r="D45" s="58">
        <v>315</v>
      </c>
      <c r="E45" s="58">
        <v>0</v>
      </c>
      <c r="F45" s="58">
        <v>209</v>
      </c>
      <c r="G45" s="58" t="s">
        <v>153</v>
      </c>
      <c r="H45" s="58">
        <v>16</v>
      </c>
      <c r="I45" s="58" t="s">
        <v>153</v>
      </c>
      <c r="J45" s="58">
        <v>24</v>
      </c>
      <c r="K45" s="58">
        <v>69</v>
      </c>
      <c r="L45" s="58">
        <v>358</v>
      </c>
      <c r="M45" s="58">
        <v>352</v>
      </c>
      <c r="N45" s="58">
        <v>180</v>
      </c>
      <c r="O45" s="58">
        <v>0</v>
      </c>
      <c r="P45" s="58">
        <v>91</v>
      </c>
      <c r="Q45" s="58" t="s">
        <v>153</v>
      </c>
      <c r="R45" s="58" t="s">
        <v>153</v>
      </c>
      <c r="S45" s="58">
        <v>0</v>
      </c>
      <c r="T45" s="58">
        <v>17</v>
      </c>
      <c r="U45" s="58">
        <v>51</v>
      </c>
      <c r="V45" s="58">
        <v>306</v>
      </c>
      <c r="W45" s="58">
        <v>296</v>
      </c>
      <c r="X45" s="58">
        <v>135</v>
      </c>
      <c r="Y45" s="58">
        <v>0</v>
      </c>
      <c r="Z45" s="58">
        <v>118</v>
      </c>
      <c r="AA45" s="58">
        <v>11</v>
      </c>
      <c r="AB45" s="58" t="s">
        <v>153</v>
      </c>
      <c r="AC45" s="58" t="s">
        <v>153</v>
      </c>
      <c r="AD45" s="58">
        <v>7</v>
      </c>
      <c r="AE45" s="58">
        <v>18</v>
      </c>
      <c r="AF45" s="58">
        <v>192</v>
      </c>
      <c r="AG45" s="58">
        <v>182</v>
      </c>
      <c r="AH45" s="58">
        <v>106</v>
      </c>
      <c r="AI45" s="58">
        <v>0</v>
      </c>
      <c r="AJ45" s="58">
        <v>28</v>
      </c>
      <c r="AK45" s="58">
        <v>9</v>
      </c>
      <c r="AL45" s="58">
        <v>0</v>
      </c>
      <c r="AM45" s="58" t="s">
        <v>153</v>
      </c>
      <c r="AN45" s="58" t="s">
        <v>153</v>
      </c>
      <c r="AO45" s="58">
        <v>35</v>
      </c>
      <c r="AP45" s="58" t="s">
        <v>153</v>
      </c>
      <c r="AQ45" s="58">
        <v>370</v>
      </c>
      <c r="AR45" s="58">
        <v>190</v>
      </c>
      <c r="AS45" s="58">
        <v>0</v>
      </c>
      <c r="AT45" s="58">
        <v>122</v>
      </c>
      <c r="AU45" s="58" t="s">
        <v>153</v>
      </c>
      <c r="AV45" s="58" t="s">
        <v>153</v>
      </c>
      <c r="AW45" s="58">
        <v>0</v>
      </c>
      <c r="AX45" s="58">
        <v>19</v>
      </c>
      <c r="AY45" s="58" t="s">
        <v>153</v>
      </c>
      <c r="AZ45" s="58" t="s">
        <v>153</v>
      </c>
      <c r="BA45" s="58">
        <v>96</v>
      </c>
      <c r="BB45" s="58">
        <v>19</v>
      </c>
      <c r="BC45" s="58">
        <v>0</v>
      </c>
      <c r="BD45" s="58">
        <v>59</v>
      </c>
      <c r="BE45" s="58" t="s">
        <v>153</v>
      </c>
      <c r="BF45" s="58" t="s">
        <v>153</v>
      </c>
      <c r="BG45" s="58">
        <v>0</v>
      </c>
      <c r="BH45" s="58" t="s">
        <v>153</v>
      </c>
      <c r="BI45" s="58" t="s">
        <v>153</v>
      </c>
      <c r="BJ45" s="58">
        <v>8</v>
      </c>
      <c r="BK45" s="58">
        <v>8</v>
      </c>
      <c r="BL45" s="58">
        <v>5</v>
      </c>
      <c r="BM45" s="58">
        <v>0</v>
      </c>
      <c r="BN45" s="58" t="s">
        <v>153</v>
      </c>
      <c r="BO45" s="58">
        <v>0</v>
      </c>
      <c r="BP45" s="58">
        <v>0</v>
      </c>
      <c r="BQ45" s="58">
        <v>0</v>
      </c>
      <c r="BR45" s="58" t="s">
        <v>153</v>
      </c>
      <c r="BS45" s="58">
        <v>0</v>
      </c>
    </row>
    <row r="46" spans="1:71" x14ac:dyDescent="0.25">
      <c r="A46" s="64" t="s">
        <v>208</v>
      </c>
      <c r="B46" s="58">
        <v>968</v>
      </c>
      <c r="C46" s="58">
        <v>944</v>
      </c>
      <c r="D46" s="58">
        <v>434</v>
      </c>
      <c r="E46" s="58">
        <v>0</v>
      </c>
      <c r="F46" s="58">
        <v>304</v>
      </c>
      <c r="G46" s="58" t="s">
        <v>153</v>
      </c>
      <c r="H46" s="58">
        <v>19</v>
      </c>
      <c r="I46" s="58" t="s">
        <v>153</v>
      </c>
      <c r="J46" s="58">
        <v>44</v>
      </c>
      <c r="K46" s="58">
        <v>130</v>
      </c>
      <c r="L46" s="58">
        <v>564</v>
      </c>
      <c r="M46" s="58">
        <v>551</v>
      </c>
      <c r="N46" s="58">
        <v>273</v>
      </c>
      <c r="O46" s="58">
        <v>0</v>
      </c>
      <c r="P46" s="58">
        <v>146</v>
      </c>
      <c r="Q46" s="58" t="s">
        <v>153</v>
      </c>
      <c r="R46" s="58" t="s">
        <v>153</v>
      </c>
      <c r="S46" s="58" t="s">
        <v>153</v>
      </c>
      <c r="T46" s="58">
        <v>24</v>
      </c>
      <c r="U46" s="58">
        <v>96</v>
      </c>
      <c r="V46" s="58">
        <v>404</v>
      </c>
      <c r="W46" s="58">
        <v>393</v>
      </c>
      <c r="X46" s="58">
        <v>161</v>
      </c>
      <c r="Y46" s="58">
        <v>0</v>
      </c>
      <c r="Z46" s="58">
        <v>158</v>
      </c>
      <c r="AA46" s="58" t="s">
        <v>153</v>
      </c>
      <c r="AB46" s="58" t="s">
        <v>153</v>
      </c>
      <c r="AC46" s="58">
        <v>0</v>
      </c>
      <c r="AD46" s="58">
        <v>20</v>
      </c>
      <c r="AE46" s="58">
        <v>34</v>
      </c>
      <c r="AF46" s="58">
        <v>259</v>
      </c>
      <c r="AG46" s="58">
        <v>245</v>
      </c>
      <c r="AH46" s="58">
        <v>101</v>
      </c>
      <c r="AI46" s="58">
        <v>0</v>
      </c>
      <c r="AJ46" s="58">
        <v>48</v>
      </c>
      <c r="AK46" s="58">
        <v>7</v>
      </c>
      <c r="AL46" s="58">
        <v>0</v>
      </c>
      <c r="AM46" s="58" t="s">
        <v>153</v>
      </c>
      <c r="AN46" s="58" t="s">
        <v>153</v>
      </c>
      <c r="AO46" s="58">
        <v>86</v>
      </c>
      <c r="AP46" s="58">
        <v>594</v>
      </c>
      <c r="AQ46" s="58">
        <v>584</v>
      </c>
      <c r="AR46" s="58">
        <v>306</v>
      </c>
      <c r="AS46" s="58">
        <v>0</v>
      </c>
      <c r="AT46" s="58">
        <v>192</v>
      </c>
      <c r="AU46" s="58" t="s">
        <v>153</v>
      </c>
      <c r="AV46" s="58" t="s">
        <v>153</v>
      </c>
      <c r="AW46" s="58">
        <v>0</v>
      </c>
      <c r="AX46" s="58">
        <v>41</v>
      </c>
      <c r="AY46" s="58">
        <v>39</v>
      </c>
      <c r="AZ46" s="58">
        <v>115</v>
      </c>
      <c r="BA46" s="58">
        <v>115</v>
      </c>
      <c r="BB46" s="58">
        <v>27</v>
      </c>
      <c r="BC46" s="58">
        <v>0</v>
      </c>
      <c r="BD46" s="58">
        <v>64</v>
      </c>
      <c r="BE46" s="58">
        <v>0</v>
      </c>
      <c r="BF46" s="58" t="s">
        <v>153</v>
      </c>
      <c r="BG46" s="58">
        <v>0</v>
      </c>
      <c r="BH46" s="58" t="s">
        <v>153</v>
      </c>
      <c r="BI46" s="58">
        <v>5</v>
      </c>
      <c r="BJ46" s="58">
        <v>5</v>
      </c>
      <c r="BK46" s="58">
        <v>5</v>
      </c>
      <c r="BL46" s="58" t="s">
        <v>153</v>
      </c>
      <c r="BM46" s="58">
        <v>0</v>
      </c>
      <c r="BN46" s="58" t="s">
        <v>153</v>
      </c>
      <c r="BO46" s="58">
        <v>0</v>
      </c>
      <c r="BP46" s="58">
        <v>0</v>
      </c>
      <c r="BQ46" s="58">
        <v>0</v>
      </c>
      <c r="BR46" s="58">
        <v>0</v>
      </c>
      <c r="BS46" s="58">
        <v>0</v>
      </c>
    </row>
    <row r="47" spans="1:71" x14ac:dyDescent="0.25">
      <c r="A47" s="64" t="s">
        <v>209</v>
      </c>
      <c r="B47" s="58">
        <v>895</v>
      </c>
      <c r="C47" s="58">
        <v>879</v>
      </c>
      <c r="D47" s="58">
        <v>549</v>
      </c>
      <c r="E47" s="58">
        <v>0</v>
      </c>
      <c r="F47" s="58">
        <v>191</v>
      </c>
      <c r="G47" s="58">
        <v>14</v>
      </c>
      <c r="H47" s="58">
        <v>13</v>
      </c>
      <c r="I47" s="58">
        <v>0</v>
      </c>
      <c r="J47" s="58">
        <v>37</v>
      </c>
      <c r="K47" s="58">
        <v>75</v>
      </c>
      <c r="L47" s="58">
        <v>568</v>
      </c>
      <c r="M47" s="58">
        <v>560</v>
      </c>
      <c r="N47" s="58">
        <v>365</v>
      </c>
      <c r="O47" s="58">
        <v>0</v>
      </c>
      <c r="P47" s="58">
        <v>111</v>
      </c>
      <c r="Q47" s="58">
        <v>4</v>
      </c>
      <c r="R47" s="58">
        <v>8</v>
      </c>
      <c r="S47" s="58">
        <v>0</v>
      </c>
      <c r="T47" s="58">
        <v>23</v>
      </c>
      <c r="U47" s="58">
        <v>49</v>
      </c>
      <c r="V47" s="58">
        <v>327</v>
      </c>
      <c r="W47" s="58">
        <v>319</v>
      </c>
      <c r="X47" s="58">
        <v>184</v>
      </c>
      <c r="Y47" s="58">
        <v>0</v>
      </c>
      <c r="Z47" s="58">
        <v>80</v>
      </c>
      <c r="AA47" s="58">
        <v>10</v>
      </c>
      <c r="AB47" s="58">
        <v>5</v>
      </c>
      <c r="AC47" s="58">
        <v>0</v>
      </c>
      <c r="AD47" s="58">
        <v>14</v>
      </c>
      <c r="AE47" s="58">
        <v>26</v>
      </c>
      <c r="AF47" s="58">
        <v>196</v>
      </c>
      <c r="AG47" s="58">
        <v>190</v>
      </c>
      <c r="AH47" s="58">
        <v>110</v>
      </c>
      <c r="AI47" s="58">
        <v>0</v>
      </c>
      <c r="AJ47" s="58">
        <v>36</v>
      </c>
      <c r="AK47" s="58" t="s">
        <v>153</v>
      </c>
      <c r="AL47" s="58">
        <v>0</v>
      </c>
      <c r="AM47" s="58">
        <v>0</v>
      </c>
      <c r="AN47" s="58" t="s">
        <v>153</v>
      </c>
      <c r="AO47" s="58">
        <v>38</v>
      </c>
      <c r="AP47" s="58">
        <v>587</v>
      </c>
      <c r="AQ47" s="58">
        <v>580</v>
      </c>
      <c r="AR47" s="58">
        <v>389</v>
      </c>
      <c r="AS47" s="58">
        <v>0</v>
      </c>
      <c r="AT47" s="58">
        <v>112</v>
      </c>
      <c r="AU47" s="58">
        <v>8</v>
      </c>
      <c r="AV47" s="58" t="s">
        <v>153</v>
      </c>
      <c r="AW47" s="58">
        <v>0</v>
      </c>
      <c r="AX47" s="58">
        <v>32</v>
      </c>
      <c r="AY47" s="58" t="s">
        <v>153</v>
      </c>
      <c r="AZ47" s="58">
        <v>112</v>
      </c>
      <c r="BA47" s="58">
        <v>109</v>
      </c>
      <c r="BB47" s="58">
        <v>50</v>
      </c>
      <c r="BC47" s="58">
        <v>0</v>
      </c>
      <c r="BD47" s="58">
        <v>43</v>
      </c>
      <c r="BE47" s="58" t="s">
        <v>153</v>
      </c>
      <c r="BF47" s="58" t="s">
        <v>153</v>
      </c>
      <c r="BG47" s="58">
        <v>0</v>
      </c>
      <c r="BH47" s="58" t="s">
        <v>153</v>
      </c>
      <c r="BI47" s="58" t="s">
        <v>153</v>
      </c>
      <c r="BJ47" s="58">
        <v>9</v>
      </c>
      <c r="BK47" s="58">
        <v>9</v>
      </c>
      <c r="BL47" s="58">
        <v>4</v>
      </c>
      <c r="BM47" s="58">
        <v>0</v>
      </c>
      <c r="BN47" s="58" t="s">
        <v>153</v>
      </c>
      <c r="BO47" s="58" t="s">
        <v>153</v>
      </c>
      <c r="BP47" s="58">
        <v>0</v>
      </c>
      <c r="BQ47" s="58">
        <v>0</v>
      </c>
      <c r="BR47" s="58">
        <v>0</v>
      </c>
      <c r="BS47" s="58" t="s">
        <v>153</v>
      </c>
    </row>
    <row r="48" spans="1:71" x14ac:dyDescent="0.25">
      <c r="A48" s="64" t="s">
        <v>210</v>
      </c>
      <c r="B48" s="58">
        <v>1223</v>
      </c>
      <c r="C48" s="58">
        <v>1202</v>
      </c>
      <c r="D48" s="58">
        <v>841</v>
      </c>
      <c r="E48" s="58">
        <v>0</v>
      </c>
      <c r="F48" s="58">
        <v>229</v>
      </c>
      <c r="G48" s="58">
        <v>12</v>
      </c>
      <c r="H48" s="58">
        <v>10</v>
      </c>
      <c r="I48" s="58">
        <v>0</v>
      </c>
      <c r="J48" s="58">
        <v>38</v>
      </c>
      <c r="K48" s="58">
        <v>72</v>
      </c>
      <c r="L48" s="58">
        <v>806</v>
      </c>
      <c r="M48" s="58">
        <v>796</v>
      </c>
      <c r="N48" s="58">
        <v>579</v>
      </c>
      <c r="O48" s="58">
        <v>0</v>
      </c>
      <c r="P48" s="58">
        <v>137</v>
      </c>
      <c r="Q48" s="58">
        <v>4</v>
      </c>
      <c r="R48" s="58">
        <v>3</v>
      </c>
      <c r="S48" s="58">
        <v>0</v>
      </c>
      <c r="T48" s="58">
        <v>25</v>
      </c>
      <c r="U48" s="58">
        <v>48</v>
      </c>
      <c r="V48" s="58">
        <v>417</v>
      </c>
      <c r="W48" s="58">
        <v>406</v>
      </c>
      <c r="X48" s="58">
        <v>262</v>
      </c>
      <c r="Y48" s="58">
        <v>0</v>
      </c>
      <c r="Z48" s="58">
        <v>92</v>
      </c>
      <c r="AA48" s="58">
        <v>8</v>
      </c>
      <c r="AB48" s="58">
        <v>7</v>
      </c>
      <c r="AC48" s="58">
        <v>0</v>
      </c>
      <c r="AD48" s="58">
        <v>13</v>
      </c>
      <c r="AE48" s="58">
        <v>24</v>
      </c>
      <c r="AF48" s="58">
        <v>213</v>
      </c>
      <c r="AG48" s="58">
        <v>208</v>
      </c>
      <c r="AH48" s="58">
        <v>136</v>
      </c>
      <c r="AI48" s="58">
        <v>0</v>
      </c>
      <c r="AJ48" s="58">
        <v>26</v>
      </c>
      <c r="AK48" s="58" t="s">
        <v>153</v>
      </c>
      <c r="AL48" s="58">
        <v>0</v>
      </c>
      <c r="AM48" s="58">
        <v>0</v>
      </c>
      <c r="AN48" s="58" t="s">
        <v>153</v>
      </c>
      <c r="AO48" s="58" t="s">
        <v>153</v>
      </c>
      <c r="AP48" s="58">
        <v>847</v>
      </c>
      <c r="AQ48" s="58">
        <v>834</v>
      </c>
      <c r="AR48" s="58">
        <v>625</v>
      </c>
      <c r="AS48" s="58">
        <v>0</v>
      </c>
      <c r="AT48" s="58">
        <v>134</v>
      </c>
      <c r="AU48" s="58" t="s">
        <v>153</v>
      </c>
      <c r="AV48" s="58" t="s">
        <v>153</v>
      </c>
      <c r="AW48" s="58">
        <v>0</v>
      </c>
      <c r="AX48" s="58">
        <v>31</v>
      </c>
      <c r="AY48" s="58">
        <v>36</v>
      </c>
      <c r="AZ48" s="58">
        <v>163</v>
      </c>
      <c r="BA48" s="58">
        <v>160</v>
      </c>
      <c r="BB48" s="58">
        <v>80</v>
      </c>
      <c r="BC48" s="58">
        <v>0</v>
      </c>
      <c r="BD48" s="58">
        <v>69</v>
      </c>
      <c r="BE48" s="58" t="s">
        <v>153</v>
      </c>
      <c r="BF48" s="58" t="s">
        <v>153</v>
      </c>
      <c r="BG48" s="58">
        <v>0</v>
      </c>
      <c r="BH48" s="58" t="s">
        <v>153</v>
      </c>
      <c r="BI48" s="58" t="s">
        <v>153</v>
      </c>
      <c r="BJ48" s="58">
        <v>5</v>
      </c>
      <c r="BK48" s="58">
        <v>5</v>
      </c>
      <c r="BL48" s="58" t="s">
        <v>153</v>
      </c>
      <c r="BM48" s="58">
        <v>0</v>
      </c>
      <c r="BN48" s="58" t="s">
        <v>153</v>
      </c>
      <c r="BO48" s="58">
        <v>0</v>
      </c>
      <c r="BP48" s="58">
        <v>0</v>
      </c>
      <c r="BQ48" s="58">
        <v>0</v>
      </c>
      <c r="BR48" s="58">
        <v>0</v>
      </c>
      <c r="BS48" s="58" t="s">
        <v>153</v>
      </c>
    </row>
    <row r="49" spans="1:71" x14ac:dyDescent="0.25">
      <c r="A49" s="64" t="s">
        <v>211</v>
      </c>
      <c r="B49" s="58">
        <v>1452</v>
      </c>
      <c r="C49" s="58">
        <v>1429</v>
      </c>
      <c r="D49" s="58">
        <v>997</v>
      </c>
      <c r="E49" s="58">
        <v>0</v>
      </c>
      <c r="F49" s="58">
        <v>234</v>
      </c>
      <c r="G49" s="58">
        <v>24</v>
      </c>
      <c r="H49" s="58">
        <v>11</v>
      </c>
      <c r="I49" s="58">
        <v>0</v>
      </c>
      <c r="J49" s="58">
        <v>51</v>
      </c>
      <c r="K49" s="58">
        <v>112</v>
      </c>
      <c r="L49" s="58">
        <v>944</v>
      </c>
      <c r="M49" s="58">
        <v>931</v>
      </c>
      <c r="N49" s="58">
        <v>674</v>
      </c>
      <c r="O49" s="58">
        <v>0</v>
      </c>
      <c r="P49" s="58">
        <v>118</v>
      </c>
      <c r="Q49" s="58">
        <v>13</v>
      </c>
      <c r="R49" s="58">
        <v>7</v>
      </c>
      <c r="S49" s="58">
        <v>0</v>
      </c>
      <c r="T49" s="58">
        <v>26</v>
      </c>
      <c r="U49" s="58">
        <v>93</v>
      </c>
      <c r="V49" s="58">
        <v>508</v>
      </c>
      <c r="W49" s="58">
        <v>498</v>
      </c>
      <c r="X49" s="58">
        <v>323</v>
      </c>
      <c r="Y49" s="58">
        <v>0</v>
      </c>
      <c r="Z49" s="58">
        <v>116</v>
      </c>
      <c r="AA49" s="58">
        <v>11</v>
      </c>
      <c r="AB49" s="58">
        <v>4</v>
      </c>
      <c r="AC49" s="58">
        <v>0</v>
      </c>
      <c r="AD49" s="58">
        <v>25</v>
      </c>
      <c r="AE49" s="58">
        <v>19</v>
      </c>
      <c r="AF49" s="58">
        <v>284</v>
      </c>
      <c r="AG49" s="58">
        <v>272</v>
      </c>
      <c r="AH49" s="58">
        <v>152</v>
      </c>
      <c r="AI49" s="58">
        <v>0</v>
      </c>
      <c r="AJ49" s="58">
        <v>35</v>
      </c>
      <c r="AK49" s="58" t="s">
        <v>153</v>
      </c>
      <c r="AL49" s="58">
        <v>0</v>
      </c>
      <c r="AM49" s="58">
        <v>0</v>
      </c>
      <c r="AN49" s="58" t="s">
        <v>153</v>
      </c>
      <c r="AO49" s="58">
        <v>74</v>
      </c>
      <c r="AP49" s="58">
        <v>988</v>
      </c>
      <c r="AQ49" s="58">
        <v>977</v>
      </c>
      <c r="AR49" s="58">
        <v>736</v>
      </c>
      <c r="AS49" s="58">
        <v>0</v>
      </c>
      <c r="AT49" s="58">
        <v>142</v>
      </c>
      <c r="AU49" s="58" t="s">
        <v>153</v>
      </c>
      <c r="AV49" s="58" t="s">
        <v>153</v>
      </c>
      <c r="AW49" s="58">
        <v>0</v>
      </c>
      <c r="AX49" s="58">
        <v>44</v>
      </c>
      <c r="AY49" s="58" t="s">
        <v>153</v>
      </c>
      <c r="AZ49" s="58">
        <v>180</v>
      </c>
      <c r="BA49" s="58">
        <v>180</v>
      </c>
      <c r="BB49" s="58">
        <v>109</v>
      </c>
      <c r="BC49" s="58">
        <v>0</v>
      </c>
      <c r="BD49" s="58">
        <v>57</v>
      </c>
      <c r="BE49" s="58">
        <v>0</v>
      </c>
      <c r="BF49" s="58" t="s">
        <v>153</v>
      </c>
      <c r="BG49" s="58">
        <v>0</v>
      </c>
      <c r="BH49" s="58" t="s">
        <v>153</v>
      </c>
      <c r="BI49" s="58" t="s">
        <v>153</v>
      </c>
      <c r="BJ49" s="58">
        <v>11</v>
      </c>
      <c r="BK49" s="58">
        <v>11</v>
      </c>
      <c r="BL49" s="58" t="s">
        <v>153</v>
      </c>
      <c r="BM49" s="58">
        <v>0</v>
      </c>
      <c r="BN49" s="58">
        <v>5</v>
      </c>
      <c r="BO49" s="58">
        <v>0</v>
      </c>
      <c r="BP49" s="58">
        <v>0</v>
      </c>
      <c r="BQ49" s="58">
        <v>0</v>
      </c>
      <c r="BR49" s="58" t="s">
        <v>153</v>
      </c>
      <c r="BS49" s="58">
        <v>0</v>
      </c>
    </row>
    <row r="50" spans="1:71" x14ac:dyDescent="0.25">
      <c r="A50" s="64" t="s">
        <v>212</v>
      </c>
      <c r="B50" s="58">
        <v>1209</v>
      </c>
      <c r="C50" s="58">
        <v>1195</v>
      </c>
      <c r="D50" s="58">
        <v>805</v>
      </c>
      <c r="E50" s="58">
        <v>0</v>
      </c>
      <c r="F50" s="58">
        <v>243</v>
      </c>
      <c r="G50" s="58">
        <v>9</v>
      </c>
      <c r="H50" s="58">
        <v>15</v>
      </c>
      <c r="I50" s="58">
        <v>0</v>
      </c>
      <c r="J50" s="58">
        <v>46</v>
      </c>
      <c r="K50" s="58">
        <v>77</v>
      </c>
      <c r="L50" s="58">
        <v>756</v>
      </c>
      <c r="M50" s="58">
        <v>749</v>
      </c>
      <c r="N50" s="58">
        <v>526</v>
      </c>
      <c r="O50" s="58">
        <v>0</v>
      </c>
      <c r="P50" s="58">
        <v>126</v>
      </c>
      <c r="Q50" s="58">
        <v>6</v>
      </c>
      <c r="R50" s="58">
        <v>7</v>
      </c>
      <c r="S50" s="58">
        <v>0</v>
      </c>
      <c r="T50" s="58">
        <v>24</v>
      </c>
      <c r="U50" s="58">
        <v>60</v>
      </c>
      <c r="V50" s="58">
        <v>453</v>
      </c>
      <c r="W50" s="58">
        <v>446</v>
      </c>
      <c r="X50" s="58">
        <v>279</v>
      </c>
      <c r="Y50" s="58">
        <v>0</v>
      </c>
      <c r="Z50" s="58">
        <v>117</v>
      </c>
      <c r="AA50" s="58">
        <v>3</v>
      </c>
      <c r="AB50" s="58">
        <v>8</v>
      </c>
      <c r="AC50" s="58">
        <v>0</v>
      </c>
      <c r="AD50" s="58">
        <v>22</v>
      </c>
      <c r="AE50" s="58">
        <v>17</v>
      </c>
      <c r="AF50" s="58">
        <v>230</v>
      </c>
      <c r="AG50" s="58">
        <v>224</v>
      </c>
      <c r="AH50" s="58">
        <v>149</v>
      </c>
      <c r="AI50" s="58">
        <v>0</v>
      </c>
      <c r="AJ50" s="58">
        <v>39</v>
      </c>
      <c r="AK50" s="58" t="s">
        <v>153</v>
      </c>
      <c r="AL50" s="58">
        <v>0</v>
      </c>
      <c r="AM50" s="58">
        <v>0</v>
      </c>
      <c r="AN50" s="58" t="s">
        <v>153</v>
      </c>
      <c r="AO50" s="58" t="s">
        <v>153</v>
      </c>
      <c r="AP50" s="58">
        <v>815</v>
      </c>
      <c r="AQ50" s="58">
        <v>807</v>
      </c>
      <c r="AR50" s="58">
        <v>573</v>
      </c>
      <c r="AS50" s="58">
        <v>0</v>
      </c>
      <c r="AT50" s="58">
        <v>146</v>
      </c>
      <c r="AU50" s="58" t="s">
        <v>153</v>
      </c>
      <c r="AV50" s="58" t="s">
        <v>153</v>
      </c>
      <c r="AW50" s="58">
        <v>0</v>
      </c>
      <c r="AX50" s="58">
        <v>38</v>
      </c>
      <c r="AY50" s="58">
        <v>40</v>
      </c>
      <c r="AZ50" s="58">
        <v>164</v>
      </c>
      <c r="BA50" s="58">
        <v>164</v>
      </c>
      <c r="BB50" s="58">
        <v>83</v>
      </c>
      <c r="BC50" s="58">
        <v>0</v>
      </c>
      <c r="BD50" s="58">
        <v>58</v>
      </c>
      <c r="BE50" s="58">
        <v>0</v>
      </c>
      <c r="BF50" s="58" t="s">
        <v>153</v>
      </c>
      <c r="BG50" s="58">
        <v>0</v>
      </c>
      <c r="BH50" s="58" t="s">
        <v>153</v>
      </c>
      <c r="BI50" s="58" t="s">
        <v>153</v>
      </c>
      <c r="BJ50" s="58">
        <v>13</v>
      </c>
      <c r="BK50" s="58">
        <v>13</v>
      </c>
      <c r="BL50" s="58">
        <v>7</v>
      </c>
      <c r="BM50" s="58">
        <v>0</v>
      </c>
      <c r="BN50" s="58" t="s">
        <v>153</v>
      </c>
      <c r="BO50" s="58">
        <v>0</v>
      </c>
      <c r="BP50" s="58">
        <v>0</v>
      </c>
      <c r="BQ50" s="58">
        <v>0</v>
      </c>
      <c r="BR50" s="58" t="s">
        <v>153</v>
      </c>
      <c r="BS50" s="58">
        <v>3</v>
      </c>
    </row>
    <row r="51" spans="1:71" x14ac:dyDescent="0.25">
      <c r="A51" s="64" t="s">
        <v>213</v>
      </c>
      <c r="B51" s="58">
        <v>921</v>
      </c>
      <c r="C51" s="58">
        <v>902</v>
      </c>
      <c r="D51" s="58">
        <v>573</v>
      </c>
      <c r="E51" s="58">
        <v>0</v>
      </c>
      <c r="F51" s="58">
        <v>190</v>
      </c>
      <c r="G51" s="58">
        <v>12</v>
      </c>
      <c r="H51" s="58">
        <v>15</v>
      </c>
      <c r="I51" s="58">
        <v>0</v>
      </c>
      <c r="J51" s="58">
        <v>41</v>
      </c>
      <c r="K51" s="58">
        <v>71</v>
      </c>
      <c r="L51" s="58">
        <v>612</v>
      </c>
      <c r="M51" s="58">
        <v>603</v>
      </c>
      <c r="N51" s="58">
        <v>405</v>
      </c>
      <c r="O51" s="58">
        <v>0</v>
      </c>
      <c r="P51" s="58">
        <v>103</v>
      </c>
      <c r="Q51" s="58">
        <v>3</v>
      </c>
      <c r="R51" s="58">
        <v>10</v>
      </c>
      <c r="S51" s="58">
        <v>0</v>
      </c>
      <c r="T51" s="58">
        <v>27</v>
      </c>
      <c r="U51" s="58">
        <v>55</v>
      </c>
      <c r="V51" s="58">
        <v>309</v>
      </c>
      <c r="W51" s="58">
        <v>299</v>
      </c>
      <c r="X51" s="58">
        <v>168</v>
      </c>
      <c r="Y51" s="58">
        <v>0</v>
      </c>
      <c r="Z51" s="58">
        <v>87</v>
      </c>
      <c r="AA51" s="58">
        <v>9</v>
      </c>
      <c r="AB51" s="58">
        <v>5</v>
      </c>
      <c r="AC51" s="58">
        <v>0</v>
      </c>
      <c r="AD51" s="58">
        <v>14</v>
      </c>
      <c r="AE51" s="58">
        <v>16</v>
      </c>
      <c r="AF51" s="58" t="s">
        <v>153</v>
      </c>
      <c r="AG51" s="58">
        <v>209</v>
      </c>
      <c r="AH51" s="58">
        <v>127</v>
      </c>
      <c r="AI51" s="58">
        <v>0</v>
      </c>
      <c r="AJ51" s="58">
        <v>40</v>
      </c>
      <c r="AK51" s="58" t="s">
        <v>153</v>
      </c>
      <c r="AL51" s="58">
        <v>0</v>
      </c>
      <c r="AM51" s="58">
        <v>0</v>
      </c>
      <c r="AN51" s="58" t="s">
        <v>153</v>
      </c>
      <c r="AO51" s="58">
        <v>35</v>
      </c>
      <c r="AP51" s="58">
        <v>565</v>
      </c>
      <c r="AQ51" s="58">
        <v>552</v>
      </c>
      <c r="AR51" s="58">
        <v>387</v>
      </c>
      <c r="AS51" s="58">
        <v>0</v>
      </c>
      <c r="AT51" s="58">
        <v>93</v>
      </c>
      <c r="AU51" s="58" t="s">
        <v>153</v>
      </c>
      <c r="AV51" s="58" t="s">
        <v>153</v>
      </c>
      <c r="AW51" s="58">
        <v>0</v>
      </c>
      <c r="AX51" s="58">
        <v>31</v>
      </c>
      <c r="AY51" s="58">
        <v>30</v>
      </c>
      <c r="AZ51" s="58" t="s">
        <v>153</v>
      </c>
      <c r="BA51" s="58">
        <v>141</v>
      </c>
      <c r="BB51" s="58">
        <v>59</v>
      </c>
      <c r="BC51" s="58">
        <v>0</v>
      </c>
      <c r="BD51" s="58">
        <v>57</v>
      </c>
      <c r="BE51" s="58">
        <v>0</v>
      </c>
      <c r="BF51" s="58" t="s">
        <v>153</v>
      </c>
      <c r="BG51" s="58">
        <v>0</v>
      </c>
      <c r="BH51" s="58" t="s">
        <v>153</v>
      </c>
      <c r="BI51" s="58">
        <v>6</v>
      </c>
      <c r="BJ51" s="58">
        <v>7</v>
      </c>
      <c r="BK51" s="58">
        <v>7</v>
      </c>
      <c r="BL51" s="58" t="s">
        <v>153</v>
      </c>
      <c r="BM51" s="58">
        <v>0</v>
      </c>
      <c r="BN51" s="58" t="s">
        <v>153</v>
      </c>
      <c r="BO51" s="58">
        <v>0</v>
      </c>
      <c r="BP51" s="58">
        <v>0</v>
      </c>
      <c r="BQ51" s="58">
        <v>0</v>
      </c>
      <c r="BR51" s="58">
        <v>0</v>
      </c>
      <c r="BS51" s="58" t="s">
        <v>153</v>
      </c>
    </row>
    <row r="52" spans="1:71" x14ac:dyDescent="0.25">
      <c r="A52" s="64" t="s">
        <v>214</v>
      </c>
      <c r="B52" s="58">
        <v>960</v>
      </c>
      <c r="C52" s="58">
        <v>931</v>
      </c>
      <c r="D52" s="58">
        <v>548</v>
      </c>
      <c r="E52" s="58">
        <v>0</v>
      </c>
      <c r="F52" s="58">
        <v>205</v>
      </c>
      <c r="G52" s="58">
        <v>12</v>
      </c>
      <c r="H52" s="58">
        <v>21</v>
      </c>
      <c r="I52" s="58">
        <v>0</v>
      </c>
      <c r="J52" s="58">
        <v>46</v>
      </c>
      <c r="K52" s="58">
        <v>99</v>
      </c>
      <c r="L52" s="58">
        <v>654</v>
      </c>
      <c r="M52" s="58">
        <v>636</v>
      </c>
      <c r="N52" s="58">
        <v>399</v>
      </c>
      <c r="O52" s="58">
        <v>0</v>
      </c>
      <c r="P52" s="58">
        <v>122</v>
      </c>
      <c r="Q52" s="58">
        <v>4</v>
      </c>
      <c r="R52" s="58">
        <v>10</v>
      </c>
      <c r="S52" s="58">
        <v>0</v>
      </c>
      <c r="T52" s="58">
        <v>32</v>
      </c>
      <c r="U52" s="58">
        <v>69</v>
      </c>
      <c r="V52" s="58">
        <v>306</v>
      </c>
      <c r="W52" s="58">
        <v>295</v>
      </c>
      <c r="X52" s="58">
        <v>149</v>
      </c>
      <c r="Y52" s="58">
        <v>0</v>
      </c>
      <c r="Z52" s="58">
        <v>83</v>
      </c>
      <c r="AA52" s="58">
        <v>8</v>
      </c>
      <c r="AB52" s="58">
        <v>11</v>
      </c>
      <c r="AC52" s="58">
        <v>0</v>
      </c>
      <c r="AD52" s="58">
        <v>14</v>
      </c>
      <c r="AE52" s="58">
        <v>30</v>
      </c>
      <c r="AF52" s="58" t="s">
        <v>153</v>
      </c>
      <c r="AG52" s="58">
        <v>246</v>
      </c>
      <c r="AH52" s="58">
        <v>143</v>
      </c>
      <c r="AI52" s="58">
        <v>0</v>
      </c>
      <c r="AJ52" s="58">
        <v>36</v>
      </c>
      <c r="AK52" s="58" t="s">
        <v>153</v>
      </c>
      <c r="AL52" s="58">
        <v>0</v>
      </c>
      <c r="AM52" s="58">
        <v>0</v>
      </c>
      <c r="AN52" s="58" t="s">
        <v>153</v>
      </c>
      <c r="AO52" s="58">
        <v>55</v>
      </c>
      <c r="AP52" s="58">
        <v>556</v>
      </c>
      <c r="AQ52" s="58">
        <v>540</v>
      </c>
      <c r="AR52" s="58">
        <v>337</v>
      </c>
      <c r="AS52" s="58">
        <v>0</v>
      </c>
      <c r="AT52" s="58">
        <v>119</v>
      </c>
      <c r="AU52" s="58" t="s">
        <v>153</v>
      </c>
      <c r="AV52" s="58" t="s">
        <v>153</v>
      </c>
      <c r="AW52" s="58">
        <v>0</v>
      </c>
      <c r="AX52" s="58">
        <v>34</v>
      </c>
      <c r="AY52" s="58" t="s">
        <v>153</v>
      </c>
      <c r="AZ52" s="58" t="s">
        <v>153</v>
      </c>
      <c r="BA52" s="58">
        <v>145</v>
      </c>
      <c r="BB52" s="58">
        <v>68</v>
      </c>
      <c r="BC52" s="58">
        <v>0</v>
      </c>
      <c r="BD52" s="58">
        <v>50</v>
      </c>
      <c r="BE52" s="58">
        <v>0</v>
      </c>
      <c r="BF52" s="58" t="s">
        <v>153</v>
      </c>
      <c r="BG52" s="58">
        <v>0</v>
      </c>
      <c r="BH52" s="58" t="s">
        <v>153</v>
      </c>
      <c r="BI52" s="58" t="s">
        <v>153</v>
      </c>
      <c r="BJ52" s="58">
        <v>9</v>
      </c>
      <c r="BK52" s="58">
        <v>9</v>
      </c>
      <c r="BL52" s="58" t="s">
        <v>153</v>
      </c>
      <c r="BM52" s="58">
        <v>0</v>
      </c>
      <c r="BN52" s="58">
        <v>0</v>
      </c>
      <c r="BO52" s="58" t="s">
        <v>153</v>
      </c>
      <c r="BP52" s="58">
        <v>0</v>
      </c>
      <c r="BQ52" s="58">
        <v>0</v>
      </c>
      <c r="BR52" s="58" t="s">
        <v>153</v>
      </c>
      <c r="BS52" s="58">
        <v>0</v>
      </c>
    </row>
    <row r="53" spans="1:71" x14ac:dyDescent="0.25">
      <c r="A53" s="64" t="s">
        <v>215</v>
      </c>
      <c r="B53" s="58">
        <v>811</v>
      </c>
      <c r="C53" s="58">
        <v>785</v>
      </c>
      <c r="D53" s="58">
        <v>411</v>
      </c>
      <c r="E53" s="58" t="s">
        <v>153</v>
      </c>
      <c r="F53" s="58">
        <v>194</v>
      </c>
      <c r="G53" s="58" t="s">
        <v>153</v>
      </c>
      <c r="H53" s="58">
        <v>22</v>
      </c>
      <c r="I53" s="58" t="s">
        <v>153</v>
      </c>
      <c r="J53" s="58">
        <v>42</v>
      </c>
      <c r="K53" s="58">
        <v>92</v>
      </c>
      <c r="L53" s="58">
        <v>518</v>
      </c>
      <c r="M53" s="58">
        <v>504</v>
      </c>
      <c r="N53" s="58">
        <v>276</v>
      </c>
      <c r="O53" s="58" t="s">
        <v>153</v>
      </c>
      <c r="P53" s="58">
        <v>114</v>
      </c>
      <c r="Q53" s="58" t="s">
        <v>153</v>
      </c>
      <c r="R53" s="58">
        <v>11</v>
      </c>
      <c r="S53" s="58" t="s">
        <v>153</v>
      </c>
      <c r="T53" s="58">
        <v>29</v>
      </c>
      <c r="U53" s="58">
        <v>62</v>
      </c>
      <c r="V53" s="58">
        <v>293</v>
      </c>
      <c r="W53" s="58">
        <v>281</v>
      </c>
      <c r="X53" s="58">
        <v>135</v>
      </c>
      <c r="Y53" s="58">
        <v>0</v>
      </c>
      <c r="Z53" s="58">
        <v>80</v>
      </c>
      <c r="AA53" s="58" t="s">
        <v>153</v>
      </c>
      <c r="AB53" s="58">
        <v>11</v>
      </c>
      <c r="AC53" s="58" t="s">
        <v>153</v>
      </c>
      <c r="AD53" s="58">
        <v>13</v>
      </c>
      <c r="AE53" s="58">
        <v>30</v>
      </c>
      <c r="AF53" s="58" t="s">
        <v>153</v>
      </c>
      <c r="AG53" s="58">
        <v>217</v>
      </c>
      <c r="AH53" s="58">
        <v>125</v>
      </c>
      <c r="AI53" s="58">
        <v>0</v>
      </c>
      <c r="AJ53" s="58">
        <v>31</v>
      </c>
      <c r="AK53" s="58" t="s">
        <v>153</v>
      </c>
      <c r="AL53" s="58">
        <v>0</v>
      </c>
      <c r="AM53" s="58" t="s">
        <v>153</v>
      </c>
      <c r="AN53" s="58">
        <v>9</v>
      </c>
      <c r="AO53" s="58">
        <v>45</v>
      </c>
      <c r="AP53" s="58">
        <v>466</v>
      </c>
      <c r="AQ53" s="58">
        <v>450</v>
      </c>
      <c r="AR53" s="58">
        <v>259</v>
      </c>
      <c r="AS53" s="58" t="s">
        <v>153</v>
      </c>
      <c r="AT53" s="58">
        <v>106</v>
      </c>
      <c r="AU53" s="58">
        <v>13</v>
      </c>
      <c r="AV53" s="58" t="s">
        <v>153</v>
      </c>
      <c r="AW53" s="58">
        <v>0</v>
      </c>
      <c r="AX53" s="58">
        <v>29</v>
      </c>
      <c r="AY53" s="58">
        <v>39</v>
      </c>
      <c r="AZ53" s="58" t="s">
        <v>153</v>
      </c>
      <c r="BA53" s="58">
        <v>118</v>
      </c>
      <c r="BB53" s="58">
        <v>27</v>
      </c>
      <c r="BC53" s="58">
        <v>0</v>
      </c>
      <c r="BD53" s="58">
        <v>57</v>
      </c>
      <c r="BE53" s="58" t="s">
        <v>153</v>
      </c>
      <c r="BF53" s="58" t="s">
        <v>153</v>
      </c>
      <c r="BG53" s="58">
        <v>0</v>
      </c>
      <c r="BH53" s="58">
        <v>4</v>
      </c>
      <c r="BI53" s="58">
        <v>8</v>
      </c>
      <c r="BJ53" s="58">
        <v>6</v>
      </c>
      <c r="BK53" s="58">
        <v>6</v>
      </c>
      <c r="BL53" s="58" t="s">
        <v>153</v>
      </c>
      <c r="BM53" s="58">
        <v>0</v>
      </c>
      <c r="BN53" s="58" t="s">
        <v>153</v>
      </c>
      <c r="BO53" s="58">
        <v>0</v>
      </c>
      <c r="BP53" s="58">
        <v>0</v>
      </c>
      <c r="BQ53" s="58">
        <v>0</v>
      </c>
      <c r="BR53" s="58" t="s">
        <v>153</v>
      </c>
      <c r="BS53" s="58" t="s">
        <v>153</v>
      </c>
    </row>
    <row r="54" spans="1:71" x14ac:dyDescent="0.25">
      <c r="A54" s="64" t="s">
        <v>216</v>
      </c>
      <c r="B54" s="58">
        <v>1125</v>
      </c>
      <c r="C54" s="58">
        <v>1106</v>
      </c>
      <c r="D54" s="58">
        <v>567</v>
      </c>
      <c r="E54" s="58" t="s">
        <v>153</v>
      </c>
      <c r="F54" s="58">
        <v>316</v>
      </c>
      <c r="G54" s="58" t="s">
        <v>153</v>
      </c>
      <c r="H54" s="58">
        <v>24</v>
      </c>
      <c r="I54" s="58">
        <v>27</v>
      </c>
      <c r="J54" s="58">
        <v>64</v>
      </c>
      <c r="K54" s="58">
        <v>87</v>
      </c>
      <c r="L54" s="58">
        <v>659</v>
      </c>
      <c r="M54" s="58">
        <v>651</v>
      </c>
      <c r="N54" s="58">
        <v>350</v>
      </c>
      <c r="O54" s="58" t="s">
        <v>153</v>
      </c>
      <c r="P54" s="58">
        <v>168</v>
      </c>
      <c r="Q54" s="58" t="s">
        <v>153</v>
      </c>
      <c r="R54" s="58">
        <v>12</v>
      </c>
      <c r="S54" s="58">
        <v>11</v>
      </c>
      <c r="T54" s="58">
        <v>39</v>
      </c>
      <c r="U54" s="58">
        <v>66</v>
      </c>
      <c r="V54" s="58">
        <v>466</v>
      </c>
      <c r="W54" s="58">
        <v>455</v>
      </c>
      <c r="X54" s="58">
        <v>217</v>
      </c>
      <c r="Y54" s="58" t="s">
        <v>153</v>
      </c>
      <c r="Z54" s="58">
        <v>148</v>
      </c>
      <c r="AA54" s="58" t="s">
        <v>153</v>
      </c>
      <c r="AB54" s="58">
        <v>12</v>
      </c>
      <c r="AC54" s="58">
        <v>16</v>
      </c>
      <c r="AD54" s="58">
        <v>25</v>
      </c>
      <c r="AE54" s="58">
        <v>21</v>
      </c>
      <c r="AF54" s="58">
        <v>343</v>
      </c>
      <c r="AG54" s="58">
        <v>336</v>
      </c>
      <c r="AH54" s="58">
        <v>163</v>
      </c>
      <c r="AI54" s="58">
        <v>0</v>
      </c>
      <c r="AJ54" s="58">
        <v>66</v>
      </c>
      <c r="AK54" s="58" t="s">
        <v>153</v>
      </c>
      <c r="AL54" s="58">
        <v>0</v>
      </c>
      <c r="AM54" s="58" t="s">
        <v>153</v>
      </c>
      <c r="AN54" s="58">
        <v>33</v>
      </c>
      <c r="AO54" s="58">
        <v>45</v>
      </c>
      <c r="AP54" s="58">
        <v>587</v>
      </c>
      <c r="AQ54" s="58">
        <v>578</v>
      </c>
      <c r="AR54" s="58">
        <v>365</v>
      </c>
      <c r="AS54" s="58" t="s">
        <v>153</v>
      </c>
      <c r="AT54" s="58">
        <v>125</v>
      </c>
      <c r="AU54" s="58">
        <v>9</v>
      </c>
      <c r="AV54" s="58">
        <v>4</v>
      </c>
      <c r="AW54" s="58" t="s">
        <v>153</v>
      </c>
      <c r="AX54" s="58" t="s">
        <v>153</v>
      </c>
      <c r="AY54" s="58" t="s">
        <v>153</v>
      </c>
      <c r="AZ54" s="58">
        <v>195</v>
      </c>
      <c r="BA54" s="58">
        <v>192</v>
      </c>
      <c r="BB54" s="58">
        <v>39</v>
      </c>
      <c r="BC54" s="58" t="s">
        <v>153</v>
      </c>
      <c r="BD54" s="58">
        <v>125</v>
      </c>
      <c r="BE54" s="58" t="s">
        <v>153</v>
      </c>
      <c r="BF54" s="58">
        <v>20</v>
      </c>
      <c r="BG54" s="58">
        <v>0</v>
      </c>
      <c r="BH54" s="58" t="s">
        <v>153</v>
      </c>
      <c r="BI54" s="58" t="s">
        <v>153</v>
      </c>
      <c r="BJ54" s="58">
        <v>7</v>
      </c>
      <c r="BK54" s="58">
        <v>7</v>
      </c>
      <c r="BL54" s="58" t="s">
        <v>153</v>
      </c>
      <c r="BM54" s="58">
        <v>0</v>
      </c>
      <c r="BN54" s="58" t="s">
        <v>153</v>
      </c>
      <c r="BO54" s="58" t="s">
        <v>153</v>
      </c>
      <c r="BP54" s="58" t="s">
        <v>153</v>
      </c>
      <c r="BQ54" s="58">
        <v>0</v>
      </c>
      <c r="BR54" s="58" t="s">
        <v>153</v>
      </c>
      <c r="BS54" s="58">
        <v>0</v>
      </c>
    </row>
    <row r="55" spans="1:71" x14ac:dyDescent="0.25">
      <c r="A55" s="64" t="s">
        <v>217</v>
      </c>
      <c r="B55" s="58">
        <v>905</v>
      </c>
      <c r="C55" s="58">
        <v>884</v>
      </c>
      <c r="D55" s="58">
        <v>447</v>
      </c>
      <c r="E55" s="58" t="s">
        <v>153</v>
      </c>
      <c r="F55" s="58">
        <v>208</v>
      </c>
      <c r="G55" s="58">
        <v>17</v>
      </c>
      <c r="H55" s="58">
        <v>18</v>
      </c>
      <c r="I55" s="58" t="s">
        <v>153</v>
      </c>
      <c r="J55" s="58">
        <v>64</v>
      </c>
      <c r="K55" s="58">
        <v>104</v>
      </c>
      <c r="L55" s="58">
        <v>557</v>
      </c>
      <c r="M55" s="58">
        <v>544</v>
      </c>
      <c r="N55" s="58">
        <v>295</v>
      </c>
      <c r="O55" s="58" t="s">
        <v>153</v>
      </c>
      <c r="P55" s="58">
        <v>105</v>
      </c>
      <c r="Q55" s="58">
        <v>4</v>
      </c>
      <c r="R55" s="58">
        <v>9</v>
      </c>
      <c r="S55" s="58" t="s">
        <v>153</v>
      </c>
      <c r="T55" s="58">
        <v>35</v>
      </c>
      <c r="U55" s="58">
        <v>77</v>
      </c>
      <c r="V55" s="58">
        <v>348</v>
      </c>
      <c r="W55" s="58">
        <v>340</v>
      </c>
      <c r="X55" s="58">
        <v>152</v>
      </c>
      <c r="Y55" s="58" t="s">
        <v>153</v>
      </c>
      <c r="Z55" s="58">
        <v>103</v>
      </c>
      <c r="AA55" s="58">
        <v>13</v>
      </c>
      <c r="AB55" s="58">
        <v>9</v>
      </c>
      <c r="AC55" s="58" t="s">
        <v>153</v>
      </c>
      <c r="AD55" s="58">
        <v>29</v>
      </c>
      <c r="AE55" s="58">
        <v>27</v>
      </c>
      <c r="AF55" s="58" t="s">
        <v>153</v>
      </c>
      <c r="AG55" s="58">
        <v>291</v>
      </c>
      <c r="AH55" s="58">
        <v>140</v>
      </c>
      <c r="AI55" s="58" t="s">
        <v>153</v>
      </c>
      <c r="AJ55" s="58">
        <v>41</v>
      </c>
      <c r="AK55" s="58" t="s">
        <v>153</v>
      </c>
      <c r="AL55" s="58">
        <v>0</v>
      </c>
      <c r="AM55" s="58" t="s">
        <v>153</v>
      </c>
      <c r="AN55" s="58">
        <v>29</v>
      </c>
      <c r="AO55" s="58">
        <v>65</v>
      </c>
      <c r="AP55" s="58">
        <v>493</v>
      </c>
      <c r="AQ55" s="58">
        <v>480</v>
      </c>
      <c r="AR55" s="58">
        <v>271</v>
      </c>
      <c r="AS55" s="58" t="s">
        <v>153</v>
      </c>
      <c r="AT55" s="58">
        <v>118</v>
      </c>
      <c r="AU55" s="58">
        <v>13</v>
      </c>
      <c r="AV55" s="58" t="s">
        <v>153</v>
      </c>
      <c r="AW55" s="58" t="s">
        <v>153</v>
      </c>
      <c r="AX55" s="58">
        <v>32</v>
      </c>
      <c r="AY55" s="58">
        <v>32</v>
      </c>
      <c r="AZ55" s="58" t="s">
        <v>153</v>
      </c>
      <c r="BA55" s="58">
        <v>113</v>
      </c>
      <c r="BB55" s="58">
        <v>36</v>
      </c>
      <c r="BC55" s="58">
        <v>0</v>
      </c>
      <c r="BD55" s="58">
        <v>49</v>
      </c>
      <c r="BE55" s="58" t="s">
        <v>153</v>
      </c>
      <c r="BF55" s="58" t="s">
        <v>153</v>
      </c>
      <c r="BG55" s="58">
        <v>0</v>
      </c>
      <c r="BH55" s="58">
        <v>3</v>
      </c>
      <c r="BI55" s="58">
        <v>7</v>
      </c>
      <c r="BJ55" s="58">
        <v>8</v>
      </c>
      <c r="BK55" s="58">
        <v>8</v>
      </c>
      <c r="BL55" s="58">
        <v>4</v>
      </c>
      <c r="BM55" s="58">
        <v>0</v>
      </c>
      <c r="BN55" s="58" t="s">
        <v>153</v>
      </c>
      <c r="BO55" s="58">
        <v>0</v>
      </c>
      <c r="BP55" s="58">
        <v>0</v>
      </c>
      <c r="BQ55" s="58">
        <v>0</v>
      </c>
      <c r="BR55" s="58" t="s">
        <v>153</v>
      </c>
      <c r="BS55" s="58" t="s">
        <v>153</v>
      </c>
    </row>
    <row r="56" spans="1:71" x14ac:dyDescent="0.25">
      <c r="A56" s="64" t="s">
        <v>218</v>
      </c>
      <c r="B56" s="58">
        <v>713</v>
      </c>
      <c r="C56" s="58">
        <v>686</v>
      </c>
      <c r="D56" s="58">
        <v>380</v>
      </c>
      <c r="E56" s="58">
        <v>13</v>
      </c>
      <c r="F56" s="58">
        <v>158</v>
      </c>
      <c r="G56" s="58">
        <v>19</v>
      </c>
      <c r="H56" s="58">
        <v>16</v>
      </c>
      <c r="I56" s="58">
        <v>0</v>
      </c>
      <c r="J56" s="58">
        <v>22</v>
      </c>
      <c r="K56" s="58">
        <v>78</v>
      </c>
      <c r="L56" s="58">
        <v>405</v>
      </c>
      <c r="M56" s="58">
        <v>390</v>
      </c>
      <c r="N56" s="58">
        <v>226</v>
      </c>
      <c r="O56" s="58">
        <v>9</v>
      </c>
      <c r="P56" s="58">
        <v>73</v>
      </c>
      <c r="Q56" s="58">
        <v>9</v>
      </c>
      <c r="R56" s="58">
        <v>6</v>
      </c>
      <c r="S56" s="58">
        <v>0</v>
      </c>
      <c r="T56" s="58">
        <v>9</v>
      </c>
      <c r="U56" s="58">
        <v>58</v>
      </c>
      <c r="V56" s="58">
        <v>308</v>
      </c>
      <c r="W56" s="58">
        <v>296</v>
      </c>
      <c r="X56" s="58">
        <v>154</v>
      </c>
      <c r="Y56" s="58">
        <v>4</v>
      </c>
      <c r="Z56" s="58">
        <v>85</v>
      </c>
      <c r="AA56" s="58">
        <v>10</v>
      </c>
      <c r="AB56" s="58">
        <v>10</v>
      </c>
      <c r="AC56" s="58">
        <v>0</v>
      </c>
      <c r="AD56" s="58">
        <v>13</v>
      </c>
      <c r="AE56" s="58">
        <v>20</v>
      </c>
      <c r="AF56" s="58" t="s">
        <v>153</v>
      </c>
      <c r="AG56" s="58">
        <v>202</v>
      </c>
      <c r="AH56" s="58">
        <v>111</v>
      </c>
      <c r="AI56" s="58" t="s">
        <v>153</v>
      </c>
      <c r="AJ56" s="58">
        <v>34</v>
      </c>
      <c r="AK56" s="58" t="s">
        <v>153</v>
      </c>
      <c r="AL56" s="58">
        <v>0</v>
      </c>
      <c r="AM56" s="58">
        <v>0</v>
      </c>
      <c r="AN56" s="58" t="s">
        <v>153</v>
      </c>
      <c r="AO56" s="58">
        <v>44</v>
      </c>
      <c r="AP56" s="58">
        <v>404</v>
      </c>
      <c r="AQ56" s="58">
        <v>387</v>
      </c>
      <c r="AR56" s="58">
        <v>241</v>
      </c>
      <c r="AS56" s="58">
        <v>8</v>
      </c>
      <c r="AT56" s="58">
        <v>84</v>
      </c>
      <c r="AU56" s="58">
        <v>10</v>
      </c>
      <c r="AV56" s="58">
        <v>3</v>
      </c>
      <c r="AW56" s="58">
        <v>0</v>
      </c>
      <c r="AX56" s="58">
        <v>18</v>
      </c>
      <c r="AY56" s="58">
        <v>23</v>
      </c>
      <c r="AZ56" s="58" t="s">
        <v>153</v>
      </c>
      <c r="BA56" s="58">
        <v>97</v>
      </c>
      <c r="BB56" s="58">
        <v>28</v>
      </c>
      <c r="BC56" s="58" t="s">
        <v>153</v>
      </c>
      <c r="BD56" s="58">
        <v>40</v>
      </c>
      <c r="BE56" s="58" t="s">
        <v>153</v>
      </c>
      <c r="BF56" s="58">
        <v>13</v>
      </c>
      <c r="BG56" s="58">
        <v>0</v>
      </c>
      <c r="BH56" s="58" t="s">
        <v>153</v>
      </c>
      <c r="BI56" s="58">
        <v>11</v>
      </c>
      <c r="BJ56" s="58">
        <v>11</v>
      </c>
      <c r="BK56" s="58">
        <v>11</v>
      </c>
      <c r="BL56" s="58">
        <v>5</v>
      </c>
      <c r="BM56" s="58" t="s">
        <v>153</v>
      </c>
      <c r="BN56" s="58">
        <v>3</v>
      </c>
      <c r="BO56" s="58">
        <v>0</v>
      </c>
      <c r="BP56" s="58">
        <v>0</v>
      </c>
      <c r="BQ56" s="58">
        <v>0</v>
      </c>
      <c r="BR56" s="58">
        <v>0</v>
      </c>
      <c r="BS56" s="58" t="s">
        <v>153</v>
      </c>
    </row>
    <row r="57" spans="1:71" x14ac:dyDescent="0.25">
      <c r="A57" s="64" t="s">
        <v>219</v>
      </c>
      <c r="B57" s="58">
        <v>639</v>
      </c>
      <c r="C57" s="58">
        <v>619</v>
      </c>
      <c r="D57" s="58">
        <v>294</v>
      </c>
      <c r="E57" s="58">
        <v>11</v>
      </c>
      <c r="F57" s="58">
        <v>201</v>
      </c>
      <c r="G57" s="58">
        <v>20</v>
      </c>
      <c r="H57" s="58">
        <v>12</v>
      </c>
      <c r="I57" s="58">
        <v>0</v>
      </c>
      <c r="J57" s="58">
        <v>15</v>
      </c>
      <c r="K57" s="58">
        <v>66</v>
      </c>
      <c r="L57" s="58">
        <v>355</v>
      </c>
      <c r="M57" s="58">
        <v>346</v>
      </c>
      <c r="N57" s="58">
        <v>174</v>
      </c>
      <c r="O57" s="58" t="s">
        <v>153</v>
      </c>
      <c r="P57" s="58">
        <v>94</v>
      </c>
      <c r="Q57" s="58">
        <v>7</v>
      </c>
      <c r="R57" s="58" t="s">
        <v>153</v>
      </c>
      <c r="S57" s="58">
        <v>0</v>
      </c>
      <c r="T57" s="58">
        <v>7</v>
      </c>
      <c r="U57" s="58">
        <v>50</v>
      </c>
      <c r="V57" s="58">
        <v>284</v>
      </c>
      <c r="W57" s="58">
        <v>273</v>
      </c>
      <c r="X57" s="58">
        <v>120</v>
      </c>
      <c r="Y57" s="58" t="s">
        <v>153</v>
      </c>
      <c r="Z57" s="58">
        <v>107</v>
      </c>
      <c r="AA57" s="58">
        <v>13</v>
      </c>
      <c r="AB57" s="58" t="s">
        <v>153</v>
      </c>
      <c r="AC57" s="58">
        <v>0</v>
      </c>
      <c r="AD57" s="58">
        <v>8</v>
      </c>
      <c r="AE57" s="58">
        <v>16</v>
      </c>
      <c r="AF57" s="58">
        <v>166</v>
      </c>
      <c r="AG57" s="58">
        <v>157</v>
      </c>
      <c r="AH57" s="58">
        <v>86</v>
      </c>
      <c r="AI57" s="58">
        <v>0</v>
      </c>
      <c r="AJ57" s="58">
        <v>26</v>
      </c>
      <c r="AK57" s="58" t="s">
        <v>153</v>
      </c>
      <c r="AL57" s="58">
        <v>0</v>
      </c>
      <c r="AM57" s="58">
        <v>0</v>
      </c>
      <c r="AN57" s="58" t="s">
        <v>153</v>
      </c>
      <c r="AO57" s="58">
        <v>32</v>
      </c>
      <c r="AP57" s="58">
        <v>383</v>
      </c>
      <c r="AQ57" s="58">
        <v>372</v>
      </c>
      <c r="AR57" s="58">
        <v>177</v>
      </c>
      <c r="AS57" s="58" t="s">
        <v>153</v>
      </c>
      <c r="AT57" s="58">
        <v>139</v>
      </c>
      <c r="AU57" s="58">
        <v>6</v>
      </c>
      <c r="AV57" s="58" t="s">
        <v>153</v>
      </c>
      <c r="AW57" s="58">
        <v>0</v>
      </c>
      <c r="AX57" s="58" t="s">
        <v>153</v>
      </c>
      <c r="AY57" s="58">
        <v>28</v>
      </c>
      <c r="AZ57" s="58">
        <v>90</v>
      </c>
      <c r="BA57" s="58">
        <v>90</v>
      </c>
      <c r="BB57" s="58">
        <v>31</v>
      </c>
      <c r="BC57" s="58" t="s">
        <v>153</v>
      </c>
      <c r="BD57" s="58">
        <v>36</v>
      </c>
      <c r="BE57" s="58" t="s">
        <v>153</v>
      </c>
      <c r="BF57" s="58" t="s">
        <v>153</v>
      </c>
      <c r="BG57" s="58">
        <v>0</v>
      </c>
      <c r="BH57" s="58" t="s">
        <v>153</v>
      </c>
      <c r="BI57" s="58">
        <v>6</v>
      </c>
      <c r="BJ57" s="58">
        <v>7</v>
      </c>
      <c r="BK57" s="58">
        <v>7</v>
      </c>
      <c r="BL57" s="58">
        <v>0</v>
      </c>
      <c r="BM57" s="58">
        <v>0</v>
      </c>
      <c r="BN57" s="58">
        <v>4</v>
      </c>
      <c r="BO57" s="58">
        <v>0</v>
      </c>
      <c r="BP57" s="58">
        <v>0</v>
      </c>
      <c r="BQ57" s="58">
        <v>0</v>
      </c>
      <c r="BR57" s="58">
        <v>0</v>
      </c>
      <c r="BS57" s="58">
        <v>3</v>
      </c>
    </row>
    <row r="58" spans="1:71" x14ac:dyDescent="0.25">
      <c r="A58" s="64" t="s">
        <v>220</v>
      </c>
      <c r="B58" s="58">
        <v>916</v>
      </c>
      <c r="C58" s="58">
        <v>899</v>
      </c>
      <c r="D58" s="58">
        <v>441</v>
      </c>
      <c r="E58" s="58">
        <v>17</v>
      </c>
      <c r="F58" s="58">
        <v>303</v>
      </c>
      <c r="G58" s="58">
        <v>11</v>
      </c>
      <c r="H58" s="58">
        <v>20</v>
      </c>
      <c r="I58" s="58">
        <v>0</v>
      </c>
      <c r="J58" s="58">
        <v>21</v>
      </c>
      <c r="K58" s="58">
        <v>86</v>
      </c>
      <c r="L58" s="58">
        <v>552</v>
      </c>
      <c r="M58" s="58">
        <v>541</v>
      </c>
      <c r="N58" s="58">
        <v>271</v>
      </c>
      <c r="O58" s="58" t="s">
        <v>153</v>
      </c>
      <c r="P58" s="58">
        <v>166</v>
      </c>
      <c r="Q58" s="58">
        <v>0</v>
      </c>
      <c r="R58" s="58" t="s">
        <v>153</v>
      </c>
      <c r="S58" s="58">
        <v>0</v>
      </c>
      <c r="T58" s="58" t="s">
        <v>153</v>
      </c>
      <c r="U58" s="58">
        <v>67</v>
      </c>
      <c r="V58" s="58">
        <v>364</v>
      </c>
      <c r="W58" s="58">
        <v>358</v>
      </c>
      <c r="X58" s="58">
        <v>170</v>
      </c>
      <c r="Y58" s="58" t="s">
        <v>153</v>
      </c>
      <c r="Z58" s="58">
        <v>137</v>
      </c>
      <c r="AA58" s="58">
        <v>11</v>
      </c>
      <c r="AB58" s="58" t="s">
        <v>153</v>
      </c>
      <c r="AC58" s="58">
        <v>0</v>
      </c>
      <c r="AD58" s="58" t="s">
        <v>153</v>
      </c>
      <c r="AE58" s="58">
        <v>19</v>
      </c>
      <c r="AF58" s="58" t="s">
        <v>153</v>
      </c>
      <c r="AG58" s="58">
        <v>198</v>
      </c>
      <c r="AH58" s="58">
        <v>100</v>
      </c>
      <c r="AI58" s="58" t="s">
        <v>153</v>
      </c>
      <c r="AJ58" s="58">
        <v>42</v>
      </c>
      <c r="AK58" s="58" t="s">
        <v>153</v>
      </c>
      <c r="AL58" s="58">
        <v>0</v>
      </c>
      <c r="AM58" s="58">
        <v>0</v>
      </c>
      <c r="AN58" s="58" t="s">
        <v>153</v>
      </c>
      <c r="AO58" s="58">
        <v>44</v>
      </c>
      <c r="AP58" s="58">
        <v>553</v>
      </c>
      <c r="AQ58" s="58">
        <v>545</v>
      </c>
      <c r="AR58" s="58">
        <v>297</v>
      </c>
      <c r="AS58" s="58">
        <v>12</v>
      </c>
      <c r="AT58" s="58">
        <v>176</v>
      </c>
      <c r="AU58" s="58" t="s">
        <v>153</v>
      </c>
      <c r="AV58" s="58" t="s">
        <v>153</v>
      </c>
      <c r="AW58" s="58">
        <v>0</v>
      </c>
      <c r="AX58" s="58">
        <v>11</v>
      </c>
      <c r="AY58" s="58">
        <v>37</v>
      </c>
      <c r="AZ58" s="58" t="s">
        <v>153</v>
      </c>
      <c r="BA58" s="58">
        <v>156</v>
      </c>
      <c r="BB58" s="58">
        <v>44</v>
      </c>
      <c r="BC58" s="58" t="s">
        <v>153</v>
      </c>
      <c r="BD58" s="58">
        <v>85</v>
      </c>
      <c r="BE58" s="58">
        <v>0</v>
      </c>
      <c r="BF58" s="58" t="s">
        <v>153</v>
      </c>
      <c r="BG58" s="58">
        <v>0</v>
      </c>
      <c r="BH58" s="58" t="s">
        <v>153</v>
      </c>
      <c r="BI58" s="58">
        <v>5</v>
      </c>
      <c r="BJ58" s="58">
        <v>5</v>
      </c>
      <c r="BK58" s="58">
        <v>5</v>
      </c>
      <c r="BL58" s="58" t="s">
        <v>153</v>
      </c>
      <c r="BM58" s="58">
        <v>0</v>
      </c>
      <c r="BN58" s="58" t="s">
        <v>153</v>
      </c>
      <c r="BO58" s="58">
        <v>0</v>
      </c>
      <c r="BP58" s="58">
        <v>0</v>
      </c>
      <c r="BQ58" s="58">
        <v>0</v>
      </c>
      <c r="BR58" s="58">
        <v>0</v>
      </c>
      <c r="BS58" s="58">
        <v>0</v>
      </c>
    </row>
    <row r="59" spans="1:71" x14ac:dyDescent="0.25">
      <c r="A59" s="64" t="s">
        <v>221</v>
      </c>
      <c r="B59" s="58">
        <v>831</v>
      </c>
      <c r="C59" s="58">
        <v>825</v>
      </c>
      <c r="D59" s="58">
        <v>467</v>
      </c>
      <c r="E59" s="58" t="s">
        <v>153</v>
      </c>
      <c r="F59" s="58">
        <v>224</v>
      </c>
      <c r="G59" s="58" t="s">
        <v>153</v>
      </c>
      <c r="H59" s="58">
        <v>20</v>
      </c>
      <c r="I59" s="58">
        <v>0</v>
      </c>
      <c r="J59" s="58">
        <v>20</v>
      </c>
      <c r="K59" s="58">
        <v>70</v>
      </c>
      <c r="L59" s="58" t="s">
        <v>153</v>
      </c>
      <c r="M59" s="58">
        <v>540</v>
      </c>
      <c r="N59" s="58">
        <v>306</v>
      </c>
      <c r="O59" s="58" t="s">
        <v>153</v>
      </c>
      <c r="P59" s="58">
        <v>140</v>
      </c>
      <c r="Q59" s="58" t="s">
        <v>153</v>
      </c>
      <c r="R59" s="58">
        <v>10</v>
      </c>
      <c r="S59" s="58">
        <v>0</v>
      </c>
      <c r="T59" s="58">
        <v>12</v>
      </c>
      <c r="U59" s="58">
        <v>60</v>
      </c>
      <c r="V59" s="58" t="s">
        <v>153</v>
      </c>
      <c r="W59" s="58">
        <v>285</v>
      </c>
      <c r="X59" s="58">
        <v>161</v>
      </c>
      <c r="Y59" s="58" t="s">
        <v>153</v>
      </c>
      <c r="Z59" s="58">
        <v>84</v>
      </c>
      <c r="AA59" s="58" t="s">
        <v>153</v>
      </c>
      <c r="AB59" s="58">
        <v>10</v>
      </c>
      <c r="AC59" s="58">
        <v>0</v>
      </c>
      <c r="AD59" s="58">
        <v>8</v>
      </c>
      <c r="AE59" s="58">
        <v>10</v>
      </c>
      <c r="AF59" s="58">
        <v>162</v>
      </c>
      <c r="AG59" s="58">
        <v>159</v>
      </c>
      <c r="AH59" s="58">
        <v>81</v>
      </c>
      <c r="AI59" s="58" t="s">
        <v>153</v>
      </c>
      <c r="AJ59" s="58">
        <v>33</v>
      </c>
      <c r="AK59" s="58" t="s">
        <v>153</v>
      </c>
      <c r="AL59" s="58">
        <v>0</v>
      </c>
      <c r="AM59" s="58">
        <v>0</v>
      </c>
      <c r="AN59" s="58">
        <v>5</v>
      </c>
      <c r="AO59" s="58">
        <v>34</v>
      </c>
      <c r="AP59" s="58" t="s">
        <v>153</v>
      </c>
      <c r="AQ59" s="58">
        <v>550</v>
      </c>
      <c r="AR59" s="58">
        <v>344</v>
      </c>
      <c r="AS59" s="58" t="s">
        <v>153</v>
      </c>
      <c r="AT59" s="58">
        <v>143</v>
      </c>
      <c r="AU59" s="58" t="s">
        <v>153</v>
      </c>
      <c r="AV59" s="58" t="s">
        <v>153</v>
      </c>
      <c r="AW59" s="58">
        <v>0</v>
      </c>
      <c r="AX59" s="58">
        <v>15</v>
      </c>
      <c r="AY59" s="58">
        <v>31</v>
      </c>
      <c r="AZ59" s="58" t="s">
        <v>153</v>
      </c>
      <c r="BA59" s="58">
        <v>116</v>
      </c>
      <c r="BB59" s="58">
        <v>42</v>
      </c>
      <c r="BC59" s="58" t="s">
        <v>153</v>
      </c>
      <c r="BD59" s="58">
        <v>48</v>
      </c>
      <c r="BE59" s="58" t="s">
        <v>153</v>
      </c>
      <c r="BF59" s="58" t="s">
        <v>153</v>
      </c>
      <c r="BG59" s="58">
        <v>0</v>
      </c>
      <c r="BH59" s="58">
        <v>0</v>
      </c>
      <c r="BI59" s="58">
        <v>5</v>
      </c>
      <c r="BJ59" s="58">
        <v>5</v>
      </c>
      <c r="BK59" s="58">
        <v>5</v>
      </c>
      <c r="BL59" s="58" t="s">
        <v>153</v>
      </c>
      <c r="BM59" s="58">
        <v>0</v>
      </c>
      <c r="BN59" s="58" t="s">
        <v>153</v>
      </c>
      <c r="BO59" s="58" t="s">
        <v>153</v>
      </c>
      <c r="BP59" s="58">
        <v>0</v>
      </c>
      <c r="BQ59" s="58">
        <v>0</v>
      </c>
      <c r="BR59" s="58">
        <v>0</v>
      </c>
      <c r="BS59" s="58" t="s">
        <v>153</v>
      </c>
    </row>
    <row r="60" spans="1:71" x14ac:dyDescent="0.25">
      <c r="A60" s="64" t="s">
        <v>222</v>
      </c>
      <c r="B60" s="58">
        <v>1254</v>
      </c>
      <c r="C60" s="58">
        <v>1230</v>
      </c>
      <c r="D60" s="58">
        <v>857</v>
      </c>
      <c r="E60" s="58">
        <v>15</v>
      </c>
      <c r="F60" s="58">
        <v>230</v>
      </c>
      <c r="G60" s="58">
        <v>20</v>
      </c>
      <c r="H60" s="58" t="s">
        <v>153</v>
      </c>
      <c r="I60" s="58" t="s">
        <v>153</v>
      </c>
      <c r="J60" s="58">
        <v>36</v>
      </c>
      <c r="K60" s="58">
        <v>58</v>
      </c>
      <c r="L60" s="58">
        <v>834</v>
      </c>
      <c r="M60" s="58">
        <v>819</v>
      </c>
      <c r="N60" s="58">
        <v>606</v>
      </c>
      <c r="O60" s="58" t="s">
        <v>153</v>
      </c>
      <c r="P60" s="58">
        <v>119</v>
      </c>
      <c r="Q60" s="58">
        <v>6</v>
      </c>
      <c r="R60" s="58" t="s">
        <v>153</v>
      </c>
      <c r="S60" s="58" t="s">
        <v>153</v>
      </c>
      <c r="T60" s="58">
        <v>19</v>
      </c>
      <c r="U60" s="58">
        <v>44</v>
      </c>
      <c r="V60" s="58">
        <v>420</v>
      </c>
      <c r="W60" s="58">
        <v>411</v>
      </c>
      <c r="X60" s="58">
        <v>251</v>
      </c>
      <c r="Y60" s="58" t="s">
        <v>153</v>
      </c>
      <c r="Z60" s="58">
        <v>111</v>
      </c>
      <c r="AA60" s="58">
        <v>14</v>
      </c>
      <c r="AB60" s="58" t="s">
        <v>153</v>
      </c>
      <c r="AC60" s="58">
        <v>0</v>
      </c>
      <c r="AD60" s="58">
        <v>17</v>
      </c>
      <c r="AE60" s="58">
        <v>14</v>
      </c>
      <c r="AF60" s="58" t="s">
        <v>153</v>
      </c>
      <c r="AG60" s="58">
        <v>213</v>
      </c>
      <c r="AH60" s="58">
        <v>122</v>
      </c>
      <c r="AI60" s="58">
        <v>0</v>
      </c>
      <c r="AJ60" s="58">
        <v>42</v>
      </c>
      <c r="AK60" s="58" t="s">
        <v>153</v>
      </c>
      <c r="AL60" s="58">
        <v>0</v>
      </c>
      <c r="AM60" s="58">
        <v>0</v>
      </c>
      <c r="AN60" s="58" t="s">
        <v>153</v>
      </c>
      <c r="AO60" s="58">
        <v>29</v>
      </c>
      <c r="AP60" s="58">
        <v>871</v>
      </c>
      <c r="AQ60" s="58">
        <v>858</v>
      </c>
      <c r="AR60" s="58">
        <v>632</v>
      </c>
      <c r="AS60" s="58" t="s">
        <v>153</v>
      </c>
      <c r="AT60" s="58">
        <v>152</v>
      </c>
      <c r="AU60" s="58">
        <v>11</v>
      </c>
      <c r="AV60" s="58" t="s">
        <v>153</v>
      </c>
      <c r="AW60" s="58" t="s">
        <v>153</v>
      </c>
      <c r="AX60" s="58">
        <v>22</v>
      </c>
      <c r="AY60" s="58">
        <v>25</v>
      </c>
      <c r="AZ60" s="58" t="s">
        <v>153</v>
      </c>
      <c r="BA60" s="58">
        <v>159</v>
      </c>
      <c r="BB60" s="58">
        <v>103</v>
      </c>
      <c r="BC60" s="58" t="s">
        <v>153</v>
      </c>
      <c r="BD60" s="58">
        <v>36</v>
      </c>
      <c r="BE60" s="58" t="s">
        <v>153</v>
      </c>
      <c r="BF60" s="58" t="s">
        <v>153</v>
      </c>
      <c r="BG60" s="58">
        <v>0</v>
      </c>
      <c r="BH60" s="58" t="s">
        <v>153</v>
      </c>
      <c r="BI60" s="58">
        <v>4</v>
      </c>
      <c r="BJ60" s="58">
        <v>4</v>
      </c>
      <c r="BK60" s="58">
        <v>4</v>
      </c>
      <c r="BL60" s="58" t="s">
        <v>153</v>
      </c>
      <c r="BM60" s="58" t="s">
        <v>153</v>
      </c>
      <c r="BN60" s="58" t="s">
        <v>153</v>
      </c>
      <c r="BO60" s="58">
        <v>0</v>
      </c>
      <c r="BP60" s="58">
        <v>0</v>
      </c>
      <c r="BQ60" s="58">
        <v>0</v>
      </c>
      <c r="BR60" s="58">
        <v>0</v>
      </c>
      <c r="BS60" s="58">
        <v>0</v>
      </c>
    </row>
    <row r="61" spans="1:71" x14ac:dyDescent="0.25">
      <c r="A61" s="64" t="s">
        <v>223</v>
      </c>
      <c r="B61" s="58">
        <v>1707</v>
      </c>
      <c r="C61" s="58">
        <v>1675</v>
      </c>
      <c r="D61" s="58">
        <v>1215</v>
      </c>
      <c r="E61" s="58">
        <v>36</v>
      </c>
      <c r="F61" s="58">
        <v>277</v>
      </c>
      <c r="G61" s="58" t="s">
        <v>153</v>
      </c>
      <c r="H61" s="58">
        <v>16</v>
      </c>
      <c r="I61" s="58" t="s">
        <v>153</v>
      </c>
      <c r="J61" s="58">
        <v>27</v>
      </c>
      <c r="K61" s="58">
        <v>91</v>
      </c>
      <c r="L61" s="58">
        <v>1156</v>
      </c>
      <c r="M61" s="58">
        <v>1139</v>
      </c>
      <c r="N61" s="58">
        <v>850</v>
      </c>
      <c r="O61" s="58" t="s">
        <v>153</v>
      </c>
      <c r="P61" s="58">
        <v>162</v>
      </c>
      <c r="Q61" s="58" t="s">
        <v>153</v>
      </c>
      <c r="R61" s="58">
        <v>5</v>
      </c>
      <c r="S61" s="58" t="s">
        <v>153</v>
      </c>
      <c r="T61" s="58">
        <v>19</v>
      </c>
      <c r="U61" s="58">
        <v>71</v>
      </c>
      <c r="V61" s="58">
        <v>551</v>
      </c>
      <c r="W61" s="58">
        <v>536</v>
      </c>
      <c r="X61" s="58">
        <v>365</v>
      </c>
      <c r="Y61" s="58" t="s">
        <v>153</v>
      </c>
      <c r="Z61" s="58">
        <v>115</v>
      </c>
      <c r="AA61" s="58" t="s">
        <v>153</v>
      </c>
      <c r="AB61" s="58">
        <v>11</v>
      </c>
      <c r="AC61" s="58">
        <v>0</v>
      </c>
      <c r="AD61" s="58">
        <v>8</v>
      </c>
      <c r="AE61" s="58">
        <v>20</v>
      </c>
      <c r="AF61" s="58">
        <v>306</v>
      </c>
      <c r="AG61" s="58">
        <v>289</v>
      </c>
      <c r="AH61" s="58">
        <v>185</v>
      </c>
      <c r="AI61" s="58" t="s">
        <v>153</v>
      </c>
      <c r="AJ61" s="58">
        <v>45</v>
      </c>
      <c r="AK61" s="58" t="s">
        <v>153</v>
      </c>
      <c r="AL61" s="58">
        <v>0</v>
      </c>
      <c r="AM61" s="58" t="s">
        <v>153</v>
      </c>
      <c r="AN61" s="58" t="s">
        <v>153</v>
      </c>
      <c r="AO61" s="58">
        <v>48</v>
      </c>
      <c r="AP61" s="58" t="s">
        <v>153</v>
      </c>
      <c r="AQ61" s="58">
        <v>1177</v>
      </c>
      <c r="AR61" s="58">
        <v>903</v>
      </c>
      <c r="AS61" s="58">
        <v>32</v>
      </c>
      <c r="AT61" s="58">
        <v>170</v>
      </c>
      <c r="AU61" s="58">
        <v>7</v>
      </c>
      <c r="AV61" s="58">
        <v>4</v>
      </c>
      <c r="AW61" s="58">
        <v>0</v>
      </c>
      <c r="AX61" s="58">
        <v>22</v>
      </c>
      <c r="AY61" s="58">
        <v>39</v>
      </c>
      <c r="AZ61" s="58" t="s">
        <v>153</v>
      </c>
      <c r="BA61" s="58">
        <v>209</v>
      </c>
      <c r="BB61" s="58">
        <v>127</v>
      </c>
      <c r="BC61" s="58" t="s">
        <v>153</v>
      </c>
      <c r="BD61" s="58">
        <v>62</v>
      </c>
      <c r="BE61" s="58" t="s">
        <v>153</v>
      </c>
      <c r="BF61" s="58">
        <v>12</v>
      </c>
      <c r="BG61" s="58">
        <v>0</v>
      </c>
      <c r="BH61" s="58" t="s">
        <v>153</v>
      </c>
      <c r="BI61" s="58">
        <v>4</v>
      </c>
      <c r="BJ61" s="58">
        <v>9</v>
      </c>
      <c r="BK61" s="58">
        <v>9</v>
      </c>
      <c r="BL61" s="58">
        <v>6</v>
      </c>
      <c r="BM61" s="58">
        <v>0</v>
      </c>
      <c r="BN61" s="58" t="s">
        <v>153</v>
      </c>
      <c r="BO61" s="58">
        <v>0</v>
      </c>
      <c r="BP61" s="58">
        <v>0</v>
      </c>
      <c r="BQ61" s="58">
        <v>0</v>
      </c>
      <c r="BR61" s="58">
        <v>0</v>
      </c>
      <c r="BS61" s="58" t="s">
        <v>153</v>
      </c>
    </row>
    <row r="62" spans="1:71" x14ac:dyDescent="0.25">
      <c r="A62" s="64" t="s">
        <v>224</v>
      </c>
      <c r="B62" s="58">
        <v>1210</v>
      </c>
      <c r="C62" s="58">
        <v>1180</v>
      </c>
      <c r="D62" s="58">
        <v>789</v>
      </c>
      <c r="E62" s="58">
        <v>22</v>
      </c>
      <c r="F62" s="58">
        <v>229</v>
      </c>
      <c r="G62" s="58">
        <v>20</v>
      </c>
      <c r="H62" s="58">
        <v>22</v>
      </c>
      <c r="I62" s="58" t="s">
        <v>153</v>
      </c>
      <c r="J62" s="58" t="s">
        <v>153</v>
      </c>
      <c r="K62" s="58">
        <v>79</v>
      </c>
      <c r="L62" s="58">
        <v>819</v>
      </c>
      <c r="M62" s="58">
        <v>799</v>
      </c>
      <c r="N62" s="58">
        <v>559</v>
      </c>
      <c r="O62" s="58">
        <v>13</v>
      </c>
      <c r="P62" s="58">
        <v>131</v>
      </c>
      <c r="Q62" s="58">
        <v>9</v>
      </c>
      <c r="R62" s="58">
        <v>11</v>
      </c>
      <c r="S62" s="58">
        <v>0</v>
      </c>
      <c r="T62" s="58">
        <v>12</v>
      </c>
      <c r="U62" s="58">
        <v>64</v>
      </c>
      <c r="V62" s="58">
        <v>391</v>
      </c>
      <c r="W62" s="58">
        <v>381</v>
      </c>
      <c r="X62" s="58">
        <v>230</v>
      </c>
      <c r="Y62" s="58">
        <v>9</v>
      </c>
      <c r="Z62" s="58">
        <v>98</v>
      </c>
      <c r="AA62" s="58">
        <v>11</v>
      </c>
      <c r="AB62" s="58">
        <v>11</v>
      </c>
      <c r="AC62" s="58" t="s">
        <v>153</v>
      </c>
      <c r="AD62" s="58" t="s">
        <v>153</v>
      </c>
      <c r="AE62" s="58">
        <v>15</v>
      </c>
      <c r="AF62" s="58">
        <v>231</v>
      </c>
      <c r="AG62" s="58">
        <v>216</v>
      </c>
      <c r="AH62" s="58">
        <v>134</v>
      </c>
      <c r="AI62" s="58" t="s">
        <v>153</v>
      </c>
      <c r="AJ62" s="58">
        <v>42</v>
      </c>
      <c r="AK62" s="58" t="s">
        <v>153</v>
      </c>
      <c r="AL62" s="58">
        <v>0</v>
      </c>
      <c r="AM62" s="58">
        <v>0</v>
      </c>
      <c r="AN62" s="58" t="s">
        <v>153</v>
      </c>
      <c r="AO62" s="58">
        <v>32</v>
      </c>
      <c r="AP62" s="58" t="s">
        <v>153</v>
      </c>
      <c r="AQ62" s="58">
        <v>792</v>
      </c>
      <c r="AR62" s="58">
        <v>558</v>
      </c>
      <c r="AS62" s="58">
        <v>18</v>
      </c>
      <c r="AT62" s="58">
        <v>136</v>
      </c>
      <c r="AU62" s="58">
        <v>17</v>
      </c>
      <c r="AV62" s="58" t="s">
        <v>153</v>
      </c>
      <c r="AW62" s="58" t="s">
        <v>153</v>
      </c>
      <c r="AX62" s="58">
        <v>14</v>
      </c>
      <c r="AY62" s="58">
        <v>43</v>
      </c>
      <c r="AZ62" s="58" t="s">
        <v>153</v>
      </c>
      <c r="BA62" s="58">
        <v>172</v>
      </c>
      <c r="BB62" s="58">
        <v>97</v>
      </c>
      <c r="BC62" s="58" t="s">
        <v>153</v>
      </c>
      <c r="BD62" s="58">
        <v>51</v>
      </c>
      <c r="BE62" s="58" t="s">
        <v>153</v>
      </c>
      <c r="BF62" s="58" t="s">
        <v>153</v>
      </c>
      <c r="BG62" s="58">
        <v>0</v>
      </c>
      <c r="BH62" s="58">
        <v>0</v>
      </c>
      <c r="BI62" s="58">
        <v>4</v>
      </c>
      <c r="BJ62" s="58">
        <v>11</v>
      </c>
      <c r="BK62" s="58">
        <v>11</v>
      </c>
      <c r="BL62" s="58" t="s">
        <v>153</v>
      </c>
      <c r="BM62" s="58">
        <v>0</v>
      </c>
      <c r="BN62" s="58" t="s">
        <v>153</v>
      </c>
      <c r="BO62" s="58" t="s">
        <v>153</v>
      </c>
      <c r="BP62" s="58">
        <v>0</v>
      </c>
      <c r="BQ62" s="58">
        <v>0</v>
      </c>
      <c r="BR62" s="58">
        <v>0</v>
      </c>
      <c r="BS62" s="58">
        <v>0</v>
      </c>
    </row>
    <row r="63" spans="1:71" x14ac:dyDescent="0.25">
      <c r="A63" s="64" t="s">
        <v>225</v>
      </c>
      <c r="B63" s="58">
        <v>1050</v>
      </c>
      <c r="C63" s="58">
        <v>1020</v>
      </c>
      <c r="D63" s="58">
        <v>621</v>
      </c>
      <c r="E63" s="58">
        <v>16</v>
      </c>
      <c r="F63" s="58">
        <v>247</v>
      </c>
      <c r="G63" s="58">
        <v>22</v>
      </c>
      <c r="H63" s="58">
        <v>22</v>
      </c>
      <c r="I63" s="58">
        <v>0</v>
      </c>
      <c r="J63" s="58">
        <v>18</v>
      </c>
      <c r="K63" s="58">
        <v>74</v>
      </c>
      <c r="L63" s="58">
        <v>678</v>
      </c>
      <c r="M63" s="58">
        <v>659</v>
      </c>
      <c r="N63" s="58">
        <v>420</v>
      </c>
      <c r="O63" s="58">
        <v>11</v>
      </c>
      <c r="P63" s="58">
        <v>142</v>
      </c>
      <c r="Q63" s="58">
        <v>5</v>
      </c>
      <c r="R63" s="58">
        <v>15</v>
      </c>
      <c r="S63" s="58">
        <v>0</v>
      </c>
      <c r="T63" s="58">
        <v>11</v>
      </c>
      <c r="U63" s="58">
        <v>55</v>
      </c>
      <c r="V63" s="58">
        <v>372</v>
      </c>
      <c r="W63" s="58">
        <v>361</v>
      </c>
      <c r="X63" s="58">
        <v>201</v>
      </c>
      <c r="Y63" s="58">
        <v>5</v>
      </c>
      <c r="Z63" s="58">
        <v>105</v>
      </c>
      <c r="AA63" s="58">
        <v>17</v>
      </c>
      <c r="AB63" s="58">
        <v>7</v>
      </c>
      <c r="AC63" s="58">
        <v>0</v>
      </c>
      <c r="AD63" s="58">
        <v>7</v>
      </c>
      <c r="AE63" s="58">
        <v>19</v>
      </c>
      <c r="AF63" s="58" t="s">
        <v>153</v>
      </c>
      <c r="AG63" s="58">
        <v>184</v>
      </c>
      <c r="AH63" s="58">
        <v>109</v>
      </c>
      <c r="AI63" s="58">
        <v>0</v>
      </c>
      <c r="AJ63" s="58">
        <v>39</v>
      </c>
      <c r="AK63" s="58" t="s">
        <v>153</v>
      </c>
      <c r="AL63" s="58">
        <v>0</v>
      </c>
      <c r="AM63" s="58">
        <v>0</v>
      </c>
      <c r="AN63" s="58" t="s">
        <v>153</v>
      </c>
      <c r="AO63" s="58">
        <v>29</v>
      </c>
      <c r="AP63" s="58">
        <v>702</v>
      </c>
      <c r="AQ63" s="58">
        <v>686</v>
      </c>
      <c r="AR63" s="58">
        <v>448</v>
      </c>
      <c r="AS63" s="58" t="s">
        <v>153</v>
      </c>
      <c r="AT63" s="58">
        <v>157</v>
      </c>
      <c r="AU63" s="58">
        <v>14</v>
      </c>
      <c r="AV63" s="58" t="s">
        <v>153</v>
      </c>
      <c r="AW63" s="58">
        <v>0</v>
      </c>
      <c r="AX63" s="58">
        <v>13</v>
      </c>
      <c r="AY63" s="58">
        <v>35</v>
      </c>
      <c r="AZ63" s="58" t="s">
        <v>153</v>
      </c>
      <c r="BA63" s="58">
        <v>150</v>
      </c>
      <c r="BB63" s="58">
        <v>64</v>
      </c>
      <c r="BC63" s="58" t="s">
        <v>153</v>
      </c>
      <c r="BD63" s="58">
        <v>51</v>
      </c>
      <c r="BE63" s="58" t="s">
        <v>153</v>
      </c>
      <c r="BF63" s="58" t="s">
        <v>153</v>
      </c>
      <c r="BG63" s="58">
        <v>0</v>
      </c>
      <c r="BH63" s="58" t="s">
        <v>153</v>
      </c>
      <c r="BI63" s="58">
        <v>10</v>
      </c>
      <c r="BJ63" s="58">
        <v>9</v>
      </c>
      <c r="BK63" s="58">
        <v>9</v>
      </c>
      <c r="BL63" s="58">
        <v>4</v>
      </c>
      <c r="BM63" s="58" t="s">
        <v>153</v>
      </c>
      <c r="BN63" s="58" t="s">
        <v>153</v>
      </c>
      <c r="BO63" s="58">
        <v>0</v>
      </c>
      <c r="BP63" s="58">
        <v>0</v>
      </c>
      <c r="BQ63" s="58">
        <v>0</v>
      </c>
      <c r="BR63" s="58">
        <v>0</v>
      </c>
      <c r="BS63" s="58" t="s">
        <v>153</v>
      </c>
    </row>
    <row r="64" spans="1:71" x14ac:dyDescent="0.25">
      <c r="A64" s="64" t="s">
        <v>226</v>
      </c>
      <c r="B64" s="58">
        <v>981</v>
      </c>
      <c r="C64" s="58">
        <v>951</v>
      </c>
      <c r="D64" s="58">
        <v>530</v>
      </c>
      <c r="E64" s="58">
        <v>17</v>
      </c>
      <c r="F64" s="58">
        <v>242</v>
      </c>
      <c r="G64" s="58">
        <v>19</v>
      </c>
      <c r="H64" s="58">
        <v>26</v>
      </c>
      <c r="I64" s="58">
        <v>0</v>
      </c>
      <c r="J64" s="58">
        <v>23</v>
      </c>
      <c r="K64" s="58">
        <v>94</v>
      </c>
      <c r="L64" s="58">
        <v>666</v>
      </c>
      <c r="M64" s="58">
        <v>646</v>
      </c>
      <c r="N64" s="58">
        <v>392</v>
      </c>
      <c r="O64" s="58">
        <v>9</v>
      </c>
      <c r="P64" s="58">
        <v>137</v>
      </c>
      <c r="Q64" s="58">
        <v>10</v>
      </c>
      <c r="R64" s="58">
        <v>14</v>
      </c>
      <c r="S64" s="58">
        <v>0</v>
      </c>
      <c r="T64" s="58">
        <v>14</v>
      </c>
      <c r="U64" s="58">
        <v>70</v>
      </c>
      <c r="V64" s="58">
        <v>315</v>
      </c>
      <c r="W64" s="58">
        <v>305</v>
      </c>
      <c r="X64" s="58">
        <v>138</v>
      </c>
      <c r="Y64" s="58">
        <v>8</v>
      </c>
      <c r="Z64" s="58">
        <v>105</v>
      </c>
      <c r="AA64" s="58">
        <v>9</v>
      </c>
      <c r="AB64" s="58">
        <v>12</v>
      </c>
      <c r="AC64" s="58">
        <v>0</v>
      </c>
      <c r="AD64" s="58">
        <v>9</v>
      </c>
      <c r="AE64" s="58">
        <v>24</v>
      </c>
      <c r="AF64" s="58">
        <v>225</v>
      </c>
      <c r="AG64" s="58">
        <v>214</v>
      </c>
      <c r="AH64" s="58">
        <v>115</v>
      </c>
      <c r="AI64" s="58" t="s">
        <v>153</v>
      </c>
      <c r="AJ64" s="58">
        <v>41</v>
      </c>
      <c r="AK64" s="58" t="s">
        <v>153</v>
      </c>
      <c r="AL64" s="58">
        <v>0</v>
      </c>
      <c r="AM64" s="58">
        <v>0</v>
      </c>
      <c r="AN64" s="58" t="s">
        <v>153</v>
      </c>
      <c r="AO64" s="58">
        <v>46</v>
      </c>
      <c r="AP64" s="58">
        <v>612</v>
      </c>
      <c r="AQ64" s="58">
        <v>593</v>
      </c>
      <c r="AR64" s="58">
        <v>355</v>
      </c>
      <c r="AS64" s="58">
        <v>12</v>
      </c>
      <c r="AT64" s="58">
        <v>154</v>
      </c>
      <c r="AU64" s="58">
        <v>9</v>
      </c>
      <c r="AV64" s="58">
        <v>4</v>
      </c>
      <c r="AW64" s="58">
        <v>0</v>
      </c>
      <c r="AX64" s="58">
        <v>17</v>
      </c>
      <c r="AY64" s="58">
        <v>42</v>
      </c>
      <c r="AZ64" s="58">
        <v>144</v>
      </c>
      <c r="BA64" s="58">
        <v>144</v>
      </c>
      <c r="BB64" s="58">
        <v>60</v>
      </c>
      <c r="BC64" s="58" t="s">
        <v>153</v>
      </c>
      <c r="BD64" s="58">
        <v>47</v>
      </c>
      <c r="BE64" s="58" t="s">
        <v>153</v>
      </c>
      <c r="BF64" s="58">
        <v>22</v>
      </c>
      <c r="BG64" s="58">
        <v>0</v>
      </c>
      <c r="BH64" s="58" t="s">
        <v>153</v>
      </c>
      <c r="BI64" s="58">
        <v>6</v>
      </c>
      <c r="BJ64" s="58">
        <v>7</v>
      </c>
      <c r="BK64" s="58">
        <v>7</v>
      </c>
      <c r="BL64" s="58" t="s">
        <v>153</v>
      </c>
      <c r="BM64" s="58">
        <v>0</v>
      </c>
      <c r="BN64" s="58">
        <v>3</v>
      </c>
      <c r="BO64" s="58">
        <v>0</v>
      </c>
      <c r="BP64" s="58">
        <v>0</v>
      </c>
      <c r="BQ64" s="58">
        <v>0</v>
      </c>
      <c r="BR64" s="58">
        <v>0</v>
      </c>
      <c r="BS64" s="58" t="s">
        <v>153</v>
      </c>
    </row>
    <row r="65" spans="1:71" x14ac:dyDescent="0.25">
      <c r="A65" s="64" t="s">
        <v>227</v>
      </c>
      <c r="B65" s="58">
        <v>803</v>
      </c>
      <c r="C65" s="58">
        <v>782</v>
      </c>
      <c r="D65" s="58">
        <v>450</v>
      </c>
      <c r="E65" s="58">
        <v>16</v>
      </c>
      <c r="F65" s="58">
        <v>218</v>
      </c>
      <c r="G65" s="58" t="s">
        <v>153</v>
      </c>
      <c r="H65" s="58">
        <v>13</v>
      </c>
      <c r="I65" s="58" t="s">
        <v>153</v>
      </c>
      <c r="J65" s="58" t="s">
        <v>153</v>
      </c>
      <c r="K65" s="58">
        <v>59</v>
      </c>
      <c r="L65" s="58">
        <v>534</v>
      </c>
      <c r="M65" s="58">
        <v>522</v>
      </c>
      <c r="N65" s="58">
        <v>321</v>
      </c>
      <c r="O65" s="58">
        <v>10</v>
      </c>
      <c r="P65" s="58">
        <v>126</v>
      </c>
      <c r="Q65" s="58" t="s">
        <v>153</v>
      </c>
      <c r="R65" s="58" t="s">
        <v>153</v>
      </c>
      <c r="S65" s="58" t="s">
        <v>153</v>
      </c>
      <c r="T65" s="58" t="s">
        <v>153</v>
      </c>
      <c r="U65" s="58">
        <v>44</v>
      </c>
      <c r="V65" s="58">
        <v>269</v>
      </c>
      <c r="W65" s="58">
        <v>260</v>
      </c>
      <c r="X65" s="58">
        <v>129</v>
      </c>
      <c r="Y65" s="58">
        <v>6</v>
      </c>
      <c r="Z65" s="58">
        <v>92</v>
      </c>
      <c r="AA65" s="58" t="s">
        <v>153</v>
      </c>
      <c r="AB65" s="58" t="s">
        <v>153</v>
      </c>
      <c r="AC65" s="58" t="s">
        <v>153</v>
      </c>
      <c r="AD65" s="58" t="s">
        <v>153</v>
      </c>
      <c r="AE65" s="58">
        <v>15</v>
      </c>
      <c r="AF65" s="58">
        <v>208</v>
      </c>
      <c r="AG65" s="58">
        <v>200</v>
      </c>
      <c r="AH65" s="58">
        <v>116</v>
      </c>
      <c r="AI65" s="58" t="s">
        <v>153</v>
      </c>
      <c r="AJ65" s="58">
        <v>40</v>
      </c>
      <c r="AK65" s="58" t="s">
        <v>153</v>
      </c>
      <c r="AL65" s="58">
        <v>0</v>
      </c>
      <c r="AM65" s="58" t="s">
        <v>153</v>
      </c>
      <c r="AN65" s="58" t="s">
        <v>153</v>
      </c>
      <c r="AO65" s="58">
        <v>33</v>
      </c>
      <c r="AP65" s="58">
        <v>475</v>
      </c>
      <c r="AQ65" s="58">
        <v>462</v>
      </c>
      <c r="AR65" s="58">
        <v>279</v>
      </c>
      <c r="AS65" s="58" t="s">
        <v>153</v>
      </c>
      <c r="AT65" s="58">
        <v>132</v>
      </c>
      <c r="AU65" s="58" t="s">
        <v>153</v>
      </c>
      <c r="AV65" s="58">
        <v>0</v>
      </c>
      <c r="AW65" s="58" t="s">
        <v>153</v>
      </c>
      <c r="AX65" s="58" t="s">
        <v>153</v>
      </c>
      <c r="AY65" s="58" t="s">
        <v>153</v>
      </c>
      <c r="AZ65" s="58">
        <v>120</v>
      </c>
      <c r="BA65" s="58">
        <v>120</v>
      </c>
      <c r="BB65" s="58">
        <v>55</v>
      </c>
      <c r="BC65" s="58">
        <v>0</v>
      </c>
      <c r="BD65" s="58">
        <v>46</v>
      </c>
      <c r="BE65" s="58">
        <v>0</v>
      </c>
      <c r="BF65" s="58">
        <v>13</v>
      </c>
      <c r="BG65" s="58">
        <v>0</v>
      </c>
      <c r="BH65" s="58" t="s">
        <v>153</v>
      </c>
      <c r="BI65" s="58" t="s">
        <v>153</v>
      </c>
      <c r="BJ65" s="58">
        <v>4</v>
      </c>
      <c r="BK65" s="58">
        <v>4</v>
      </c>
      <c r="BL65" s="58" t="s">
        <v>153</v>
      </c>
      <c r="BM65" s="58">
        <v>0</v>
      </c>
      <c r="BN65" s="58" t="s">
        <v>153</v>
      </c>
      <c r="BO65" s="58">
        <v>0</v>
      </c>
      <c r="BP65" s="58">
        <v>0</v>
      </c>
      <c r="BQ65" s="58">
        <v>0</v>
      </c>
      <c r="BR65" s="58">
        <v>0</v>
      </c>
      <c r="BS65" s="58">
        <v>0</v>
      </c>
    </row>
    <row r="66" spans="1:71" x14ac:dyDescent="0.25">
      <c r="A66" s="64" t="s">
        <v>228</v>
      </c>
      <c r="B66" s="58">
        <v>1127</v>
      </c>
      <c r="C66" s="58">
        <v>1097</v>
      </c>
      <c r="D66" s="58">
        <v>625</v>
      </c>
      <c r="E66" s="58">
        <v>21</v>
      </c>
      <c r="F66" s="58">
        <v>237</v>
      </c>
      <c r="G66" s="58">
        <v>19</v>
      </c>
      <c r="H66" s="58">
        <v>17</v>
      </c>
      <c r="I66" s="58">
        <v>46</v>
      </c>
      <c r="J66" s="58">
        <v>55</v>
      </c>
      <c r="K66" s="58">
        <v>77</v>
      </c>
      <c r="L66" s="58">
        <v>728</v>
      </c>
      <c r="M66" s="58">
        <v>709</v>
      </c>
      <c r="N66" s="58">
        <v>407</v>
      </c>
      <c r="O66" s="58">
        <v>14</v>
      </c>
      <c r="P66" s="58">
        <v>152</v>
      </c>
      <c r="Q66" s="58">
        <v>7</v>
      </c>
      <c r="R66" s="58">
        <v>11</v>
      </c>
      <c r="S66" s="58">
        <v>25</v>
      </c>
      <c r="T66" s="58">
        <v>32</v>
      </c>
      <c r="U66" s="58">
        <v>61</v>
      </c>
      <c r="V66" s="58">
        <v>399</v>
      </c>
      <c r="W66" s="58">
        <v>388</v>
      </c>
      <c r="X66" s="58">
        <v>218</v>
      </c>
      <c r="Y66" s="58">
        <v>7</v>
      </c>
      <c r="Z66" s="58">
        <v>85</v>
      </c>
      <c r="AA66" s="58">
        <v>12</v>
      </c>
      <c r="AB66" s="58">
        <v>6</v>
      </c>
      <c r="AC66" s="58">
        <v>21</v>
      </c>
      <c r="AD66" s="58">
        <v>23</v>
      </c>
      <c r="AE66" s="58">
        <v>16</v>
      </c>
      <c r="AF66" s="58" t="s">
        <v>153</v>
      </c>
      <c r="AG66" s="58">
        <v>305</v>
      </c>
      <c r="AH66" s="58">
        <v>153</v>
      </c>
      <c r="AI66" s="58" t="s">
        <v>153</v>
      </c>
      <c r="AJ66" s="58">
        <v>49</v>
      </c>
      <c r="AK66" s="58" t="s">
        <v>153</v>
      </c>
      <c r="AL66" s="58">
        <v>0</v>
      </c>
      <c r="AM66" s="58">
        <v>38</v>
      </c>
      <c r="AN66" s="58">
        <v>24</v>
      </c>
      <c r="AO66" s="58">
        <v>33</v>
      </c>
      <c r="AP66" s="58">
        <v>688</v>
      </c>
      <c r="AQ66" s="58">
        <v>673</v>
      </c>
      <c r="AR66" s="58">
        <v>428</v>
      </c>
      <c r="AS66" s="58">
        <v>15</v>
      </c>
      <c r="AT66" s="58">
        <v>145</v>
      </c>
      <c r="AU66" s="58">
        <v>11</v>
      </c>
      <c r="AV66" s="58">
        <v>4</v>
      </c>
      <c r="AW66" s="58">
        <v>8</v>
      </c>
      <c r="AX66" s="58">
        <v>24</v>
      </c>
      <c r="AY66" s="58">
        <v>38</v>
      </c>
      <c r="AZ66" s="58" t="s">
        <v>153</v>
      </c>
      <c r="BA66" s="58">
        <v>119</v>
      </c>
      <c r="BB66" s="58">
        <v>44</v>
      </c>
      <c r="BC66" s="58" t="s">
        <v>153</v>
      </c>
      <c r="BD66" s="58">
        <v>43</v>
      </c>
      <c r="BE66" s="58" t="s">
        <v>153</v>
      </c>
      <c r="BF66" s="58">
        <v>13</v>
      </c>
      <c r="BG66" s="58">
        <v>0</v>
      </c>
      <c r="BH66" s="58">
        <v>7</v>
      </c>
      <c r="BI66" s="58">
        <v>6</v>
      </c>
      <c r="BJ66" s="58">
        <v>4</v>
      </c>
      <c r="BK66" s="58">
        <v>4</v>
      </c>
      <c r="BL66" s="58" t="s">
        <v>153</v>
      </c>
      <c r="BM66" s="58">
        <v>0</v>
      </c>
      <c r="BN66" s="58" t="s">
        <v>153</v>
      </c>
      <c r="BO66" s="58">
        <v>0</v>
      </c>
      <c r="BP66" s="58">
        <v>0</v>
      </c>
      <c r="BQ66" s="58">
        <v>0</v>
      </c>
      <c r="BR66" s="58">
        <v>0</v>
      </c>
      <c r="BS66" s="58">
        <v>0</v>
      </c>
    </row>
    <row r="67" spans="1:71" x14ac:dyDescent="0.25">
      <c r="A67" s="64" t="s">
        <v>229</v>
      </c>
      <c r="B67" s="58">
        <v>919</v>
      </c>
      <c r="C67" s="58">
        <v>901</v>
      </c>
      <c r="D67" s="58">
        <v>494</v>
      </c>
      <c r="E67" s="58" t="s">
        <v>153</v>
      </c>
      <c r="F67" s="58">
        <v>221</v>
      </c>
      <c r="G67" s="58">
        <v>18</v>
      </c>
      <c r="H67" s="58">
        <v>18</v>
      </c>
      <c r="I67" s="58" t="s">
        <v>153</v>
      </c>
      <c r="J67" s="58">
        <v>39</v>
      </c>
      <c r="K67" s="58">
        <v>72</v>
      </c>
      <c r="L67" s="58">
        <v>618</v>
      </c>
      <c r="M67" s="58">
        <v>605</v>
      </c>
      <c r="N67" s="58">
        <v>343</v>
      </c>
      <c r="O67" s="58" t="s">
        <v>153</v>
      </c>
      <c r="P67" s="58">
        <v>142</v>
      </c>
      <c r="Q67" s="58">
        <v>5</v>
      </c>
      <c r="R67" s="58" t="s">
        <v>153</v>
      </c>
      <c r="S67" s="58" t="s">
        <v>153</v>
      </c>
      <c r="T67" s="58">
        <v>20</v>
      </c>
      <c r="U67" s="58">
        <v>54</v>
      </c>
      <c r="V67" s="58">
        <v>301</v>
      </c>
      <c r="W67" s="58">
        <v>296</v>
      </c>
      <c r="X67" s="58">
        <v>151</v>
      </c>
      <c r="Y67" s="58">
        <v>9</v>
      </c>
      <c r="Z67" s="58">
        <v>79</v>
      </c>
      <c r="AA67" s="58">
        <v>13</v>
      </c>
      <c r="AB67" s="58" t="s">
        <v>153</v>
      </c>
      <c r="AC67" s="58" t="s">
        <v>153</v>
      </c>
      <c r="AD67" s="58">
        <v>19</v>
      </c>
      <c r="AE67" s="58">
        <v>18</v>
      </c>
      <c r="AF67" s="58">
        <v>274</v>
      </c>
      <c r="AG67" s="58">
        <v>267</v>
      </c>
      <c r="AH67" s="58">
        <v>132</v>
      </c>
      <c r="AI67" s="58" t="s">
        <v>153</v>
      </c>
      <c r="AJ67" s="58">
        <v>50</v>
      </c>
      <c r="AK67" s="58">
        <v>6</v>
      </c>
      <c r="AL67" s="58">
        <v>0</v>
      </c>
      <c r="AM67" s="58" t="s">
        <v>153</v>
      </c>
      <c r="AN67" s="58">
        <v>20</v>
      </c>
      <c r="AO67" s="58">
        <v>38</v>
      </c>
      <c r="AP67" s="58">
        <v>544</v>
      </c>
      <c r="AQ67" s="58">
        <v>533</v>
      </c>
      <c r="AR67" s="58">
        <v>314</v>
      </c>
      <c r="AS67" s="58" t="s">
        <v>153</v>
      </c>
      <c r="AT67" s="58">
        <v>139</v>
      </c>
      <c r="AU67" s="58">
        <v>12</v>
      </c>
      <c r="AV67" s="58" t="s">
        <v>153</v>
      </c>
      <c r="AW67" s="58" t="s">
        <v>153</v>
      </c>
      <c r="AX67" s="58" t="s">
        <v>153</v>
      </c>
      <c r="AY67" s="58" t="s">
        <v>153</v>
      </c>
      <c r="AZ67" s="58">
        <v>101</v>
      </c>
      <c r="BA67" s="58">
        <v>101</v>
      </c>
      <c r="BB67" s="58">
        <v>48</v>
      </c>
      <c r="BC67" s="58">
        <v>0</v>
      </c>
      <c r="BD67" s="58">
        <v>32</v>
      </c>
      <c r="BE67" s="58">
        <v>0</v>
      </c>
      <c r="BF67" s="58" t="s">
        <v>153</v>
      </c>
      <c r="BG67" s="58">
        <v>0</v>
      </c>
      <c r="BH67" s="58" t="s">
        <v>153</v>
      </c>
      <c r="BI67" s="58" t="s">
        <v>153</v>
      </c>
      <c r="BJ67" s="58">
        <v>9</v>
      </c>
      <c r="BK67" s="58">
        <v>9</v>
      </c>
      <c r="BL67" s="58">
        <v>5</v>
      </c>
      <c r="BM67" s="58">
        <v>0</v>
      </c>
      <c r="BN67" s="58">
        <v>0</v>
      </c>
      <c r="BO67" s="58" t="s">
        <v>153</v>
      </c>
      <c r="BP67" s="58">
        <v>0</v>
      </c>
      <c r="BQ67" s="58">
        <v>0</v>
      </c>
      <c r="BR67" s="58">
        <v>0</v>
      </c>
      <c r="BS67" s="58" t="s">
        <v>153</v>
      </c>
    </row>
    <row r="68" spans="1:71" x14ac:dyDescent="0.25">
      <c r="A68" s="64" t="s">
        <v>230</v>
      </c>
      <c r="B68" s="58">
        <v>768</v>
      </c>
      <c r="C68" s="58">
        <v>748</v>
      </c>
      <c r="D68" s="58">
        <v>390</v>
      </c>
      <c r="E68" s="58">
        <v>15</v>
      </c>
      <c r="F68" s="58">
        <v>233</v>
      </c>
      <c r="G68" s="58">
        <v>19</v>
      </c>
      <c r="H68" s="58" t="s">
        <v>153</v>
      </c>
      <c r="I68" s="58" t="s">
        <v>153</v>
      </c>
      <c r="J68" s="58">
        <v>20</v>
      </c>
      <c r="K68" s="58">
        <v>56</v>
      </c>
      <c r="L68" s="58">
        <v>480</v>
      </c>
      <c r="M68" s="58">
        <v>467</v>
      </c>
      <c r="N68" s="58">
        <v>255</v>
      </c>
      <c r="O68" s="58">
        <v>11</v>
      </c>
      <c r="P68" s="58">
        <v>135</v>
      </c>
      <c r="Q68" s="58" t="s">
        <v>153</v>
      </c>
      <c r="R68" s="58">
        <v>9</v>
      </c>
      <c r="S68" s="58" t="s">
        <v>153</v>
      </c>
      <c r="T68" s="58">
        <v>10</v>
      </c>
      <c r="U68" s="58">
        <v>39</v>
      </c>
      <c r="V68" s="58">
        <v>288</v>
      </c>
      <c r="W68" s="58">
        <v>281</v>
      </c>
      <c r="X68" s="58">
        <v>135</v>
      </c>
      <c r="Y68" s="58">
        <v>4</v>
      </c>
      <c r="Z68" s="58">
        <v>98</v>
      </c>
      <c r="AA68" s="58" t="s">
        <v>153</v>
      </c>
      <c r="AB68" s="58" t="s">
        <v>153</v>
      </c>
      <c r="AC68" s="58">
        <v>0</v>
      </c>
      <c r="AD68" s="58">
        <v>10</v>
      </c>
      <c r="AE68" s="58">
        <v>17</v>
      </c>
      <c r="AF68" s="58">
        <v>193</v>
      </c>
      <c r="AG68" s="58">
        <v>186</v>
      </c>
      <c r="AH68" s="58">
        <v>103</v>
      </c>
      <c r="AI68" s="58" t="s">
        <v>153</v>
      </c>
      <c r="AJ68" s="58">
        <v>41</v>
      </c>
      <c r="AK68" s="58" t="s">
        <v>153</v>
      </c>
      <c r="AL68" s="58">
        <v>0</v>
      </c>
      <c r="AM68" s="58" t="s">
        <v>153</v>
      </c>
      <c r="AN68" s="58">
        <v>4</v>
      </c>
      <c r="AO68" s="58">
        <v>30</v>
      </c>
      <c r="AP68" s="58">
        <v>467</v>
      </c>
      <c r="AQ68" s="58">
        <v>457</v>
      </c>
      <c r="AR68" s="58">
        <v>255</v>
      </c>
      <c r="AS68" s="58" t="s">
        <v>153</v>
      </c>
      <c r="AT68" s="58">
        <v>144</v>
      </c>
      <c r="AU68" s="58">
        <v>13</v>
      </c>
      <c r="AV68" s="58" t="s">
        <v>153</v>
      </c>
      <c r="AW68" s="58">
        <v>0</v>
      </c>
      <c r="AX68" s="58">
        <v>11</v>
      </c>
      <c r="AY68" s="58">
        <v>22</v>
      </c>
      <c r="AZ68" s="58">
        <v>108</v>
      </c>
      <c r="BA68" s="58">
        <v>105</v>
      </c>
      <c r="BB68" s="58">
        <v>32</v>
      </c>
      <c r="BC68" s="58" t="s">
        <v>153</v>
      </c>
      <c r="BD68" s="58">
        <v>48</v>
      </c>
      <c r="BE68" s="58" t="s">
        <v>153</v>
      </c>
      <c r="BF68" s="58" t="s">
        <v>153</v>
      </c>
      <c r="BG68" s="58">
        <v>0</v>
      </c>
      <c r="BH68" s="58">
        <v>5</v>
      </c>
      <c r="BI68" s="58">
        <v>4</v>
      </c>
      <c r="BJ68" s="58">
        <v>4</v>
      </c>
      <c r="BK68" s="58">
        <v>4</v>
      </c>
      <c r="BL68" s="58" t="s">
        <v>153</v>
      </c>
      <c r="BM68" s="58">
        <v>0</v>
      </c>
      <c r="BN68" s="58" t="s">
        <v>153</v>
      </c>
      <c r="BO68" s="58">
        <v>0</v>
      </c>
      <c r="BP68" s="58">
        <v>0</v>
      </c>
      <c r="BQ68" s="58">
        <v>0</v>
      </c>
      <c r="BR68" s="58" t="s">
        <v>153</v>
      </c>
      <c r="BS68" s="58">
        <v>0</v>
      </c>
    </row>
    <row r="69" spans="1:71" x14ac:dyDescent="0.25">
      <c r="A69" s="64" t="s">
        <v>231</v>
      </c>
      <c r="B69" s="58">
        <v>740</v>
      </c>
      <c r="C69" s="58">
        <v>729</v>
      </c>
      <c r="D69" s="58">
        <v>355</v>
      </c>
      <c r="E69" s="58">
        <v>20</v>
      </c>
      <c r="F69" s="58">
        <v>230</v>
      </c>
      <c r="G69" s="58">
        <v>15</v>
      </c>
      <c r="H69" s="58">
        <v>22</v>
      </c>
      <c r="I69" s="58">
        <v>0</v>
      </c>
      <c r="J69" s="58">
        <v>23</v>
      </c>
      <c r="K69" s="58">
        <v>64</v>
      </c>
      <c r="L69" s="58" t="s">
        <v>153</v>
      </c>
      <c r="M69" s="58">
        <v>434</v>
      </c>
      <c r="N69" s="58">
        <v>233</v>
      </c>
      <c r="O69" s="58">
        <v>10</v>
      </c>
      <c r="P69" s="58">
        <v>121</v>
      </c>
      <c r="Q69" s="58">
        <v>5</v>
      </c>
      <c r="R69" s="58">
        <v>11</v>
      </c>
      <c r="S69" s="58">
        <v>0</v>
      </c>
      <c r="T69" s="58">
        <v>12</v>
      </c>
      <c r="U69" s="58">
        <v>42</v>
      </c>
      <c r="V69" s="58" t="s">
        <v>153</v>
      </c>
      <c r="W69" s="58">
        <v>295</v>
      </c>
      <c r="X69" s="58">
        <v>122</v>
      </c>
      <c r="Y69" s="58">
        <v>10</v>
      </c>
      <c r="Z69" s="58">
        <v>109</v>
      </c>
      <c r="AA69" s="58">
        <v>10</v>
      </c>
      <c r="AB69" s="58">
        <v>11</v>
      </c>
      <c r="AC69" s="58">
        <v>0</v>
      </c>
      <c r="AD69" s="58">
        <v>11</v>
      </c>
      <c r="AE69" s="58">
        <v>22</v>
      </c>
      <c r="AF69" s="58" t="s">
        <v>153</v>
      </c>
      <c r="AG69" s="58">
        <v>174</v>
      </c>
      <c r="AH69" s="58">
        <v>94</v>
      </c>
      <c r="AI69" s="58" t="s">
        <v>153</v>
      </c>
      <c r="AJ69" s="58">
        <v>40</v>
      </c>
      <c r="AK69" s="58" t="s">
        <v>153</v>
      </c>
      <c r="AL69" s="58">
        <v>0</v>
      </c>
      <c r="AM69" s="58">
        <v>0</v>
      </c>
      <c r="AN69" s="58" t="s">
        <v>153</v>
      </c>
      <c r="AO69" s="58">
        <v>24</v>
      </c>
      <c r="AP69" s="58" t="s">
        <v>153</v>
      </c>
      <c r="AQ69" s="58">
        <v>453</v>
      </c>
      <c r="AR69" s="58">
        <v>237</v>
      </c>
      <c r="AS69" s="58" t="s">
        <v>153</v>
      </c>
      <c r="AT69" s="58">
        <v>137</v>
      </c>
      <c r="AU69" s="58">
        <v>9</v>
      </c>
      <c r="AV69" s="58" t="s">
        <v>153</v>
      </c>
      <c r="AW69" s="58">
        <v>0</v>
      </c>
      <c r="AX69" s="58">
        <v>10</v>
      </c>
      <c r="AY69" s="58">
        <v>35</v>
      </c>
      <c r="AZ69" s="58">
        <v>102</v>
      </c>
      <c r="BA69" s="58">
        <v>102</v>
      </c>
      <c r="BB69" s="58">
        <v>24</v>
      </c>
      <c r="BC69" s="58" t="s">
        <v>153</v>
      </c>
      <c r="BD69" s="58">
        <v>53</v>
      </c>
      <c r="BE69" s="58" t="s">
        <v>153</v>
      </c>
      <c r="BF69" s="58" t="s">
        <v>153</v>
      </c>
      <c r="BG69" s="58">
        <v>0</v>
      </c>
      <c r="BH69" s="58" t="s">
        <v>153</v>
      </c>
      <c r="BI69" s="58">
        <v>5</v>
      </c>
      <c r="BJ69" s="58">
        <v>3</v>
      </c>
      <c r="BK69" s="58">
        <v>3</v>
      </c>
      <c r="BL69" s="58" t="s">
        <v>153</v>
      </c>
      <c r="BM69" s="58">
        <v>0</v>
      </c>
      <c r="BN69" s="58" t="s">
        <v>153</v>
      </c>
      <c r="BO69" s="58">
        <v>0</v>
      </c>
      <c r="BP69" s="58">
        <v>0</v>
      </c>
      <c r="BQ69" s="58">
        <v>0</v>
      </c>
      <c r="BR69" s="58">
        <v>0</v>
      </c>
      <c r="BS69" s="58">
        <v>0</v>
      </c>
    </row>
    <row r="70" spans="1:71" x14ac:dyDescent="0.25">
      <c r="A70" s="64" t="s">
        <v>232</v>
      </c>
      <c r="B70" s="58">
        <v>862</v>
      </c>
      <c r="C70" s="58">
        <v>849</v>
      </c>
      <c r="D70" s="58">
        <v>378</v>
      </c>
      <c r="E70" s="58">
        <v>34</v>
      </c>
      <c r="F70" s="58">
        <v>308</v>
      </c>
      <c r="G70" s="58" t="s">
        <v>153</v>
      </c>
      <c r="H70" s="58" t="s">
        <v>153</v>
      </c>
      <c r="I70" s="58">
        <v>0</v>
      </c>
      <c r="J70" s="58">
        <v>27</v>
      </c>
      <c r="K70" s="58">
        <v>69</v>
      </c>
      <c r="L70" s="58">
        <v>540</v>
      </c>
      <c r="M70" s="58">
        <v>534</v>
      </c>
      <c r="N70" s="58">
        <v>229</v>
      </c>
      <c r="O70" s="58" t="s">
        <v>153</v>
      </c>
      <c r="P70" s="58">
        <v>200</v>
      </c>
      <c r="Q70" s="58" t="s">
        <v>153</v>
      </c>
      <c r="R70" s="58" t="s">
        <v>153</v>
      </c>
      <c r="S70" s="58">
        <v>0</v>
      </c>
      <c r="T70" s="58">
        <v>14</v>
      </c>
      <c r="U70" s="58">
        <v>54</v>
      </c>
      <c r="V70" s="58">
        <v>322</v>
      </c>
      <c r="W70" s="58">
        <v>315</v>
      </c>
      <c r="X70" s="58">
        <v>149</v>
      </c>
      <c r="Y70" s="58" t="s">
        <v>153</v>
      </c>
      <c r="Z70" s="58">
        <v>108</v>
      </c>
      <c r="AA70" s="58" t="s">
        <v>153</v>
      </c>
      <c r="AB70" s="58" t="s">
        <v>153</v>
      </c>
      <c r="AC70" s="58">
        <v>0</v>
      </c>
      <c r="AD70" s="58">
        <v>13</v>
      </c>
      <c r="AE70" s="58">
        <v>15</v>
      </c>
      <c r="AF70" s="58">
        <v>179</v>
      </c>
      <c r="AG70" s="58">
        <v>172</v>
      </c>
      <c r="AH70" s="58">
        <v>83</v>
      </c>
      <c r="AI70" s="58">
        <v>0</v>
      </c>
      <c r="AJ70" s="58">
        <v>43</v>
      </c>
      <c r="AK70" s="58" t="s">
        <v>153</v>
      </c>
      <c r="AL70" s="58">
        <v>0</v>
      </c>
      <c r="AM70" s="58">
        <v>0</v>
      </c>
      <c r="AN70" s="58" t="s">
        <v>153</v>
      </c>
      <c r="AO70" s="58">
        <v>39</v>
      </c>
      <c r="AP70" s="58">
        <v>565</v>
      </c>
      <c r="AQ70" s="58">
        <v>559</v>
      </c>
      <c r="AR70" s="58">
        <v>264</v>
      </c>
      <c r="AS70" s="58">
        <v>34</v>
      </c>
      <c r="AT70" s="58">
        <v>203</v>
      </c>
      <c r="AU70" s="58">
        <v>7</v>
      </c>
      <c r="AV70" s="58" t="s">
        <v>153</v>
      </c>
      <c r="AW70" s="58">
        <v>0</v>
      </c>
      <c r="AX70" s="58">
        <v>19</v>
      </c>
      <c r="AY70" s="58" t="s">
        <v>153</v>
      </c>
      <c r="AZ70" s="58">
        <v>118</v>
      </c>
      <c r="BA70" s="58">
        <v>118</v>
      </c>
      <c r="BB70" s="58">
        <v>31</v>
      </c>
      <c r="BC70" s="58">
        <v>0</v>
      </c>
      <c r="BD70" s="58">
        <v>62</v>
      </c>
      <c r="BE70" s="58" t="s">
        <v>153</v>
      </c>
      <c r="BF70" s="58" t="s">
        <v>153</v>
      </c>
      <c r="BG70" s="58">
        <v>0</v>
      </c>
      <c r="BH70" s="58" t="s">
        <v>153</v>
      </c>
      <c r="BI70" s="58" t="s">
        <v>153</v>
      </c>
      <c r="BJ70" s="58">
        <v>8</v>
      </c>
      <c r="BK70" s="58">
        <v>8</v>
      </c>
      <c r="BL70" s="58">
        <v>4</v>
      </c>
      <c r="BM70" s="58" t="s">
        <v>153</v>
      </c>
      <c r="BN70" s="58" t="s">
        <v>153</v>
      </c>
      <c r="BO70" s="58">
        <v>0</v>
      </c>
      <c r="BP70" s="58">
        <v>0</v>
      </c>
      <c r="BQ70" s="58">
        <v>0</v>
      </c>
      <c r="BR70" s="58">
        <v>0</v>
      </c>
      <c r="BS70" s="58" t="s">
        <v>153</v>
      </c>
    </row>
    <row r="71" spans="1:71" x14ac:dyDescent="0.25">
      <c r="A71" s="64" t="s">
        <v>233</v>
      </c>
      <c r="B71" s="58">
        <v>813</v>
      </c>
      <c r="C71" s="58">
        <v>798</v>
      </c>
      <c r="D71" s="58">
        <v>448</v>
      </c>
      <c r="E71" s="58">
        <v>15</v>
      </c>
      <c r="F71" s="58">
        <v>210</v>
      </c>
      <c r="G71" s="58">
        <v>20</v>
      </c>
      <c r="H71" s="58" t="s">
        <v>153</v>
      </c>
      <c r="I71" s="58" t="s">
        <v>153</v>
      </c>
      <c r="J71" s="58">
        <v>25</v>
      </c>
      <c r="K71" s="58">
        <v>64</v>
      </c>
      <c r="L71" s="58">
        <v>504</v>
      </c>
      <c r="M71" s="58">
        <v>500</v>
      </c>
      <c r="N71" s="58">
        <v>290</v>
      </c>
      <c r="O71" s="58" t="s">
        <v>153</v>
      </c>
      <c r="P71" s="58">
        <v>133</v>
      </c>
      <c r="Q71" s="58">
        <v>7</v>
      </c>
      <c r="R71" s="58" t="s">
        <v>153</v>
      </c>
      <c r="S71" s="58">
        <v>0</v>
      </c>
      <c r="T71" s="58">
        <v>12</v>
      </c>
      <c r="U71" s="58">
        <v>43</v>
      </c>
      <c r="V71" s="58">
        <v>309</v>
      </c>
      <c r="W71" s="58">
        <v>298</v>
      </c>
      <c r="X71" s="58">
        <v>158</v>
      </c>
      <c r="Y71" s="58" t="s">
        <v>153</v>
      </c>
      <c r="Z71" s="58">
        <v>77</v>
      </c>
      <c r="AA71" s="58">
        <v>13</v>
      </c>
      <c r="AB71" s="58">
        <v>8</v>
      </c>
      <c r="AC71" s="58" t="s">
        <v>153</v>
      </c>
      <c r="AD71" s="58">
        <v>13</v>
      </c>
      <c r="AE71" s="58">
        <v>21</v>
      </c>
      <c r="AF71" s="58">
        <v>149</v>
      </c>
      <c r="AG71" s="58">
        <v>144</v>
      </c>
      <c r="AH71" s="58">
        <v>83</v>
      </c>
      <c r="AI71" s="58" t="s">
        <v>153</v>
      </c>
      <c r="AJ71" s="58">
        <v>27</v>
      </c>
      <c r="AK71" s="58">
        <v>7</v>
      </c>
      <c r="AL71" s="58">
        <v>0</v>
      </c>
      <c r="AM71" s="58" t="s">
        <v>153</v>
      </c>
      <c r="AN71" s="58">
        <v>3</v>
      </c>
      <c r="AO71" s="58">
        <v>18</v>
      </c>
      <c r="AP71" s="58">
        <v>558</v>
      </c>
      <c r="AQ71" s="58">
        <v>548</v>
      </c>
      <c r="AR71" s="58">
        <v>323</v>
      </c>
      <c r="AS71" s="58" t="s">
        <v>153</v>
      </c>
      <c r="AT71" s="58">
        <v>148</v>
      </c>
      <c r="AU71" s="58">
        <v>10</v>
      </c>
      <c r="AV71" s="58" t="s">
        <v>153</v>
      </c>
      <c r="AW71" s="58">
        <v>0</v>
      </c>
      <c r="AX71" s="58">
        <v>18</v>
      </c>
      <c r="AY71" s="58">
        <v>38</v>
      </c>
      <c r="AZ71" s="58">
        <v>106</v>
      </c>
      <c r="BA71" s="58">
        <v>106</v>
      </c>
      <c r="BB71" s="58">
        <v>42</v>
      </c>
      <c r="BC71" s="58" t="s">
        <v>153</v>
      </c>
      <c r="BD71" s="58">
        <v>35</v>
      </c>
      <c r="BE71" s="58">
        <v>3</v>
      </c>
      <c r="BF71" s="58" t="s">
        <v>153</v>
      </c>
      <c r="BG71" s="58">
        <v>0</v>
      </c>
      <c r="BH71" s="58">
        <v>4</v>
      </c>
      <c r="BI71" s="58">
        <v>8</v>
      </c>
      <c r="BJ71" s="58">
        <v>8</v>
      </c>
      <c r="BK71" s="58">
        <v>8</v>
      </c>
      <c r="BL71" s="58" t="s">
        <v>153</v>
      </c>
      <c r="BM71" s="58">
        <v>0</v>
      </c>
      <c r="BN71" s="58" t="s">
        <v>153</v>
      </c>
      <c r="BO71" s="58">
        <v>0</v>
      </c>
      <c r="BP71" s="58">
        <v>0</v>
      </c>
      <c r="BQ71" s="58">
        <v>0</v>
      </c>
      <c r="BR71" s="58" t="s">
        <v>153</v>
      </c>
      <c r="BS71" s="58">
        <v>3</v>
      </c>
    </row>
    <row r="72" spans="1:71" x14ac:dyDescent="0.25">
      <c r="A72" s="64" t="s">
        <v>234</v>
      </c>
      <c r="B72" s="58">
        <v>1249</v>
      </c>
      <c r="C72" s="58">
        <v>1239</v>
      </c>
      <c r="D72" s="58">
        <v>776</v>
      </c>
      <c r="E72" s="58">
        <v>21</v>
      </c>
      <c r="F72" s="58">
        <v>295</v>
      </c>
      <c r="G72" s="58">
        <v>22</v>
      </c>
      <c r="H72" s="58">
        <v>25</v>
      </c>
      <c r="I72" s="58">
        <v>0</v>
      </c>
      <c r="J72" s="58">
        <v>31</v>
      </c>
      <c r="K72" s="58">
        <v>69</v>
      </c>
      <c r="L72" s="58">
        <v>860</v>
      </c>
      <c r="M72" s="58">
        <v>854</v>
      </c>
      <c r="N72" s="58">
        <v>563</v>
      </c>
      <c r="O72" s="58">
        <v>15</v>
      </c>
      <c r="P72" s="58">
        <v>182</v>
      </c>
      <c r="Q72" s="58">
        <v>7</v>
      </c>
      <c r="R72" s="58">
        <v>12</v>
      </c>
      <c r="S72" s="58">
        <v>0</v>
      </c>
      <c r="T72" s="58">
        <v>19</v>
      </c>
      <c r="U72" s="58">
        <v>56</v>
      </c>
      <c r="V72" s="58">
        <v>389</v>
      </c>
      <c r="W72" s="58">
        <v>385</v>
      </c>
      <c r="X72" s="58">
        <v>213</v>
      </c>
      <c r="Y72" s="58">
        <v>6</v>
      </c>
      <c r="Z72" s="58">
        <v>113</v>
      </c>
      <c r="AA72" s="58">
        <v>15</v>
      </c>
      <c r="AB72" s="58">
        <v>13</v>
      </c>
      <c r="AC72" s="58">
        <v>0</v>
      </c>
      <c r="AD72" s="58">
        <v>12</v>
      </c>
      <c r="AE72" s="58">
        <v>13</v>
      </c>
      <c r="AF72" s="58">
        <v>213</v>
      </c>
      <c r="AG72" s="58">
        <v>208</v>
      </c>
      <c r="AH72" s="58">
        <v>116</v>
      </c>
      <c r="AI72" s="58" t="s">
        <v>153</v>
      </c>
      <c r="AJ72" s="58">
        <v>53</v>
      </c>
      <c r="AK72" s="58" t="s">
        <v>153</v>
      </c>
      <c r="AL72" s="58">
        <v>0</v>
      </c>
      <c r="AM72" s="58">
        <v>0</v>
      </c>
      <c r="AN72" s="58" t="s">
        <v>153</v>
      </c>
      <c r="AO72" s="58">
        <v>24</v>
      </c>
      <c r="AP72" s="58">
        <v>851</v>
      </c>
      <c r="AQ72" s="58">
        <v>846</v>
      </c>
      <c r="AR72" s="58">
        <v>561</v>
      </c>
      <c r="AS72" s="58" t="s">
        <v>153</v>
      </c>
      <c r="AT72" s="58">
        <v>193</v>
      </c>
      <c r="AU72" s="58">
        <v>10</v>
      </c>
      <c r="AV72" s="58" t="s">
        <v>153</v>
      </c>
      <c r="AW72" s="58">
        <v>0</v>
      </c>
      <c r="AX72" s="58">
        <v>20</v>
      </c>
      <c r="AY72" s="58">
        <v>36</v>
      </c>
      <c r="AZ72" s="58">
        <v>185</v>
      </c>
      <c r="BA72" s="58">
        <v>185</v>
      </c>
      <c r="BB72" s="58">
        <v>99</v>
      </c>
      <c r="BC72" s="58">
        <v>0</v>
      </c>
      <c r="BD72" s="58">
        <v>49</v>
      </c>
      <c r="BE72" s="58" t="s">
        <v>153</v>
      </c>
      <c r="BF72" s="58" t="s">
        <v>153</v>
      </c>
      <c r="BG72" s="58">
        <v>0</v>
      </c>
      <c r="BH72" s="58" t="s">
        <v>153</v>
      </c>
      <c r="BI72" s="58">
        <v>9</v>
      </c>
      <c r="BJ72" s="58">
        <v>6</v>
      </c>
      <c r="BK72" s="58">
        <v>6</v>
      </c>
      <c r="BL72" s="58" t="s">
        <v>153</v>
      </c>
      <c r="BM72" s="58" t="s">
        <v>153</v>
      </c>
      <c r="BN72" s="58" t="s">
        <v>153</v>
      </c>
      <c r="BO72" s="58">
        <v>0</v>
      </c>
      <c r="BP72" s="58">
        <v>0</v>
      </c>
      <c r="BQ72" s="58">
        <v>0</v>
      </c>
      <c r="BR72" s="58">
        <v>0</v>
      </c>
      <c r="BS72" s="58" t="s">
        <v>153</v>
      </c>
    </row>
    <row r="73" spans="1:71" x14ac:dyDescent="0.25">
      <c r="A73" s="64" t="s">
        <v>235</v>
      </c>
      <c r="B73" s="58">
        <v>2275</v>
      </c>
      <c r="C73" s="58">
        <v>2263</v>
      </c>
      <c r="D73" s="58">
        <v>1713</v>
      </c>
      <c r="E73" s="58">
        <v>46</v>
      </c>
      <c r="F73" s="58">
        <v>305</v>
      </c>
      <c r="G73" s="58">
        <v>20</v>
      </c>
      <c r="H73" s="58" t="s">
        <v>153</v>
      </c>
      <c r="I73" s="58" t="s">
        <v>153</v>
      </c>
      <c r="J73" s="58">
        <v>29</v>
      </c>
      <c r="K73" s="58">
        <v>130</v>
      </c>
      <c r="L73" s="58">
        <v>1661</v>
      </c>
      <c r="M73" s="58">
        <v>1653</v>
      </c>
      <c r="N73" s="58">
        <v>1278</v>
      </c>
      <c r="O73" s="58" t="s">
        <v>153</v>
      </c>
      <c r="P73" s="58">
        <v>185</v>
      </c>
      <c r="Q73" s="58" t="s">
        <v>153</v>
      </c>
      <c r="R73" s="58">
        <v>11</v>
      </c>
      <c r="S73" s="58">
        <v>0</v>
      </c>
      <c r="T73" s="58">
        <v>18</v>
      </c>
      <c r="U73" s="58">
        <v>112</v>
      </c>
      <c r="V73" s="58">
        <v>614</v>
      </c>
      <c r="W73" s="58">
        <v>610</v>
      </c>
      <c r="X73" s="58">
        <v>435</v>
      </c>
      <c r="Y73" s="58" t="s">
        <v>153</v>
      </c>
      <c r="Z73" s="58">
        <v>120</v>
      </c>
      <c r="AA73" s="58" t="s">
        <v>153</v>
      </c>
      <c r="AB73" s="58" t="s">
        <v>153</v>
      </c>
      <c r="AC73" s="58" t="s">
        <v>153</v>
      </c>
      <c r="AD73" s="58">
        <v>11</v>
      </c>
      <c r="AE73" s="58">
        <v>18</v>
      </c>
      <c r="AF73" s="58">
        <v>360</v>
      </c>
      <c r="AG73" s="58">
        <v>355</v>
      </c>
      <c r="AH73" s="58">
        <v>222</v>
      </c>
      <c r="AI73" s="58" t="s">
        <v>153</v>
      </c>
      <c r="AJ73" s="58">
        <v>44</v>
      </c>
      <c r="AK73" s="58">
        <v>4</v>
      </c>
      <c r="AL73" s="58">
        <v>0</v>
      </c>
      <c r="AM73" s="58" t="s">
        <v>153</v>
      </c>
      <c r="AN73" s="58">
        <v>5</v>
      </c>
      <c r="AO73" s="58">
        <v>75</v>
      </c>
      <c r="AP73" s="58">
        <v>1599</v>
      </c>
      <c r="AQ73" s="58">
        <v>1592</v>
      </c>
      <c r="AR73" s="58">
        <v>1275</v>
      </c>
      <c r="AS73" s="58">
        <v>34</v>
      </c>
      <c r="AT73" s="58">
        <v>203</v>
      </c>
      <c r="AU73" s="58" t="s">
        <v>153</v>
      </c>
      <c r="AV73" s="58" t="s">
        <v>153</v>
      </c>
      <c r="AW73" s="58">
        <v>0</v>
      </c>
      <c r="AX73" s="58">
        <v>18</v>
      </c>
      <c r="AY73" s="58">
        <v>45</v>
      </c>
      <c r="AZ73" s="58">
        <v>316</v>
      </c>
      <c r="BA73" s="58">
        <v>316</v>
      </c>
      <c r="BB73" s="58">
        <v>216</v>
      </c>
      <c r="BC73" s="58" t="s">
        <v>153</v>
      </c>
      <c r="BD73" s="58">
        <v>58</v>
      </c>
      <c r="BE73" s="58" t="s">
        <v>153</v>
      </c>
      <c r="BF73" s="58">
        <v>15</v>
      </c>
      <c r="BG73" s="58">
        <v>0</v>
      </c>
      <c r="BH73" s="58">
        <v>6</v>
      </c>
      <c r="BI73" s="58">
        <v>10</v>
      </c>
      <c r="BJ73" s="58">
        <v>18</v>
      </c>
      <c r="BK73" s="58">
        <v>18</v>
      </c>
      <c r="BL73" s="58">
        <v>14</v>
      </c>
      <c r="BM73" s="58">
        <v>0</v>
      </c>
      <c r="BN73" s="58" t="s">
        <v>153</v>
      </c>
      <c r="BO73" s="58">
        <v>0</v>
      </c>
      <c r="BP73" s="58">
        <v>0</v>
      </c>
      <c r="BQ73" s="58">
        <v>0</v>
      </c>
      <c r="BR73" s="58" t="s">
        <v>153</v>
      </c>
      <c r="BS73" s="58">
        <v>0</v>
      </c>
    </row>
    <row r="74" spans="1:71" x14ac:dyDescent="0.25">
      <c r="A74" s="64" t="s">
        <v>236</v>
      </c>
      <c r="B74" s="58">
        <v>1234</v>
      </c>
      <c r="C74" s="58">
        <v>1217</v>
      </c>
      <c r="D74" s="58">
        <v>824</v>
      </c>
      <c r="E74" s="58">
        <v>36</v>
      </c>
      <c r="F74" s="58">
        <v>234</v>
      </c>
      <c r="G74" s="58">
        <v>16</v>
      </c>
      <c r="H74" s="58">
        <v>16</v>
      </c>
      <c r="I74" s="58">
        <v>0</v>
      </c>
      <c r="J74" s="58">
        <v>26</v>
      </c>
      <c r="K74" s="58">
        <v>65</v>
      </c>
      <c r="L74" s="58">
        <v>845</v>
      </c>
      <c r="M74" s="58">
        <v>832</v>
      </c>
      <c r="N74" s="58">
        <v>571</v>
      </c>
      <c r="O74" s="58">
        <v>21</v>
      </c>
      <c r="P74" s="58">
        <v>153</v>
      </c>
      <c r="Q74" s="58">
        <v>8</v>
      </c>
      <c r="R74" s="58">
        <v>11</v>
      </c>
      <c r="S74" s="58">
        <v>0</v>
      </c>
      <c r="T74" s="58">
        <v>13</v>
      </c>
      <c r="U74" s="58">
        <v>55</v>
      </c>
      <c r="V74" s="58">
        <v>389</v>
      </c>
      <c r="W74" s="58">
        <v>385</v>
      </c>
      <c r="X74" s="58">
        <v>253</v>
      </c>
      <c r="Y74" s="58">
        <v>15</v>
      </c>
      <c r="Z74" s="58">
        <v>81</v>
      </c>
      <c r="AA74" s="58">
        <v>8</v>
      </c>
      <c r="AB74" s="58">
        <v>5</v>
      </c>
      <c r="AC74" s="58">
        <v>0</v>
      </c>
      <c r="AD74" s="58">
        <v>13</v>
      </c>
      <c r="AE74" s="58">
        <v>10</v>
      </c>
      <c r="AF74" s="58" t="s">
        <v>153</v>
      </c>
      <c r="AG74" s="58">
        <v>208</v>
      </c>
      <c r="AH74" s="58">
        <v>125</v>
      </c>
      <c r="AI74" s="58" t="s">
        <v>153</v>
      </c>
      <c r="AJ74" s="58">
        <v>45</v>
      </c>
      <c r="AK74" s="58" t="s">
        <v>153</v>
      </c>
      <c r="AL74" s="58">
        <v>0</v>
      </c>
      <c r="AM74" s="58">
        <v>0</v>
      </c>
      <c r="AN74" s="58">
        <v>4</v>
      </c>
      <c r="AO74" s="58">
        <v>30</v>
      </c>
      <c r="AP74" s="58">
        <v>850</v>
      </c>
      <c r="AQ74" s="58">
        <v>837</v>
      </c>
      <c r="AR74" s="58">
        <v>609</v>
      </c>
      <c r="AS74" s="58">
        <v>28</v>
      </c>
      <c r="AT74" s="58">
        <v>141</v>
      </c>
      <c r="AU74" s="58" t="s">
        <v>153</v>
      </c>
      <c r="AV74" s="58" t="s">
        <v>153</v>
      </c>
      <c r="AW74" s="58">
        <v>0</v>
      </c>
      <c r="AX74" s="58">
        <v>19</v>
      </c>
      <c r="AY74" s="58">
        <v>28</v>
      </c>
      <c r="AZ74" s="58" t="s">
        <v>153</v>
      </c>
      <c r="BA74" s="58">
        <v>172</v>
      </c>
      <c r="BB74" s="58">
        <v>90</v>
      </c>
      <c r="BC74" s="58" t="s">
        <v>153</v>
      </c>
      <c r="BD74" s="58">
        <v>48</v>
      </c>
      <c r="BE74" s="58" t="s">
        <v>153</v>
      </c>
      <c r="BF74" s="58" t="s">
        <v>153</v>
      </c>
      <c r="BG74" s="58">
        <v>0</v>
      </c>
      <c r="BH74" s="58">
        <v>3</v>
      </c>
      <c r="BI74" s="58">
        <v>7</v>
      </c>
      <c r="BJ74" s="58" t="s">
        <v>153</v>
      </c>
      <c r="BK74" s="58" t="s">
        <v>153</v>
      </c>
      <c r="BL74" s="58" t="s">
        <v>153</v>
      </c>
      <c r="BM74" s="58">
        <v>0</v>
      </c>
      <c r="BN74" s="58" t="s">
        <v>153</v>
      </c>
      <c r="BO74" s="58">
        <v>0</v>
      </c>
      <c r="BP74" s="58">
        <v>0</v>
      </c>
      <c r="BQ74" s="58">
        <v>0</v>
      </c>
      <c r="BR74" s="58">
        <v>0</v>
      </c>
      <c r="BS74" s="58">
        <v>0</v>
      </c>
    </row>
    <row r="75" spans="1:71" x14ac:dyDescent="0.25">
      <c r="A75" s="64" t="s">
        <v>237</v>
      </c>
      <c r="B75" s="58">
        <v>1140</v>
      </c>
      <c r="C75" s="58">
        <v>1124</v>
      </c>
      <c r="D75" s="58">
        <v>697</v>
      </c>
      <c r="E75" s="58">
        <v>25</v>
      </c>
      <c r="F75" s="58">
        <v>257</v>
      </c>
      <c r="G75" s="58">
        <v>20</v>
      </c>
      <c r="H75" s="58">
        <v>21</v>
      </c>
      <c r="I75" s="58">
        <v>0</v>
      </c>
      <c r="J75" s="58">
        <v>20</v>
      </c>
      <c r="K75" s="58">
        <v>84</v>
      </c>
      <c r="L75" s="58">
        <v>749</v>
      </c>
      <c r="M75" s="58">
        <v>739</v>
      </c>
      <c r="N75" s="58">
        <v>490</v>
      </c>
      <c r="O75" s="58">
        <v>14</v>
      </c>
      <c r="P75" s="58">
        <v>154</v>
      </c>
      <c r="Q75" s="58">
        <v>4</v>
      </c>
      <c r="R75" s="58">
        <v>8</v>
      </c>
      <c r="S75" s="58">
        <v>0</v>
      </c>
      <c r="T75" s="58">
        <v>6</v>
      </c>
      <c r="U75" s="58">
        <v>63</v>
      </c>
      <c r="V75" s="58">
        <v>391</v>
      </c>
      <c r="W75" s="58">
        <v>385</v>
      </c>
      <c r="X75" s="58">
        <v>207</v>
      </c>
      <c r="Y75" s="58">
        <v>11</v>
      </c>
      <c r="Z75" s="58">
        <v>103</v>
      </c>
      <c r="AA75" s="58">
        <v>16</v>
      </c>
      <c r="AB75" s="58">
        <v>13</v>
      </c>
      <c r="AC75" s="58">
        <v>0</v>
      </c>
      <c r="AD75" s="58">
        <v>14</v>
      </c>
      <c r="AE75" s="58">
        <v>21</v>
      </c>
      <c r="AF75" s="58" t="s">
        <v>153</v>
      </c>
      <c r="AG75" s="58">
        <v>241</v>
      </c>
      <c r="AH75" s="58">
        <v>143</v>
      </c>
      <c r="AI75" s="58" t="s">
        <v>153</v>
      </c>
      <c r="AJ75" s="58">
        <v>56</v>
      </c>
      <c r="AK75" s="58" t="s">
        <v>153</v>
      </c>
      <c r="AL75" s="58">
        <v>0</v>
      </c>
      <c r="AM75" s="58">
        <v>0</v>
      </c>
      <c r="AN75" s="58" t="s">
        <v>153</v>
      </c>
      <c r="AO75" s="58">
        <v>35</v>
      </c>
      <c r="AP75" s="58">
        <v>741</v>
      </c>
      <c r="AQ75" s="58">
        <v>730</v>
      </c>
      <c r="AR75" s="58">
        <v>483</v>
      </c>
      <c r="AS75" s="58">
        <v>20</v>
      </c>
      <c r="AT75" s="58">
        <v>153</v>
      </c>
      <c r="AU75" s="58" t="s">
        <v>153</v>
      </c>
      <c r="AV75" s="58" t="s">
        <v>153</v>
      </c>
      <c r="AW75" s="58">
        <v>0</v>
      </c>
      <c r="AX75" s="58">
        <v>15</v>
      </c>
      <c r="AY75" s="58">
        <v>43</v>
      </c>
      <c r="AZ75" s="58" t="s">
        <v>153</v>
      </c>
      <c r="BA75" s="58">
        <v>153</v>
      </c>
      <c r="BB75" s="58">
        <v>71</v>
      </c>
      <c r="BC75" s="58" t="s">
        <v>153</v>
      </c>
      <c r="BD75" s="58">
        <v>48</v>
      </c>
      <c r="BE75" s="58" t="s">
        <v>153</v>
      </c>
      <c r="BF75" s="58" t="s">
        <v>153</v>
      </c>
      <c r="BG75" s="58">
        <v>0</v>
      </c>
      <c r="BH75" s="58" t="s">
        <v>153</v>
      </c>
      <c r="BI75" s="58">
        <v>6</v>
      </c>
      <c r="BJ75" s="58">
        <v>9</v>
      </c>
      <c r="BK75" s="58">
        <v>9</v>
      </c>
      <c r="BL75" s="58">
        <v>4</v>
      </c>
      <c r="BM75" s="58">
        <v>0</v>
      </c>
      <c r="BN75" s="58" t="s">
        <v>153</v>
      </c>
      <c r="BO75" s="58">
        <v>0</v>
      </c>
      <c r="BP75" s="58">
        <v>0</v>
      </c>
      <c r="BQ75" s="58">
        <v>0</v>
      </c>
      <c r="BR75" s="58" t="s">
        <v>153</v>
      </c>
      <c r="BS75" s="58" t="s">
        <v>153</v>
      </c>
    </row>
    <row r="76" spans="1:71" x14ac:dyDescent="0.25">
      <c r="A76" s="64" t="s">
        <v>238</v>
      </c>
      <c r="B76" s="58">
        <v>841</v>
      </c>
      <c r="C76" s="58">
        <v>827</v>
      </c>
      <c r="D76" s="58">
        <v>455</v>
      </c>
      <c r="E76" s="58">
        <v>32</v>
      </c>
      <c r="F76" s="58">
        <v>223</v>
      </c>
      <c r="G76" s="58" t="s">
        <v>153</v>
      </c>
      <c r="H76" s="58">
        <v>20</v>
      </c>
      <c r="I76" s="58" t="s">
        <v>153</v>
      </c>
      <c r="J76" s="58">
        <v>17</v>
      </c>
      <c r="K76" s="58">
        <v>62</v>
      </c>
      <c r="L76" s="58" t="s">
        <v>153</v>
      </c>
      <c r="M76" s="58">
        <v>538</v>
      </c>
      <c r="N76" s="58">
        <v>312</v>
      </c>
      <c r="O76" s="58">
        <v>21</v>
      </c>
      <c r="P76" s="58">
        <v>133</v>
      </c>
      <c r="Q76" s="58" t="s">
        <v>153</v>
      </c>
      <c r="R76" s="58">
        <v>7</v>
      </c>
      <c r="S76" s="58">
        <v>0</v>
      </c>
      <c r="T76" s="58" t="s">
        <v>153</v>
      </c>
      <c r="U76" s="58">
        <v>51</v>
      </c>
      <c r="V76" s="58" t="s">
        <v>153</v>
      </c>
      <c r="W76" s="58">
        <v>289</v>
      </c>
      <c r="X76" s="58">
        <v>143</v>
      </c>
      <c r="Y76" s="58">
        <v>11</v>
      </c>
      <c r="Z76" s="58">
        <v>90</v>
      </c>
      <c r="AA76" s="58">
        <v>14</v>
      </c>
      <c r="AB76" s="58">
        <v>13</v>
      </c>
      <c r="AC76" s="58" t="s">
        <v>153</v>
      </c>
      <c r="AD76" s="58" t="s">
        <v>153</v>
      </c>
      <c r="AE76" s="58">
        <v>11</v>
      </c>
      <c r="AF76" s="58">
        <v>184</v>
      </c>
      <c r="AG76" s="58">
        <v>177</v>
      </c>
      <c r="AH76" s="58">
        <v>97</v>
      </c>
      <c r="AI76" s="58" t="s">
        <v>153</v>
      </c>
      <c r="AJ76" s="58">
        <v>29</v>
      </c>
      <c r="AK76" s="58" t="s">
        <v>153</v>
      </c>
      <c r="AL76" s="58">
        <v>0</v>
      </c>
      <c r="AM76" s="58" t="s">
        <v>153</v>
      </c>
      <c r="AN76" s="58" t="s">
        <v>153</v>
      </c>
      <c r="AO76" s="58">
        <v>39</v>
      </c>
      <c r="AP76" s="58">
        <v>537</v>
      </c>
      <c r="AQ76" s="58">
        <v>530</v>
      </c>
      <c r="AR76" s="58">
        <v>308</v>
      </c>
      <c r="AS76" s="58">
        <v>29</v>
      </c>
      <c r="AT76" s="58">
        <v>148</v>
      </c>
      <c r="AU76" s="58" t="s">
        <v>153</v>
      </c>
      <c r="AV76" s="58">
        <v>6</v>
      </c>
      <c r="AW76" s="58">
        <v>0</v>
      </c>
      <c r="AX76" s="58" t="s">
        <v>153</v>
      </c>
      <c r="AY76" s="58">
        <v>17</v>
      </c>
      <c r="AZ76" s="58">
        <v>120</v>
      </c>
      <c r="BA76" s="58">
        <v>120</v>
      </c>
      <c r="BB76" s="58">
        <v>50</v>
      </c>
      <c r="BC76" s="58" t="s">
        <v>153</v>
      </c>
      <c r="BD76" s="58">
        <v>46</v>
      </c>
      <c r="BE76" s="58">
        <v>0</v>
      </c>
      <c r="BF76" s="58">
        <v>14</v>
      </c>
      <c r="BG76" s="58">
        <v>0</v>
      </c>
      <c r="BH76" s="58" t="s">
        <v>153</v>
      </c>
      <c r="BI76" s="58">
        <v>6</v>
      </c>
      <c r="BJ76" s="58" t="s">
        <v>153</v>
      </c>
      <c r="BK76" s="58" t="s">
        <v>153</v>
      </c>
      <c r="BL76" s="58" t="s">
        <v>153</v>
      </c>
      <c r="BM76" s="58" t="s">
        <v>153</v>
      </c>
      <c r="BN76" s="58">
        <v>0</v>
      </c>
      <c r="BO76" s="58">
        <v>0</v>
      </c>
      <c r="BP76" s="58">
        <v>0</v>
      </c>
      <c r="BQ76" s="58">
        <v>0</v>
      </c>
      <c r="BR76" s="58" t="s">
        <v>153</v>
      </c>
      <c r="BS76" s="58">
        <v>0</v>
      </c>
    </row>
    <row r="77" spans="1:71" x14ac:dyDescent="0.25">
      <c r="A77" s="64" t="s">
        <v>239</v>
      </c>
      <c r="B77" s="58">
        <v>864</v>
      </c>
      <c r="C77" s="58">
        <v>854</v>
      </c>
      <c r="D77" s="58">
        <v>517</v>
      </c>
      <c r="E77" s="58">
        <v>19</v>
      </c>
      <c r="F77" s="58">
        <v>195</v>
      </c>
      <c r="G77" s="58">
        <v>21</v>
      </c>
      <c r="H77" s="58">
        <v>21</v>
      </c>
      <c r="I77" s="58" t="s">
        <v>153</v>
      </c>
      <c r="J77" s="58" t="s">
        <v>153</v>
      </c>
      <c r="K77" s="58">
        <v>69</v>
      </c>
      <c r="L77" s="58">
        <v>529</v>
      </c>
      <c r="M77" s="58">
        <v>523</v>
      </c>
      <c r="N77" s="58">
        <v>324</v>
      </c>
      <c r="O77" s="58" t="s">
        <v>153</v>
      </c>
      <c r="P77" s="58">
        <v>118</v>
      </c>
      <c r="Q77" s="58" t="s">
        <v>153</v>
      </c>
      <c r="R77" s="58">
        <v>14</v>
      </c>
      <c r="S77" s="58" t="s">
        <v>153</v>
      </c>
      <c r="T77" s="58" t="s">
        <v>153</v>
      </c>
      <c r="U77" s="58">
        <v>43</v>
      </c>
      <c r="V77" s="58">
        <v>335</v>
      </c>
      <c r="W77" s="58">
        <v>331</v>
      </c>
      <c r="X77" s="58">
        <v>193</v>
      </c>
      <c r="Y77" s="58" t="s">
        <v>153</v>
      </c>
      <c r="Z77" s="58">
        <v>77</v>
      </c>
      <c r="AA77" s="58" t="s">
        <v>153</v>
      </c>
      <c r="AB77" s="58">
        <v>7</v>
      </c>
      <c r="AC77" s="58">
        <v>0</v>
      </c>
      <c r="AD77" s="58">
        <v>6</v>
      </c>
      <c r="AE77" s="58">
        <v>26</v>
      </c>
      <c r="AF77" s="58" t="s">
        <v>153</v>
      </c>
      <c r="AG77" s="58">
        <v>214</v>
      </c>
      <c r="AH77" s="58">
        <v>134</v>
      </c>
      <c r="AI77" s="58" t="s">
        <v>153</v>
      </c>
      <c r="AJ77" s="58">
        <v>30</v>
      </c>
      <c r="AK77" s="58" t="s">
        <v>153</v>
      </c>
      <c r="AL77" s="58">
        <v>0</v>
      </c>
      <c r="AM77" s="58" t="s">
        <v>153</v>
      </c>
      <c r="AN77" s="58">
        <v>6</v>
      </c>
      <c r="AO77" s="58">
        <v>33</v>
      </c>
      <c r="AP77" s="58">
        <v>514</v>
      </c>
      <c r="AQ77" s="58">
        <v>507</v>
      </c>
      <c r="AR77" s="58">
        <v>318</v>
      </c>
      <c r="AS77" s="58">
        <v>15</v>
      </c>
      <c r="AT77" s="58">
        <v>126</v>
      </c>
      <c r="AU77" s="58">
        <v>13</v>
      </c>
      <c r="AV77" s="58" t="s">
        <v>153</v>
      </c>
      <c r="AW77" s="58">
        <v>0</v>
      </c>
      <c r="AX77" s="58" t="s">
        <v>153</v>
      </c>
      <c r="AY77" s="58">
        <v>29</v>
      </c>
      <c r="AZ77" s="58" t="s">
        <v>153</v>
      </c>
      <c r="BA77" s="58">
        <v>133</v>
      </c>
      <c r="BB77" s="58">
        <v>65</v>
      </c>
      <c r="BC77" s="58" t="s">
        <v>153</v>
      </c>
      <c r="BD77" s="58">
        <v>39</v>
      </c>
      <c r="BE77" s="58" t="s">
        <v>153</v>
      </c>
      <c r="BF77" s="58" t="s">
        <v>153</v>
      </c>
      <c r="BG77" s="58">
        <v>0</v>
      </c>
      <c r="BH77" s="58" t="s">
        <v>153</v>
      </c>
      <c r="BI77" s="58">
        <v>7</v>
      </c>
      <c r="BJ77" s="58">
        <v>4</v>
      </c>
      <c r="BK77" s="58">
        <v>4</v>
      </c>
      <c r="BL77" s="58">
        <v>4</v>
      </c>
      <c r="BM77" s="58">
        <v>0</v>
      </c>
      <c r="BN77" s="58">
        <v>0</v>
      </c>
      <c r="BO77" s="58">
        <v>0</v>
      </c>
      <c r="BP77" s="58">
        <v>0</v>
      </c>
      <c r="BQ77" s="58">
        <v>0</v>
      </c>
      <c r="BR77" s="58">
        <v>0</v>
      </c>
      <c r="BS77" s="58">
        <v>0</v>
      </c>
    </row>
    <row r="78" spans="1:71" x14ac:dyDescent="0.25">
      <c r="A78" s="64" t="s">
        <v>240</v>
      </c>
      <c r="B78" s="58">
        <v>952</v>
      </c>
      <c r="C78" s="58">
        <v>940</v>
      </c>
      <c r="D78" s="58">
        <v>489</v>
      </c>
      <c r="E78" s="58">
        <v>31</v>
      </c>
      <c r="F78" s="58">
        <v>209</v>
      </c>
      <c r="G78" s="58">
        <v>17</v>
      </c>
      <c r="H78" s="58">
        <v>18</v>
      </c>
      <c r="I78" s="58">
        <v>56</v>
      </c>
      <c r="J78" s="58">
        <v>29</v>
      </c>
      <c r="K78" s="58">
        <v>91</v>
      </c>
      <c r="L78" s="58">
        <v>587</v>
      </c>
      <c r="M78" s="58">
        <v>579</v>
      </c>
      <c r="N78" s="58">
        <v>297</v>
      </c>
      <c r="O78" s="58">
        <v>15</v>
      </c>
      <c r="P78" s="58">
        <v>128</v>
      </c>
      <c r="Q78" s="58">
        <v>5</v>
      </c>
      <c r="R78" s="58">
        <v>10</v>
      </c>
      <c r="S78" s="58">
        <v>34</v>
      </c>
      <c r="T78" s="58">
        <v>19</v>
      </c>
      <c r="U78" s="58">
        <v>71</v>
      </c>
      <c r="V78" s="58">
        <v>365</v>
      </c>
      <c r="W78" s="58">
        <v>361</v>
      </c>
      <c r="X78" s="58">
        <v>192</v>
      </c>
      <c r="Y78" s="58">
        <v>16</v>
      </c>
      <c r="Z78" s="58">
        <v>81</v>
      </c>
      <c r="AA78" s="58">
        <v>12</v>
      </c>
      <c r="AB78" s="58">
        <v>8</v>
      </c>
      <c r="AC78" s="58">
        <v>22</v>
      </c>
      <c r="AD78" s="58">
        <v>10</v>
      </c>
      <c r="AE78" s="58">
        <v>20</v>
      </c>
      <c r="AF78" s="58">
        <v>313</v>
      </c>
      <c r="AG78" s="58">
        <v>308</v>
      </c>
      <c r="AH78" s="58">
        <v>133</v>
      </c>
      <c r="AI78" s="58" t="s">
        <v>153</v>
      </c>
      <c r="AJ78" s="58">
        <v>54</v>
      </c>
      <c r="AK78" s="58" t="s">
        <v>153</v>
      </c>
      <c r="AL78" s="58">
        <v>0</v>
      </c>
      <c r="AM78" s="58">
        <v>49</v>
      </c>
      <c r="AN78" s="58">
        <v>15</v>
      </c>
      <c r="AO78" s="58">
        <v>46</v>
      </c>
      <c r="AP78" s="58" t="s">
        <v>153</v>
      </c>
      <c r="AQ78" s="58">
        <v>516</v>
      </c>
      <c r="AR78" s="58">
        <v>307</v>
      </c>
      <c r="AS78" s="58">
        <v>24</v>
      </c>
      <c r="AT78" s="58">
        <v>114</v>
      </c>
      <c r="AU78" s="58" t="s">
        <v>153</v>
      </c>
      <c r="AV78" s="58">
        <v>3</v>
      </c>
      <c r="AW78" s="58">
        <v>7</v>
      </c>
      <c r="AX78" s="58" t="s">
        <v>153</v>
      </c>
      <c r="AY78" s="58">
        <v>38</v>
      </c>
      <c r="AZ78" s="58" t="s">
        <v>153</v>
      </c>
      <c r="BA78" s="58">
        <v>116</v>
      </c>
      <c r="BB78" s="58">
        <v>49</v>
      </c>
      <c r="BC78" s="58" t="s">
        <v>153</v>
      </c>
      <c r="BD78" s="58">
        <v>41</v>
      </c>
      <c r="BE78" s="58">
        <v>0</v>
      </c>
      <c r="BF78" s="58">
        <v>15</v>
      </c>
      <c r="BG78" s="58">
        <v>0</v>
      </c>
      <c r="BH78" s="58" t="s">
        <v>153</v>
      </c>
      <c r="BI78" s="58">
        <v>7</v>
      </c>
      <c r="BJ78" s="58">
        <v>6</v>
      </c>
      <c r="BK78" s="58">
        <v>6</v>
      </c>
      <c r="BL78" s="58" t="s">
        <v>153</v>
      </c>
      <c r="BM78" s="58">
        <v>0</v>
      </c>
      <c r="BN78" s="58" t="s">
        <v>153</v>
      </c>
      <c r="BO78" s="58">
        <v>0</v>
      </c>
      <c r="BP78" s="58">
        <v>0</v>
      </c>
      <c r="BQ78" s="58">
        <v>0</v>
      </c>
      <c r="BR78" s="58">
        <v>0</v>
      </c>
      <c r="BS78" s="58" t="s">
        <v>153</v>
      </c>
    </row>
    <row r="79" spans="1:71" x14ac:dyDescent="0.25">
      <c r="A79" s="64" t="s">
        <v>241</v>
      </c>
      <c r="B79" s="58">
        <v>778</v>
      </c>
      <c r="C79" s="58">
        <v>769</v>
      </c>
      <c r="D79" s="58">
        <v>394</v>
      </c>
      <c r="E79" s="58">
        <v>26</v>
      </c>
      <c r="F79" s="58">
        <v>166</v>
      </c>
      <c r="G79" s="58">
        <v>13</v>
      </c>
      <c r="H79" s="58">
        <v>13</v>
      </c>
      <c r="I79" s="58">
        <v>34</v>
      </c>
      <c r="J79" s="58">
        <v>36</v>
      </c>
      <c r="K79" s="58">
        <v>87</v>
      </c>
      <c r="L79" s="58">
        <v>480</v>
      </c>
      <c r="M79" s="58">
        <v>475</v>
      </c>
      <c r="N79" s="58">
        <v>258</v>
      </c>
      <c r="O79" s="58">
        <v>15</v>
      </c>
      <c r="P79" s="58">
        <v>100</v>
      </c>
      <c r="Q79" s="58" t="s">
        <v>153</v>
      </c>
      <c r="R79" s="58" t="s">
        <v>153</v>
      </c>
      <c r="S79" s="58" t="s">
        <v>153</v>
      </c>
      <c r="T79" s="58">
        <v>16</v>
      </c>
      <c r="U79" s="58">
        <v>58</v>
      </c>
      <c r="V79" s="58">
        <v>298</v>
      </c>
      <c r="W79" s="58">
        <v>294</v>
      </c>
      <c r="X79" s="58">
        <v>136</v>
      </c>
      <c r="Y79" s="58">
        <v>11</v>
      </c>
      <c r="Z79" s="58">
        <v>66</v>
      </c>
      <c r="AA79" s="58" t="s">
        <v>153</v>
      </c>
      <c r="AB79" s="58" t="s">
        <v>153</v>
      </c>
      <c r="AC79" s="58" t="s">
        <v>153</v>
      </c>
      <c r="AD79" s="58">
        <v>20</v>
      </c>
      <c r="AE79" s="58">
        <v>29</v>
      </c>
      <c r="AF79" s="58">
        <v>249</v>
      </c>
      <c r="AG79" s="58">
        <v>245</v>
      </c>
      <c r="AH79" s="58">
        <v>114</v>
      </c>
      <c r="AI79" s="58" t="s">
        <v>153</v>
      </c>
      <c r="AJ79" s="58">
        <v>29</v>
      </c>
      <c r="AK79" s="58" t="s">
        <v>153</v>
      </c>
      <c r="AL79" s="58">
        <v>0</v>
      </c>
      <c r="AM79" s="58" t="s">
        <v>153</v>
      </c>
      <c r="AN79" s="58">
        <v>19</v>
      </c>
      <c r="AO79" s="58">
        <v>51</v>
      </c>
      <c r="AP79" s="58">
        <v>424</v>
      </c>
      <c r="AQ79" s="58">
        <v>419</v>
      </c>
      <c r="AR79" s="58">
        <v>237</v>
      </c>
      <c r="AS79" s="58">
        <v>23</v>
      </c>
      <c r="AT79" s="58">
        <v>96</v>
      </c>
      <c r="AU79" s="58">
        <v>8</v>
      </c>
      <c r="AV79" s="58">
        <v>5</v>
      </c>
      <c r="AW79" s="58" t="s">
        <v>153</v>
      </c>
      <c r="AX79" s="58" t="s">
        <v>153</v>
      </c>
      <c r="AY79" s="58">
        <v>31</v>
      </c>
      <c r="AZ79" s="58">
        <v>105</v>
      </c>
      <c r="BA79" s="58">
        <v>105</v>
      </c>
      <c r="BB79" s="58">
        <v>43</v>
      </c>
      <c r="BC79" s="58" t="s">
        <v>153</v>
      </c>
      <c r="BD79" s="58">
        <v>41</v>
      </c>
      <c r="BE79" s="58" t="s">
        <v>153</v>
      </c>
      <c r="BF79" s="58">
        <v>8</v>
      </c>
      <c r="BG79" s="58">
        <v>0</v>
      </c>
      <c r="BH79" s="58" t="s">
        <v>153</v>
      </c>
      <c r="BI79" s="58">
        <v>5</v>
      </c>
      <c r="BJ79" s="58">
        <v>10</v>
      </c>
      <c r="BK79" s="58">
        <v>10</v>
      </c>
      <c r="BL79" s="58">
        <v>4</v>
      </c>
      <c r="BM79" s="58" t="s">
        <v>153</v>
      </c>
      <c r="BN79" s="58" t="s">
        <v>153</v>
      </c>
      <c r="BO79" s="58">
        <v>0</v>
      </c>
      <c r="BP79" s="58">
        <v>0</v>
      </c>
      <c r="BQ79" s="58" t="s">
        <v>153</v>
      </c>
      <c r="BR79" s="58">
        <v>0</v>
      </c>
      <c r="BS79" s="58" t="s">
        <v>153</v>
      </c>
    </row>
    <row r="80" spans="1:71" x14ac:dyDescent="0.25">
      <c r="A80" s="64" t="s">
        <v>242</v>
      </c>
      <c r="B80" s="58">
        <v>709</v>
      </c>
      <c r="C80" s="58">
        <v>699</v>
      </c>
      <c r="D80" s="58">
        <v>382</v>
      </c>
      <c r="E80" s="58">
        <v>38</v>
      </c>
      <c r="F80" s="58">
        <v>191</v>
      </c>
      <c r="G80" s="58">
        <v>23</v>
      </c>
      <c r="H80" s="58">
        <v>15</v>
      </c>
      <c r="I80" s="58" t="s">
        <v>153</v>
      </c>
      <c r="J80" s="58" t="s">
        <v>153</v>
      </c>
      <c r="K80" s="58">
        <v>42</v>
      </c>
      <c r="L80" s="58" t="s">
        <v>153</v>
      </c>
      <c r="M80" s="58">
        <v>417</v>
      </c>
      <c r="N80" s="58">
        <v>234</v>
      </c>
      <c r="O80" s="58">
        <v>22</v>
      </c>
      <c r="P80" s="58">
        <v>105</v>
      </c>
      <c r="Q80" s="58">
        <v>14</v>
      </c>
      <c r="R80" s="58" t="s">
        <v>153</v>
      </c>
      <c r="S80" s="58" t="s">
        <v>153</v>
      </c>
      <c r="T80" s="58" t="s">
        <v>153</v>
      </c>
      <c r="U80" s="58">
        <v>27</v>
      </c>
      <c r="V80" s="58" t="s">
        <v>153</v>
      </c>
      <c r="W80" s="58">
        <v>282</v>
      </c>
      <c r="X80" s="58">
        <v>148</v>
      </c>
      <c r="Y80" s="58">
        <v>16</v>
      </c>
      <c r="Z80" s="58">
        <v>86</v>
      </c>
      <c r="AA80" s="58">
        <v>9</v>
      </c>
      <c r="AB80" s="58" t="s">
        <v>153</v>
      </c>
      <c r="AC80" s="58">
        <v>0</v>
      </c>
      <c r="AD80" s="58" t="s">
        <v>153</v>
      </c>
      <c r="AE80" s="58">
        <v>15</v>
      </c>
      <c r="AF80" s="58">
        <v>153</v>
      </c>
      <c r="AG80" s="58">
        <v>148</v>
      </c>
      <c r="AH80" s="58">
        <v>94</v>
      </c>
      <c r="AI80" s="58" t="s">
        <v>153</v>
      </c>
      <c r="AJ80" s="58">
        <v>25</v>
      </c>
      <c r="AK80" s="58" t="s">
        <v>153</v>
      </c>
      <c r="AL80" s="58">
        <v>0</v>
      </c>
      <c r="AM80" s="58">
        <v>0</v>
      </c>
      <c r="AN80" s="58" t="s">
        <v>153</v>
      </c>
      <c r="AO80" s="58">
        <v>21</v>
      </c>
      <c r="AP80" s="58">
        <v>449</v>
      </c>
      <c r="AQ80" s="58">
        <v>444</v>
      </c>
      <c r="AR80" s="58">
        <v>251</v>
      </c>
      <c r="AS80" s="58">
        <v>32</v>
      </c>
      <c r="AT80" s="58">
        <v>119</v>
      </c>
      <c r="AU80" s="58">
        <v>15</v>
      </c>
      <c r="AV80" s="58">
        <v>6</v>
      </c>
      <c r="AW80" s="58" t="s">
        <v>153</v>
      </c>
      <c r="AX80" s="58" t="s">
        <v>153</v>
      </c>
      <c r="AY80" s="58">
        <v>15</v>
      </c>
      <c r="AZ80" s="58">
        <v>107</v>
      </c>
      <c r="BA80" s="58">
        <v>107</v>
      </c>
      <c r="BB80" s="58">
        <v>37</v>
      </c>
      <c r="BC80" s="58" t="s">
        <v>153</v>
      </c>
      <c r="BD80" s="58">
        <v>47</v>
      </c>
      <c r="BE80" s="58" t="s">
        <v>153</v>
      </c>
      <c r="BF80" s="58">
        <v>9</v>
      </c>
      <c r="BG80" s="58">
        <v>0</v>
      </c>
      <c r="BH80" s="58" t="s">
        <v>153</v>
      </c>
      <c r="BI80" s="58">
        <v>6</v>
      </c>
      <c r="BJ80" s="58">
        <v>6</v>
      </c>
      <c r="BK80" s="58">
        <v>6</v>
      </c>
      <c r="BL80" s="58">
        <v>0</v>
      </c>
      <c r="BM80" s="58" t="s">
        <v>153</v>
      </c>
      <c r="BN80" s="58">
        <v>3</v>
      </c>
      <c r="BO80" s="58" t="s">
        <v>153</v>
      </c>
      <c r="BP80" s="58">
        <v>0</v>
      </c>
      <c r="BQ80" s="58">
        <v>0</v>
      </c>
      <c r="BR80" s="58">
        <v>0</v>
      </c>
      <c r="BS80" s="58">
        <v>0</v>
      </c>
    </row>
    <row r="81" spans="1:71" x14ac:dyDescent="0.25">
      <c r="A81" s="64" t="s">
        <v>243</v>
      </c>
      <c r="B81" s="58">
        <v>612</v>
      </c>
      <c r="C81" s="58">
        <v>604</v>
      </c>
      <c r="D81" s="58">
        <v>274</v>
      </c>
      <c r="E81" s="58">
        <v>27</v>
      </c>
      <c r="F81" s="58">
        <v>194</v>
      </c>
      <c r="G81" s="58">
        <v>16</v>
      </c>
      <c r="H81" s="58">
        <v>20</v>
      </c>
      <c r="I81" s="58" t="s">
        <v>153</v>
      </c>
      <c r="J81" s="58" t="s">
        <v>153</v>
      </c>
      <c r="K81" s="58">
        <v>68</v>
      </c>
      <c r="L81" s="58">
        <v>352</v>
      </c>
      <c r="M81" s="58">
        <v>348</v>
      </c>
      <c r="N81" s="58">
        <v>162</v>
      </c>
      <c r="O81" s="58">
        <v>16</v>
      </c>
      <c r="P81" s="58">
        <v>109</v>
      </c>
      <c r="Q81" s="58">
        <v>3</v>
      </c>
      <c r="R81" s="58" t="s">
        <v>153</v>
      </c>
      <c r="S81" s="58" t="s">
        <v>153</v>
      </c>
      <c r="T81" s="58" t="s">
        <v>153</v>
      </c>
      <c r="U81" s="58">
        <v>44</v>
      </c>
      <c r="V81" s="58">
        <v>260</v>
      </c>
      <c r="W81" s="58">
        <v>256</v>
      </c>
      <c r="X81" s="58">
        <v>112</v>
      </c>
      <c r="Y81" s="58">
        <v>11</v>
      </c>
      <c r="Z81" s="58">
        <v>85</v>
      </c>
      <c r="AA81" s="58">
        <v>13</v>
      </c>
      <c r="AB81" s="58" t="s">
        <v>153</v>
      </c>
      <c r="AC81" s="58">
        <v>0</v>
      </c>
      <c r="AD81" s="58" t="s">
        <v>153</v>
      </c>
      <c r="AE81" s="58">
        <v>24</v>
      </c>
      <c r="AF81" s="58" t="s">
        <v>153</v>
      </c>
      <c r="AG81" s="58">
        <v>148</v>
      </c>
      <c r="AH81" s="58">
        <v>81</v>
      </c>
      <c r="AI81" s="58" t="s">
        <v>153</v>
      </c>
      <c r="AJ81" s="58">
        <v>22</v>
      </c>
      <c r="AK81" s="58" t="s">
        <v>153</v>
      </c>
      <c r="AL81" s="58">
        <v>0</v>
      </c>
      <c r="AM81" s="58">
        <v>0</v>
      </c>
      <c r="AN81" s="58" t="s">
        <v>153</v>
      </c>
      <c r="AO81" s="58">
        <v>37</v>
      </c>
      <c r="AP81" s="58" t="s">
        <v>153</v>
      </c>
      <c r="AQ81" s="58">
        <v>366</v>
      </c>
      <c r="AR81" s="58">
        <v>172</v>
      </c>
      <c r="AS81" s="58">
        <v>22</v>
      </c>
      <c r="AT81" s="58">
        <v>126</v>
      </c>
      <c r="AU81" s="58">
        <v>11</v>
      </c>
      <c r="AV81" s="58">
        <v>3</v>
      </c>
      <c r="AW81" s="58" t="s">
        <v>153</v>
      </c>
      <c r="AX81" s="58" t="s">
        <v>153</v>
      </c>
      <c r="AY81" s="58" t="s">
        <v>153</v>
      </c>
      <c r="AZ81" s="58">
        <v>90</v>
      </c>
      <c r="BA81" s="58">
        <v>90</v>
      </c>
      <c r="BB81" s="58">
        <v>21</v>
      </c>
      <c r="BC81" s="58" t="s">
        <v>153</v>
      </c>
      <c r="BD81" s="58">
        <v>46</v>
      </c>
      <c r="BE81" s="58" t="s">
        <v>153</v>
      </c>
      <c r="BF81" s="58">
        <v>17</v>
      </c>
      <c r="BG81" s="58">
        <v>0</v>
      </c>
      <c r="BH81" s="58" t="s">
        <v>153</v>
      </c>
      <c r="BI81" s="58" t="s">
        <v>153</v>
      </c>
      <c r="BJ81" s="58">
        <v>5</v>
      </c>
      <c r="BK81" s="58">
        <v>5</v>
      </c>
      <c r="BL81" s="58" t="s">
        <v>153</v>
      </c>
      <c r="BM81" s="58">
        <v>0</v>
      </c>
      <c r="BN81" s="58">
        <v>0</v>
      </c>
      <c r="BO81" s="58">
        <v>0</v>
      </c>
      <c r="BP81" s="58">
        <v>0</v>
      </c>
      <c r="BQ81" s="58">
        <v>0</v>
      </c>
      <c r="BR81" s="58">
        <v>0</v>
      </c>
      <c r="BS81" s="58" t="s">
        <v>153</v>
      </c>
    </row>
    <row r="82" spans="1:71" x14ac:dyDescent="0.25">
      <c r="A82" s="64" t="s">
        <v>244</v>
      </c>
      <c r="B82" s="58">
        <v>852</v>
      </c>
      <c r="C82" s="58">
        <v>843</v>
      </c>
      <c r="D82" s="58">
        <v>419</v>
      </c>
      <c r="E82" s="58">
        <v>23</v>
      </c>
      <c r="F82" s="58">
        <v>261</v>
      </c>
      <c r="G82" s="58">
        <v>21</v>
      </c>
      <c r="H82" s="58">
        <v>30</v>
      </c>
      <c r="I82" s="58">
        <v>0</v>
      </c>
      <c r="J82" s="58">
        <v>10</v>
      </c>
      <c r="K82" s="58">
        <v>79</v>
      </c>
      <c r="L82" s="58">
        <v>555</v>
      </c>
      <c r="M82" s="58">
        <v>552</v>
      </c>
      <c r="N82" s="58">
        <v>286</v>
      </c>
      <c r="O82" s="58">
        <v>14</v>
      </c>
      <c r="P82" s="58">
        <v>162</v>
      </c>
      <c r="Q82" s="58">
        <v>5</v>
      </c>
      <c r="R82" s="58">
        <v>16</v>
      </c>
      <c r="S82" s="58">
        <v>0</v>
      </c>
      <c r="T82" s="58">
        <v>10</v>
      </c>
      <c r="U82" s="58">
        <v>59</v>
      </c>
      <c r="V82" s="58">
        <v>297</v>
      </c>
      <c r="W82" s="58">
        <v>291</v>
      </c>
      <c r="X82" s="58">
        <v>133</v>
      </c>
      <c r="Y82" s="58">
        <v>9</v>
      </c>
      <c r="Z82" s="58">
        <v>99</v>
      </c>
      <c r="AA82" s="58">
        <v>16</v>
      </c>
      <c r="AB82" s="58">
        <v>14</v>
      </c>
      <c r="AC82" s="58">
        <v>0</v>
      </c>
      <c r="AD82" s="58">
        <v>0</v>
      </c>
      <c r="AE82" s="58">
        <v>20</v>
      </c>
      <c r="AF82" s="58">
        <v>149</v>
      </c>
      <c r="AG82" s="58">
        <v>144</v>
      </c>
      <c r="AH82" s="58">
        <v>66</v>
      </c>
      <c r="AI82" s="58" t="s">
        <v>153</v>
      </c>
      <c r="AJ82" s="58">
        <v>29</v>
      </c>
      <c r="AK82" s="58" t="s">
        <v>153</v>
      </c>
      <c r="AL82" s="58">
        <v>0</v>
      </c>
      <c r="AM82" s="58">
        <v>0</v>
      </c>
      <c r="AN82" s="58" t="s">
        <v>153</v>
      </c>
      <c r="AO82" s="58">
        <v>43</v>
      </c>
      <c r="AP82" s="58">
        <v>553</v>
      </c>
      <c r="AQ82" s="58">
        <v>549</v>
      </c>
      <c r="AR82" s="58">
        <v>313</v>
      </c>
      <c r="AS82" s="58">
        <v>17</v>
      </c>
      <c r="AT82" s="58">
        <v>158</v>
      </c>
      <c r="AU82" s="58">
        <v>15</v>
      </c>
      <c r="AV82" s="58" t="s">
        <v>153</v>
      </c>
      <c r="AW82" s="58">
        <v>0</v>
      </c>
      <c r="AX82" s="58" t="s">
        <v>153</v>
      </c>
      <c r="AY82" s="58">
        <v>30</v>
      </c>
      <c r="AZ82" s="58">
        <v>150</v>
      </c>
      <c r="BA82" s="58">
        <v>150</v>
      </c>
      <c r="BB82" s="58">
        <v>40</v>
      </c>
      <c r="BC82" s="58" t="s">
        <v>153</v>
      </c>
      <c r="BD82" s="58">
        <v>74</v>
      </c>
      <c r="BE82" s="58" t="s">
        <v>153</v>
      </c>
      <c r="BF82" s="58" t="s">
        <v>153</v>
      </c>
      <c r="BG82" s="58">
        <v>0</v>
      </c>
      <c r="BH82" s="58">
        <v>0</v>
      </c>
      <c r="BI82" s="58">
        <v>6</v>
      </c>
      <c r="BJ82" s="58" t="s">
        <v>153</v>
      </c>
      <c r="BK82" s="58" t="s">
        <v>153</v>
      </c>
      <c r="BL82" s="58" t="s">
        <v>153</v>
      </c>
      <c r="BM82" s="58">
        <v>0</v>
      </c>
      <c r="BN82" s="58" t="s">
        <v>153</v>
      </c>
      <c r="BO82" s="58">
        <v>0</v>
      </c>
      <c r="BP82" s="58">
        <v>0</v>
      </c>
      <c r="BQ82" s="58">
        <v>0</v>
      </c>
      <c r="BR82" s="58">
        <v>0</v>
      </c>
      <c r="BS82" s="58">
        <v>0</v>
      </c>
    </row>
    <row r="83" spans="1:71" x14ac:dyDescent="0.25">
      <c r="A83" s="64" t="s">
        <v>245</v>
      </c>
      <c r="B83" s="58">
        <v>962</v>
      </c>
      <c r="C83" s="58">
        <v>953</v>
      </c>
      <c r="D83" s="58">
        <v>596</v>
      </c>
      <c r="E83" s="58">
        <v>23</v>
      </c>
      <c r="F83" s="58">
        <v>214</v>
      </c>
      <c r="G83" s="58">
        <v>31</v>
      </c>
      <c r="H83" s="58">
        <v>25</v>
      </c>
      <c r="I83" s="58" t="s">
        <v>153</v>
      </c>
      <c r="J83" s="58" t="s">
        <v>153</v>
      </c>
      <c r="K83" s="58">
        <v>55</v>
      </c>
      <c r="L83" s="58" t="s">
        <v>153</v>
      </c>
      <c r="M83" s="58">
        <v>639</v>
      </c>
      <c r="N83" s="58">
        <v>446</v>
      </c>
      <c r="O83" s="58" t="s">
        <v>153</v>
      </c>
      <c r="P83" s="58">
        <v>116</v>
      </c>
      <c r="Q83" s="58">
        <v>13</v>
      </c>
      <c r="R83" s="58">
        <v>9</v>
      </c>
      <c r="S83" s="58" t="s">
        <v>153</v>
      </c>
      <c r="T83" s="58" t="s">
        <v>153</v>
      </c>
      <c r="U83" s="58">
        <v>39</v>
      </c>
      <c r="V83" s="58" t="s">
        <v>153</v>
      </c>
      <c r="W83" s="58">
        <v>314</v>
      </c>
      <c r="X83" s="58">
        <v>150</v>
      </c>
      <c r="Y83" s="58" t="s">
        <v>153</v>
      </c>
      <c r="Z83" s="58">
        <v>98</v>
      </c>
      <c r="AA83" s="58">
        <v>18</v>
      </c>
      <c r="AB83" s="58">
        <v>16</v>
      </c>
      <c r="AC83" s="58">
        <v>0</v>
      </c>
      <c r="AD83" s="58" t="s">
        <v>153</v>
      </c>
      <c r="AE83" s="58">
        <v>16</v>
      </c>
      <c r="AF83" s="58" t="s">
        <v>153</v>
      </c>
      <c r="AG83" s="58">
        <v>162</v>
      </c>
      <c r="AH83" s="58">
        <v>101</v>
      </c>
      <c r="AI83" s="58" t="s">
        <v>153</v>
      </c>
      <c r="AJ83" s="58">
        <v>29</v>
      </c>
      <c r="AK83" s="58" t="s">
        <v>153</v>
      </c>
      <c r="AL83" s="58">
        <v>0</v>
      </c>
      <c r="AM83" s="58" t="s">
        <v>153</v>
      </c>
      <c r="AN83" s="58">
        <v>0</v>
      </c>
      <c r="AO83" s="58">
        <v>21</v>
      </c>
      <c r="AP83" s="58">
        <v>649</v>
      </c>
      <c r="AQ83" s="58">
        <v>643</v>
      </c>
      <c r="AR83" s="58">
        <v>413</v>
      </c>
      <c r="AS83" s="58">
        <v>19</v>
      </c>
      <c r="AT83" s="58">
        <v>145</v>
      </c>
      <c r="AU83" s="58">
        <v>22</v>
      </c>
      <c r="AV83" s="58" t="s">
        <v>153</v>
      </c>
      <c r="AW83" s="58" t="s">
        <v>153</v>
      </c>
      <c r="AX83" s="58" t="s">
        <v>153</v>
      </c>
      <c r="AY83" s="58">
        <v>30</v>
      </c>
      <c r="AZ83" s="58" t="s">
        <v>153</v>
      </c>
      <c r="BA83" s="58">
        <v>148</v>
      </c>
      <c r="BB83" s="58">
        <v>82</v>
      </c>
      <c r="BC83" s="58" t="s">
        <v>153</v>
      </c>
      <c r="BD83" s="58">
        <v>40</v>
      </c>
      <c r="BE83" s="58" t="s">
        <v>153</v>
      </c>
      <c r="BF83" s="58" t="s">
        <v>153</v>
      </c>
      <c r="BG83" s="58">
        <v>0</v>
      </c>
      <c r="BH83" s="58">
        <v>0</v>
      </c>
      <c r="BI83" s="58">
        <v>4</v>
      </c>
      <c r="BJ83" s="58">
        <v>11</v>
      </c>
      <c r="BK83" s="58">
        <v>11</v>
      </c>
      <c r="BL83" s="58">
        <v>3</v>
      </c>
      <c r="BM83" s="58">
        <v>0</v>
      </c>
      <c r="BN83" s="58">
        <v>3</v>
      </c>
      <c r="BO83" s="58" t="s">
        <v>153</v>
      </c>
      <c r="BP83" s="58">
        <v>0</v>
      </c>
      <c r="BQ83" s="58">
        <v>0</v>
      </c>
      <c r="BR83" s="58">
        <v>0</v>
      </c>
      <c r="BS83" s="58" t="s">
        <v>153</v>
      </c>
    </row>
    <row r="84" spans="1:71" x14ac:dyDescent="0.25">
      <c r="A84" s="64" t="s">
        <v>246</v>
      </c>
      <c r="B84" s="58">
        <v>1357</v>
      </c>
      <c r="C84" s="58">
        <v>1347</v>
      </c>
      <c r="D84" s="58">
        <v>974</v>
      </c>
      <c r="E84" s="58">
        <v>29</v>
      </c>
      <c r="F84" s="58">
        <v>225</v>
      </c>
      <c r="G84" s="58">
        <v>16</v>
      </c>
      <c r="H84" s="58">
        <v>24</v>
      </c>
      <c r="I84" s="58">
        <v>0</v>
      </c>
      <c r="J84" s="58">
        <v>8</v>
      </c>
      <c r="K84" s="58">
        <v>71</v>
      </c>
      <c r="L84" s="58">
        <v>975</v>
      </c>
      <c r="M84" s="58">
        <v>969</v>
      </c>
      <c r="N84" s="58">
        <v>732</v>
      </c>
      <c r="O84" s="58">
        <v>19</v>
      </c>
      <c r="P84" s="58">
        <v>140</v>
      </c>
      <c r="Q84" s="58">
        <v>5</v>
      </c>
      <c r="R84" s="58">
        <v>13</v>
      </c>
      <c r="S84" s="58">
        <v>0</v>
      </c>
      <c r="T84" s="58">
        <v>4</v>
      </c>
      <c r="U84" s="58">
        <v>56</v>
      </c>
      <c r="V84" s="58">
        <v>382</v>
      </c>
      <c r="W84" s="58">
        <v>378</v>
      </c>
      <c r="X84" s="58">
        <v>242</v>
      </c>
      <c r="Y84" s="58">
        <v>10</v>
      </c>
      <c r="Z84" s="58">
        <v>85</v>
      </c>
      <c r="AA84" s="58">
        <v>11</v>
      </c>
      <c r="AB84" s="58">
        <v>11</v>
      </c>
      <c r="AC84" s="58">
        <v>0</v>
      </c>
      <c r="AD84" s="58">
        <v>4</v>
      </c>
      <c r="AE84" s="58">
        <v>15</v>
      </c>
      <c r="AF84" s="58">
        <v>213</v>
      </c>
      <c r="AG84" s="58">
        <v>207</v>
      </c>
      <c r="AH84" s="58">
        <v>134</v>
      </c>
      <c r="AI84" s="58">
        <v>0</v>
      </c>
      <c r="AJ84" s="58">
        <v>34</v>
      </c>
      <c r="AK84" s="58" t="s">
        <v>153</v>
      </c>
      <c r="AL84" s="58">
        <v>0</v>
      </c>
      <c r="AM84" s="58">
        <v>0</v>
      </c>
      <c r="AN84" s="58" t="s">
        <v>153</v>
      </c>
      <c r="AO84" s="58">
        <v>35</v>
      </c>
      <c r="AP84" s="58">
        <v>960</v>
      </c>
      <c r="AQ84" s="58">
        <v>956</v>
      </c>
      <c r="AR84" s="58">
        <v>728</v>
      </c>
      <c r="AS84" s="58">
        <v>25</v>
      </c>
      <c r="AT84" s="58">
        <v>150</v>
      </c>
      <c r="AU84" s="58">
        <v>11</v>
      </c>
      <c r="AV84" s="58">
        <v>8</v>
      </c>
      <c r="AW84" s="58">
        <v>0</v>
      </c>
      <c r="AX84" s="58">
        <v>4</v>
      </c>
      <c r="AY84" s="58">
        <v>30</v>
      </c>
      <c r="AZ84" s="58">
        <v>184</v>
      </c>
      <c r="BA84" s="58">
        <v>184</v>
      </c>
      <c r="BB84" s="58">
        <v>112</v>
      </c>
      <c r="BC84" s="58">
        <v>4</v>
      </c>
      <c r="BD84" s="58">
        <v>41</v>
      </c>
      <c r="BE84" s="58" t="s">
        <v>153</v>
      </c>
      <c r="BF84" s="58">
        <v>16</v>
      </c>
      <c r="BG84" s="58">
        <v>0</v>
      </c>
      <c r="BH84" s="58" t="s">
        <v>153</v>
      </c>
      <c r="BI84" s="58">
        <v>6</v>
      </c>
      <c r="BJ84" s="58">
        <v>6</v>
      </c>
      <c r="BK84" s="58">
        <v>6</v>
      </c>
      <c r="BL84" s="58" t="s">
        <v>153</v>
      </c>
      <c r="BM84" s="58" t="s">
        <v>153</v>
      </c>
      <c r="BN84" s="58" t="s">
        <v>153</v>
      </c>
      <c r="BO84" s="58">
        <v>0</v>
      </c>
      <c r="BP84" s="58">
        <v>0</v>
      </c>
      <c r="BQ84" s="58">
        <v>0</v>
      </c>
      <c r="BR84" s="58">
        <v>0</v>
      </c>
      <c r="BS84" s="58" t="s">
        <v>153</v>
      </c>
    </row>
    <row r="85" spans="1:71" x14ac:dyDescent="0.25">
      <c r="A85" s="64" t="s">
        <v>247</v>
      </c>
      <c r="B85" s="58">
        <v>1600</v>
      </c>
      <c r="C85" s="58">
        <v>1581</v>
      </c>
      <c r="D85" s="58">
        <v>1160</v>
      </c>
      <c r="E85" s="58">
        <v>66</v>
      </c>
      <c r="F85" s="58">
        <v>196</v>
      </c>
      <c r="G85" s="58">
        <v>18</v>
      </c>
      <c r="H85" s="58">
        <v>25</v>
      </c>
      <c r="I85" s="58" t="s">
        <v>153</v>
      </c>
      <c r="J85" s="58" t="s">
        <v>153</v>
      </c>
      <c r="K85" s="58">
        <v>98</v>
      </c>
      <c r="L85" s="58">
        <v>1063</v>
      </c>
      <c r="M85" s="58">
        <v>1051</v>
      </c>
      <c r="N85" s="58">
        <v>794</v>
      </c>
      <c r="O85" s="58">
        <v>48</v>
      </c>
      <c r="P85" s="58">
        <v>116</v>
      </c>
      <c r="Q85" s="58" t="s">
        <v>153</v>
      </c>
      <c r="R85" s="58">
        <v>12</v>
      </c>
      <c r="S85" s="58" t="s">
        <v>153</v>
      </c>
      <c r="T85" s="58">
        <v>9</v>
      </c>
      <c r="U85" s="58">
        <v>68</v>
      </c>
      <c r="V85" s="58">
        <v>537</v>
      </c>
      <c r="W85" s="58">
        <v>530</v>
      </c>
      <c r="X85" s="58">
        <v>366</v>
      </c>
      <c r="Y85" s="58">
        <v>18</v>
      </c>
      <c r="Z85" s="58">
        <v>80</v>
      </c>
      <c r="AA85" s="58" t="s">
        <v>153</v>
      </c>
      <c r="AB85" s="58">
        <v>13</v>
      </c>
      <c r="AC85" s="58">
        <v>0</v>
      </c>
      <c r="AD85" s="58" t="s">
        <v>153</v>
      </c>
      <c r="AE85" s="58">
        <v>30</v>
      </c>
      <c r="AF85" s="58">
        <v>263</v>
      </c>
      <c r="AG85" s="58">
        <v>259</v>
      </c>
      <c r="AH85" s="58">
        <v>169</v>
      </c>
      <c r="AI85" s="58">
        <v>3</v>
      </c>
      <c r="AJ85" s="58">
        <v>32</v>
      </c>
      <c r="AK85" s="58" t="s">
        <v>153</v>
      </c>
      <c r="AL85" s="58">
        <v>0</v>
      </c>
      <c r="AM85" s="58" t="s">
        <v>153</v>
      </c>
      <c r="AN85" s="58" t="s">
        <v>153</v>
      </c>
      <c r="AO85" s="58">
        <v>47</v>
      </c>
      <c r="AP85" s="58">
        <v>1052</v>
      </c>
      <c r="AQ85" s="58">
        <v>1037</v>
      </c>
      <c r="AR85" s="58">
        <v>798</v>
      </c>
      <c r="AS85" s="58">
        <v>52</v>
      </c>
      <c r="AT85" s="58">
        <v>114</v>
      </c>
      <c r="AU85" s="58">
        <v>14</v>
      </c>
      <c r="AV85" s="58" t="s">
        <v>153</v>
      </c>
      <c r="AW85" s="58">
        <v>0</v>
      </c>
      <c r="AX85" s="58">
        <v>12</v>
      </c>
      <c r="AY85" s="58" t="s">
        <v>153</v>
      </c>
      <c r="AZ85" s="58">
        <v>285</v>
      </c>
      <c r="BA85" s="58">
        <v>285</v>
      </c>
      <c r="BB85" s="58">
        <v>193</v>
      </c>
      <c r="BC85" s="58">
        <v>11</v>
      </c>
      <c r="BD85" s="58">
        <v>50</v>
      </c>
      <c r="BE85" s="58" t="s">
        <v>153</v>
      </c>
      <c r="BF85" s="58" t="s">
        <v>153</v>
      </c>
      <c r="BG85" s="58">
        <v>0</v>
      </c>
      <c r="BH85" s="58" t="s">
        <v>153</v>
      </c>
      <c r="BI85" s="58" t="s">
        <v>153</v>
      </c>
      <c r="BJ85" s="58" t="s">
        <v>153</v>
      </c>
      <c r="BK85" s="58">
        <v>12</v>
      </c>
      <c r="BL85" s="58">
        <v>5</v>
      </c>
      <c r="BM85" s="58" t="s">
        <v>153</v>
      </c>
      <c r="BN85" s="58" t="s">
        <v>153</v>
      </c>
      <c r="BO85" s="58">
        <v>0</v>
      </c>
      <c r="BP85" s="58">
        <v>0</v>
      </c>
      <c r="BQ85" s="58">
        <v>0</v>
      </c>
      <c r="BR85" s="58" t="s">
        <v>153</v>
      </c>
      <c r="BS85" s="58" t="s">
        <v>153</v>
      </c>
    </row>
    <row r="86" spans="1:71" x14ac:dyDescent="0.25">
      <c r="A86" s="64" t="s">
        <v>248</v>
      </c>
      <c r="B86" s="58">
        <v>1103</v>
      </c>
      <c r="C86" s="58">
        <v>1091</v>
      </c>
      <c r="D86" s="58">
        <v>704</v>
      </c>
      <c r="E86" s="58">
        <v>43</v>
      </c>
      <c r="F86" s="58">
        <v>215</v>
      </c>
      <c r="G86" s="58">
        <v>14</v>
      </c>
      <c r="H86" s="58">
        <v>13</v>
      </c>
      <c r="I86" s="58">
        <v>0</v>
      </c>
      <c r="J86" s="58">
        <v>19</v>
      </c>
      <c r="K86" s="58">
        <v>83</v>
      </c>
      <c r="L86" s="58">
        <v>653</v>
      </c>
      <c r="M86" s="58">
        <v>645</v>
      </c>
      <c r="N86" s="58">
        <v>434</v>
      </c>
      <c r="O86" s="58">
        <v>30</v>
      </c>
      <c r="P86" s="58">
        <v>110</v>
      </c>
      <c r="Q86" s="58">
        <v>6</v>
      </c>
      <c r="R86" s="58">
        <v>10</v>
      </c>
      <c r="S86" s="58">
        <v>0</v>
      </c>
      <c r="T86" s="58">
        <v>8</v>
      </c>
      <c r="U86" s="58">
        <v>47</v>
      </c>
      <c r="V86" s="58">
        <v>450</v>
      </c>
      <c r="W86" s="58">
        <v>446</v>
      </c>
      <c r="X86" s="58">
        <v>270</v>
      </c>
      <c r="Y86" s="58">
        <v>13</v>
      </c>
      <c r="Z86" s="58">
        <v>105</v>
      </c>
      <c r="AA86" s="58">
        <v>8</v>
      </c>
      <c r="AB86" s="58">
        <v>3</v>
      </c>
      <c r="AC86" s="58">
        <v>0</v>
      </c>
      <c r="AD86" s="58">
        <v>11</v>
      </c>
      <c r="AE86" s="58">
        <v>36</v>
      </c>
      <c r="AF86" s="58" t="s">
        <v>153</v>
      </c>
      <c r="AG86" s="58">
        <v>177</v>
      </c>
      <c r="AH86" s="58">
        <v>111</v>
      </c>
      <c r="AI86" s="58" t="s">
        <v>153</v>
      </c>
      <c r="AJ86" s="58">
        <v>22</v>
      </c>
      <c r="AK86" s="58">
        <v>3</v>
      </c>
      <c r="AL86" s="58">
        <v>0</v>
      </c>
      <c r="AM86" s="58">
        <v>0</v>
      </c>
      <c r="AN86" s="58" t="s">
        <v>153</v>
      </c>
      <c r="AO86" s="58">
        <v>32</v>
      </c>
      <c r="AP86" s="58" t="s">
        <v>153</v>
      </c>
      <c r="AQ86" s="58">
        <v>735</v>
      </c>
      <c r="AR86" s="58">
        <v>484</v>
      </c>
      <c r="AS86" s="58">
        <v>37</v>
      </c>
      <c r="AT86" s="58">
        <v>142</v>
      </c>
      <c r="AU86" s="58">
        <v>11</v>
      </c>
      <c r="AV86" s="58">
        <v>4</v>
      </c>
      <c r="AW86" s="58">
        <v>0</v>
      </c>
      <c r="AX86" s="58">
        <v>13</v>
      </c>
      <c r="AY86" s="58">
        <v>44</v>
      </c>
      <c r="AZ86" s="58">
        <v>179</v>
      </c>
      <c r="BA86" s="58">
        <v>179</v>
      </c>
      <c r="BB86" s="58">
        <v>109</v>
      </c>
      <c r="BC86" s="58" t="s">
        <v>153</v>
      </c>
      <c r="BD86" s="58">
        <v>51</v>
      </c>
      <c r="BE86" s="58">
        <v>0</v>
      </c>
      <c r="BF86" s="58">
        <v>9</v>
      </c>
      <c r="BG86" s="58">
        <v>0</v>
      </c>
      <c r="BH86" s="58" t="s">
        <v>153</v>
      </c>
      <c r="BI86" s="58">
        <v>7</v>
      </c>
      <c r="BJ86" s="58">
        <v>8</v>
      </c>
      <c r="BK86" s="58">
        <v>8</v>
      </c>
      <c r="BL86" s="58" t="s">
        <v>153</v>
      </c>
      <c r="BM86" s="58" t="s">
        <v>153</v>
      </c>
      <c r="BN86" s="58">
        <v>4</v>
      </c>
      <c r="BO86" s="58">
        <v>0</v>
      </c>
      <c r="BP86" s="58">
        <v>0</v>
      </c>
      <c r="BQ86" s="58">
        <v>0</v>
      </c>
      <c r="BR86" s="58">
        <v>0</v>
      </c>
      <c r="BS86" s="58">
        <v>0</v>
      </c>
    </row>
    <row r="87" spans="1:71" x14ac:dyDescent="0.25">
      <c r="A87" s="64" t="s">
        <v>249</v>
      </c>
      <c r="B87" s="58">
        <v>886</v>
      </c>
      <c r="C87" s="58">
        <v>870</v>
      </c>
      <c r="D87" s="58">
        <v>538</v>
      </c>
      <c r="E87" s="58">
        <v>37</v>
      </c>
      <c r="F87" s="58">
        <v>166</v>
      </c>
      <c r="G87" s="58">
        <v>21</v>
      </c>
      <c r="H87" s="58">
        <v>14</v>
      </c>
      <c r="I87" s="58">
        <v>0</v>
      </c>
      <c r="J87" s="58">
        <v>18</v>
      </c>
      <c r="K87" s="58">
        <v>76</v>
      </c>
      <c r="L87" s="58">
        <v>569</v>
      </c>
      <c r="M87" s="58">
        <v>559</v>
      </c>
      <c r="N87" s="58">
        <v>367</v>
      </c>
      <c r="O87" s="58">
        <v>29</v>
      </c>
      <c r="P87" s="58">
        <v>94</v>
      </c>
      <c r="Q87" s="58" t="s">
        <v>153</v>
      </c>
      <c r="R87" s="58" t="s">
        <v>153</v>
      </c>
      <c r="S87" s="58">
        <v>0</v>
      </c>
      <c r="T87" s="58" t="s">
        <v>153</v>
      </c>
      <c r="U87" s="58">
        <v>50</v>
      </c>
      <c r="V87" s="58">
        <v>317</v>
      </c>
      <c r="W87" s="58">
        <v>311</v>
      </c>
      <c r="X87" s="58">
        <v>171</v>
      </c>
      <c r="Y87" s="58">
        <v>8</v>
      </c>
      <c r="Z87" s="58">
        <v>72</v>
      </c>
      <c r="AA87" s="58" t="s">
        <v>153</v>
      </c>
      <c r="AB87" s="58" t="s">
        <v>153</v>
      </c>
      <c r="AC87" s="58">
        <v>0</v>
      </c>
      <c r="AD87" s="58" t="s">
        <v>153</v>
      </c>
      <c r="AE87" s="58">
        <v>26</v>
      </c>
      <c r="AF87" s="58">
        <v>178</v>
      </c>
      <c r="AG87" s="58">
        <v>172</v>
      </c>
      <c r="AH87" s="58">
        <v>103</v>
      </c>
      <c r="AI87" s="58" t="s">
        <v>153</v>
      </c>
      <c r="AJ87" s="58">
        <v>31</v>
      </c>
      <c r="AK87" s="58" t="s">
        <v>153</v>
      </c>
      <c r="AL87" s="58" t="s">
        <v>153</v>
      </c>
      <c r="AM87" s="58">
        <v>0</v>
      </c>
      <c r="AN87" s="58" t="s">
        <v>153</v>
      </c>
      <c r="AO87" s="58">
        <v>31</v>
      </c>
      <c r="AP87" s="58">
        <v>565</v>
      </c>
      <c r="AQ87" s="58">
        <v>555</v>
      </c>
      <c r="AR87" s="58">
        <v>358</v>
      </c>
      <c r="AS87" s="58">
        <v>30</v>
      </c>
      <c r="AT87" s="58">
        <v>90</v>
      </c>
      <c r="AU87" s="58">
        <v>17</v>
      </c>
      <c r="AV87" s="58" t="s">
        <v>153</v>
      </c>
      <c r="AW87" s="58">
        <v>0</v>
      </c>
      <c r="AX87" s="58" t="s">
        <v>153</v>
      </c>
      <c r="AY87" s="58">
        <v>39</v>
      </c>
      <c r="AZ87" s="58">
        <v>143</v>
      </c>
      <c r="BA87" s="58">
        <v>143</v>
      </c>
      <c r="BB87" s="58">
        <v>77</v>
      </c>
      <c r="BC87" s="58" t="s">
        <v>153</v>
      </c>
      <c r="BD87" s="58">
        <v>45</v>
      </c>
      <c r="BE87" s="58" t="s">
        <v>153</v>
      </c>
      <c r="BF87" s="58">
        <v>7</v>
      </c>
      <c r="BG87" s="58">
        <v>0</v>
      </c>
      <c r="BH87" s="58" t="s">
        <v>153</v>
      </c>
      <c r="BI87" s="58">
        <v>6</v>
      </c>
      <c r="BJ87" s="58">
        <v>5</v>
      </c>
      <c r="BK87" s="58">
        <v>5</v>
      </c>
      <c r="BL87" s="58" t="s">
        <v>153</v>
      </c>
      <c r="BM87" s="58">
        <v>0</v>
      </c>
      <c r="BN87" s="58">
        <v>0</v>
      </c>
      <c r="BO87" s="58">
        <v>0</v>
      </c>
      <c r="BP87" s="58">
        <v>0</v>
      </c>
      <c r="BQ87" s="58">
        <v>0</v>
      </c>
      <c r="BR87" s="58">
        <v>0</v>
      </c>
      <c r="BS87" s="58" t="s">
        <v>153</v>
      </c>
    </row>
    <row r="88" spans="1:71" x14ac:dyDescent="0.25">
      <c r="A88" s="64" t="s">
        <v>250</v>
      </c>
      <c r="B88" s="58">
        <v>687</v>
      </c>
      <c r="C88" s="58">
        <v>675</v>
      </c>
      <c r="D88" s="58">
        <v>371</v>
      </c>
      <c r="E88" s="58">
        <v>25</v>
      </c>
      <c r="F88" s="58">
        <v>163</v>
      </c>
      <c r="G88" s="58">
        <v>19</v>
      </c>
      <c r="H88" s="58">
        <v>22</v>
      </c>
      <c r="I88" s="58">
        <v>0</v>
      </c>
      <c r="J88" s="58">
        <v>10</v>
      </c>
      <c r="K88" s="58">
        <v>65</v>
      </c>
      <c r="L88" s="58">
        <v>459</v>
      </c>
      <c r="M88" s="58">
        <v>451</v>
      </c>
      <c r="N88" s="58">
        <v>273</v>
      </c>
      <c r="O88" s="58" t="s">
        <v>153</v>
      </c>
      <c r="P88" s="58">
        <v>84</v>
      </c>
      <c r="Q88" s="58">
        <v>8</v>
      </c>
      <c r="R88" s="58">
        <v>14</v>
      </c>
      <c r="S88" s="58">
        <v>0</v>
      </c>
      <c r="T88" s="58" t="s">
        <v>153</v>
      </c>
      <c r="U88" s="58">
        <v>50</v>
      </c>
      <c r="V88" s="58">
        <v>228</v>
      </c>
      <c r="W88" s="58">
        <v>224</v>
      </c>
      <c r="X88" s="58">
        <v>98</v>
      </c>
      <c r="Y88" s="58" t="s">
        <v>153</v>
      </c>
      <c r="Z88" s="58">
        <v>79</v>
      </c>
      <c r="AA88" s="58">
        <v>11</v>
      </c>
      <c r="AB88" s="58">
        <v>8</v>
      </c>
      <c r="AC88" s="58">
        <v>0</v>
      </c>
      <c r="AD88" s="58" t="s">
        <v>153</v>
      </c>
      <c r="AE88" s="58">
        <v>15</v>
      </c>
      <c r="AF88" s="58">
        <v>133</v>
      </c>
      <c r="AG88" s="58">
        <v>130</v>
      </c>
      <c r="AH88" s="58">
        <v>83</v>
      </c>
      <c r="AI88" s="58" t="s">
        <v>153</v>
      </c>
      <c r="AJ88" s="58">
        <v>14</v>
      </c>
      <c r="AK88" s="58" t="s">
        <v>153</v>
      </c>
      <c r="AL88" s="58">
        <v>0</v>
      </c>
      <c r="AM88" s="58">
        <v>0</v>
      </c>
      <c r="AN88" s="58">
        <v>0</v>
      </c>
      <c r="AO88" s="58">
        <v>28</v>
      </c>
      <c r="AP88" s="58">
        <v>415</v>
      </c>
      <c r="AQ88" s="58">
        <v>406</v>
      </c>
      <c r="AR88" s="58">
        <v>240</v>
      </c>
      <c r="AS88" s="58">
        <v>19</v>
      </c>
      <c r="AT88" s="58">
        <v>84</v>
      </c>
      <c r="AU88" s="58">
        <v>15</v>
      </c>
      <c r="AV88" s="58" t="s">
        <v>153</v>
      </c>
      <c r="AW88" s="58">
        <v>0</v>
      </c>
      <c r="AX88" s="58" t="s">
        <v>153</v>
      </c>
      <c r="AY88" s="58">
        <v>31</v>
      </c>
      <c r="AZ88" s="58">
        <v>139</v>
      </c>
      <c r="BA88" s="58">
        <v>139</v>
      </c>
      <c r="BB88" s="58">
        <v>48</v>
      </c>
      <c r="BC88" s="58" t="s">
        <v>153</v>
      </c>
      <c r="BD88" s="58">
        <v>65</v>
      </c>
      <c r="BE88" s="58" t="s">
        <v>153</v>
      </c>
      <c r="BF88" s="58" t="s">
        <v>153</v>
      </c>
      <c r="BG88" s="58">
        <v>0</v>
      </c>
      <c r="BH88" s="58" t="s">
        <v>153</v>
      </c>
      <c r="BI88" s="58">
        <v>6</v>
      </c>
      <c r="BJ88" s="58" t="s">
        <v>153</v>
      </c>
      <c r="BK88" s="58" t="s">
        <v>153</v>
      </c>
      <c r="BL88" s="58" t="s">
        <v>153</v>
      </c>
      <c r="BM88" s="58">
        <v>0</v>
      </c>
      <c r="BN88" s="58">
        <v>0</v>
      </c>
      <c r="BO88" s="58">
        <v>0</v>
      </c>
      <c r="BP88" s="58">
        <v>0</v>
      </c>
      <c r="BQ88" s="58">
        <v>0</v>
      </c>
      <c r="BR88" s="58" t="s">
        <v>153</v>
      </c>
      <c r="BS88" s="58">
        <v>0</v>
      </c>
    </row>
    <row r="89" spans="1:71" x14ac:dyDescent="0.25">
      <c r="A89" s="64" t="s">
        <v>251</v>
      </c>
      <c r="B89" s="58">
        <v>823</v>
      </c>
      <c r="C89" s="58">
        <v>802</v>
      </c>
      <c r="D89" s="58">
        <v>492</v>
      </c>
      <c r="E89" s="58">
        <v>24</v>
      </c>
      <c r="F89" s="58">
        <v>172</v>
      </c>
      <c r="G89" s="58">
        <v>20</v>
      </c>
      <c r="H89" s="58">
        <v>15</v>
      </c>
      <c r="I89" s="58">
        <v>4</v>
      </c>
      <c r="J89" s="58">
        <v>19</v>
      </c>
      <c r="K89" s="58">
        <v>56</v>
      </c>
      <c r="L89" s="58">
        <v>474</v>
      </c>
      <c r="M89" s="58">
        <v>463</v>
      </c>
      <c r="N89" s="58">
        <v>278</v>
      </c>
      <c r="O89" s="58" t="s">
        <v>153</v>
      </c>
      <c r="P89" s="58">
        <v>102</v>
      </c>
      <c r="Q89" s="58">
        <v>8</v>
      </c>
      <c r="R89" s="58" t="s">
        <v>153</v>
      </c>
      <c r="S89" s="58" t="s">
        <v>153</v>
      </c>
      <c r="T89" s="58">
        <v>10</v>
      </c>
      <c r="U89" s="58">
        <v>41</v>
      </c>
      <c r="V89" s="58">
        <v>349</v>
      </c>
      <c r="W89" s="58">
        <v>339</v>
      </c>
      <c r="X89" s="58">
        <v>214</v>
      </c>
      <c r="Y89" s="58" t="s">
        <v>153</v>
      </c>
      <c r="Z89" s="58">
        <v>70</v>
      </c>
      <c r="AA89" s="58">
        <v>12</v>
      </c>
      <c r="AB89" s="58" t="s">
        <v>153</v>
      </c>
      <c r="AC89" s="58" t="s">
        <v>153</v>
      </c>
      <c r="AD89" s="58">
        <v>9</v>
      </c>
      <c r="AE89" s="58">
        <v>15</v>
      </c>
      <c r="AF89" s="58" t="s">
        <v>153</v>
      </c>
      <c r="AG89" s="58">
        <v>173</v>
      </c>
      <c r="AH89" s="58">
        <v>109</v>
      </c>
      <c r="AI89" s="58" t="s">
        <v>153</v>
      </c>
      <c r="AJ89" s="58">
        <v>24</v>
      </c>
      <c r="AK89" s="58">
        <v>10</v>
      </c>
      <c r="AL89" s="58">
        <v>0</v>
      </c>
      <c r="AM89" s="58" t="s">
        <v>153</v>
      </c>
      <c r="AN89" s="58">
        <v>4</v>
      </c>
      <c r="AO89" s="58">
        <v>22</v>
      </c>
      <c r="AP89" s="58">
        <v>497</v>
      </c>
      <c r="AQ89" s="58">
        <v>487</v>
      </c>
      <c r="AR89" s="58">
        <v>321</v>
      </c>
      <c r="AS89" s="58">
        <v>20</v>
      </c>
      <c r="AT89" s="58">
        <v>91</v>
      </c>
      <c r="AU89" s="58">
        <v>6</v>
      </c>
      <c r="AV89" s="58" t="s">
        <v>153</v>
      </c>
      <c r="AW89" s="58" t="s">
        <v>153</v>
      </c>
      <c r="AX89" s="58">
        <v>15</v>
      </c>
      <c r="AY89" s="58">
        <v>29</v>
      </c>
      <c r="AZ89" s="58" t="s">
        <v>153</v>
      </c>
      <c r="BA89" s="58">
        <v>142</v>
      </c>
      <c r="BB89" s="58">
        <v>62</v>
      </c>
      <c r="BC89" s="58" t="s">
        <v>153</v>
      </c>
      <c r="BD89" s="58">
        <v>57</v>
      </c>
      <c r="BE89" s="58">
        <v>4</v>
      </c>
      <c r="BF89" s="58" t="s">
        <v>153</v>
      </c>
      <c r="BG89" s="58">
        <v>0</v>
      </c>
      <c r="BH89" s="58">
        <v>0</v>
      </c>
      <c r="BI89" s="58">
        <v>5</v>
      </c>
      <c r="BJ89" s="58">
        <v>11</v>
      </c>
      <c r="BK89" s="58">
        <v>11</v>
      </c>
      <c r="BL89" s="58">
        <v>6</v>
      </c>
      <c r="BM89" s="58" t="s">
        <v>153</v>
      </c>
      <c r="BN89" s="58" t="s">
        <v>153</v>
      </c>
      <c r="BO89" s="58" t="s">
        <v>153</v>
      </c>
      <c r="BP89" s="58">
        <v>0</v>
      </c>
      <c r="BQ89" s="58">
        <v>0</v>
      </c>
      <c r="BR89" s="58">
        <v>0</v>
      </c>
      <c r="BS89" s="58">
        <v>0</v>
      </c>
    </row>
    <row r="90" spans="1:71" x14ac:dyDescent="0.25">
      <c r="A90" s="64" t="s">
        <v>252</v>
      </c>
      <c r="B90" s="58">
        <v>753</v>
      </c>
      <c r="C90" s="58">
        <v>742</v>
      </c>
      <c r="D90" s="58">
        <v>404</v>
      </c>
      <c r="E90" s="58">
        <v>24</v>
      </c>
      <c r="F90" s="58">
        <v>144</v>
      </c>
      <c r="G90" s="58">
        <v>26</v>
      </c>
      <c r="H90" s="58">
        <v>16</v>
      </c>
      <c r="I90" s="58">
        <v>39</v>
      </c>
      <c r="J90" s="58">
        <v>29</v>
      </c>
      <c r="K90" s="58">
        <v>60</v>
      </c>
      <c r="L90" s="58">
        <v>439</v>
      </c>
      <c r="M90" s="58">
        <v>433</v>
      </c>
      <c r="N90" s="58">
        <v>240</v>
      </c>
      <c r="O90" s="58">
        <v>14</v>
      </c>
      <c r="P90" s="58">
        <v>78</v>
      </c>
      <c r="Q90" s="58">
        <v>6</v>
      </c>
      <c r="R90" s="58">
        <v>12</v>
      </c>
      <c r="S90" s="58">
        <v>24</v>
      </c>
      <c r="T90" s="58">
        <v>12</v>
      </c>
      <c r="U90" s="58">
        <v>47</v>
      </c>
      <c r="V90" s="58">
        <v>314</v>
      </c>
      <c r="W90" s="58">
        <v>309</v>
      </c>
      <c r="X90" s="58">
        <v>164</v>
      </c>
      <c r="Y90" s="58">
        <v>10</v>
      </c>
      <c r="Z90" s="58">
        <v>66</v>
      </c>
      <c r="AA90" s="58">
        <v>20</v>
      </c>
      <c r="AB90" s="58">
        <v>4</v>
      </c>
      <c r="AC90" s="58">
        <v>15</v>
      </c>
      <c r="AD90" s="58">
        <v>17</v>
      </c>
      <c r="AE90" s="58">
        <v>13</v>
      </c>
      <c r="AF90" s="58" t="s">
        <v>153</v>
      </c>
      <c r="AG90" s="58">
        <v>229</v>
      </c>
      <c r="AH90" s="58">
        <v>111</v>
      </c>
      <c r="AI90" s="58" t="s">
        <v>153</v>
      </c>
      <c r="AJ90" s="58">
        <v>34</v>
      </c>
      <c r="AK90" s="58" t="s">
        <v>153</v>
      </c>
      <c r="AL90" s="58">
        <v>0</v>
      </c>
      <c r="AM90" s="58">
        <v>26</v>
      </c>
      <c r="AN90" s="58">
        <v>20</v>
      </c>
      <c r="AO90" s="58">
        <v>31</v>
      </c>
      <c r="AP90" s="58">
        <v>421</v>
      </c>
      <c r="AQ90" s="58">
        <v>413</v>
      </c>
      <c r="AR90" s="58">
        <v>240</v>
      </c>
      <c r="AS90" s="58">
        <v>20</v>
      </c>
      <c r="AT90" s="58">
        <v>87</v>
      </c>
      <c r="AU90" s="58">
        <v>16</v>
      </c>
      <c r="AV90" s="58" t="s">
        <v>153</v>
      </c>
      <c r="AW90" s="58">
        <v>13</v>
      </c>
      <c r="AX90" s="58" t="s">
        <v>153</v>
      </c>
      <c r="AY90" s="58" t="s">
        <v>153</v>
      </c>
      <c r="AZ90" s="58" t="s">
        <v>153</v>
      </c>
      <c r="BA90" s="58">
        <v>100</v>
      </c>
      <c r="BB90" s="58">
        <v>53</v>
      </c>
      <c r="BC90" s="58" t="s">
        <v>153</v>
      </c>
      <c r="BD90" s="58">
        <v>23</v>
      </c>
      <c r="BE90" s="58" t="s">
        <v>153</v>
      </c>
      <c r="BF90" s="58" t="s">
        <v>153</v>
      </c>
      <c r="BG90" s="58">
        <v>0</v>
      </c>
      <c r="BH90" s="58" t="s">
        <v>153</v>
      </c>
      <c r="BI90" s="58" t="s">
        <v>153</v>
      </c>
      <c r="BJ90" s="58">
        <v>6</v>
      </c>
      <c r="BK90" s="58">
        <v>6</v>
      </c>
      <c r="BL90" s="58" t="s">
        <v>153</v>
      </c>
      <c r="BM90" s="58">
        <v>0</v>
      </c>
      <c r="BN90" s="58" t="s">
        <v>153</v>
      </c>
      <c r="BO90" s="58">
        <v>0</v>
      </c>
      <c r="BP90" s="58">
        <v>0</v>
      </c>
      <c r="BQ90" s="58">
        <v>0</v>
      </c>
      <c r="BR90" s="58">
        <v>0</v>
      </c>
      <c r="BS90" s="58">
        <v>0</v>
      </c>
    </row>
    <row r="91" spans="1:71" x14ac:dyDescent="0.25">
      <c r="A91" s="64" t="s">
        <v>253</v>
      </c>
      <c r="B91" s="58">
        <v>636</v>
      </c>
      <c r="C91" s="58">
        <v>629</v>
      </c>
      <c r="D91" s="58">
        <v>314</v>
      </c>
      <c r="E91" s="58">
        <v>34</v>
      </c>
      <c r="F91" s="58">
        <v>145</v>
      </c>
      <c r="G91" s="58">
        <v>16</v>
      </c>
      <c r="H91" s="58">
        <v>19</v>
      </c>
      <c r="I91" s="58">
        <v>27</v>
      </c>
      <c r="J91" s="58">
        <v>28</v>
      </c>
      <c r="K91" s="58">
        <v>46</v>
      </c>
      <c r="L91" s="58" t="s">
        <v>153</v>
      </c>
      <c r="M91" s="58">
        <v>368</v>
      </c>
      <c r="N91" s="58">
        <v>197</v>
      </c>
      <c r="O91" s="58">
        <v>22</v>
      </c>
      <c r="P91" s="58">
        <v>74</v>
      </c>
      <c r="Q91" s="58" t="s">
        <v>153</v>
      </c>
      <c r="R91" s="58" t="s">
        <v>153</v>
      </c>
      <c r="S91" s="58">
        <v>16</v>
      </c>
      <c r="T91" s="58">
        <v>15</v>
      </c>
      <c r="U91" s="58">
        <v>31</v>
      </c>
      <c r="V91" s="58" t="s">
        <v>153</v>
      </c>
      <c r="W91" s="58">
        <v>261</v>
      </c>
      <c r="X91" s="58">
        <v>117</v>
      </c>
      <c r="Y91" s="58">
        <v>12</v>
      </c>
      <c r="Z91" s="58">
        <v>71</v>
      </c>
      <c r="AA91" s="58" t="s">
        <v>153</v>
      </c>
      <c r="AB91" s="58" t="s">
        <v>153</v>
      </c>
      <c r="AC91" s="58">
        <v>11</v>
      </c>
      <c r="AD91" s="58">
        <v>13</v>
      </c>
      <c r="AE91" s="58">
        <v>15</v>
      </c>
      <c r="AF91" s="58" t="s">
        <v>153</v>
      </c>
      <c r="AG91" s="58">
        <v>172</v>
      </c>
      <c r="AH91" s="58">
        <v>77</v>
      </c>
      <c r="AI91" s="58" t="s">
        <v>153</v>
      </c>
      <c r="AJ91" s="58">
        <v>21</v>
      </c>
      <c r="AK91" s="58" t="s">
        <v>153</v>
      </c>
      <c r="AL91" s="58">
        <v>0</v>
      </c>
      <c r="AM91" s="58" t="s">
        <v>153</v>
      </c>
      <c r="AN91" s="58">
        <v>16</v>
      </c>
      <c r="AO91" s="58">
        <v>30</v>
      </c>
      <c r="AP91" s="58" t="s">
        <v>153</v>
      </c>
      <c r="AQ91" s="58">
        <v>336</v>
      </c>
      <c r="AR91" s="58">
        <v>185</v>
      </c>
      <c r="AS91" s="58">
        <v>29</v>
      </c>
      <c r="AT91" s="58">
        <v>82</v>
      </c>
      <c r="AU91" s="58">
        <v>10</v>
      </c>
      <c r="AV91" s="58">
        <v>4</v>
      </c>
      <c r="AW91" s="58" t="s">
        <v>153</v>
      </c>
      <c r="AX91" s="58">
        <v>9</v>
      </c>
      <c r="AY91" s="58" t="s">
        <v>153</v>
      </c>
      <c r="AZ91" s="58" t="s">
        <v>153</v>
      </c>
      <c r="BA91" s="58">
        <v>121</v>
      </c>
      <c r="BB91" s="58">
        <v>52</v>
      </c>
      <c r="BC91" s="58" t="s">
        <v>153</v>
      </c>
      <c r="BD91" s="58">
        <v>42</v>
      </c>
      <c r="BE91" s="58" t="s">
        <v>153</v>
      </c>
      <c r="BF91" s="58">
        <v>15</v>
      </c>
      <c r="BG91" s="58">
        <v>0</v>
      </c>
      <c r="BH91" s="58">
        <v>3</v>
      </c>
      <c r="BI91" s="58" t="s">
        <v>153</v>
      </c>
      <c r="BJ91" s="58">
        <v>4</v>
      </c>
      <c r="BK91" s="58">
        <v>4</v>
      </c>
      <c r="BL91" s="58" t="s">
        <v>153</v>
      </c>
      <c r="BM91" s="58" t="s">
        <v>153</v>
      </c>
      <c r="BN91" s="58" t="s">
        <v>153</v>
      </c>
      <c r="BO91" s="58">
        <v>0</v>
      </c>
      <c r="BP91" s="58">
        <v>0</v>
      </c>
      <c r="BQ91" s="58">
        <v>0</v>
      </c>
      <c r="BR91" s="58">
        <v>0</v>
      </c>
      <c r="BS91" s="58">
        <v>0</v>
      </c>
    </row>
    <row r="92" spans="1:71" x14ac:dyDescent="0.25">
      <c r="A92" s="64" t="s">
        <v>254</v>
      </c>
      <c r="B92" s="58">
        <v>701</v>
      </c>
      <c r="C92" s="58">
        <v>688</v>
      </c>
      <c r="D92" s="58">
        <v>364</v>
      </c>
      <c r="E92" s="58">
        <v>56</v>
      </c>
      <c r="F92" s="58">
        <v>143</v>
      </c>
      <c r="G92" s="58">
        <v>27</v>
      </c>
      <c r="H92" s="58">
        <v>18</v>
      </c>
      <c r="I92" s="58" t="s">
        <v>153</v>
      </c>
      <c r="J92" s="58" t="s">
        <v>153</v>
      </c>
      <c r="K92" s="58">
        <v>65</v>
      </c>
      <c r="L92" s="58">
        <v>398</v>
      </c>
      <c r="M92" s="58">
        <v>393</v>
      </c>
      <c r="N92" s="58">
        <v>212</v>
      </c>
      <c r="O92" s="58">
        <v>39</v>
      </c>
      <c r="P92" s="58">
        <v>75</v>
      </c>
      <c r="Q92" s="58">
        <v>9</v>
      </c>
      <c r="R92" s="58">
        <v>10</v>
      </c>
      <c r="S92" s="58" t="s">
        <v>153</v>
      </c>
      <c r="T92" s="58" t="s">
        <v>153</v>
      </c>
      <c r="U92" s="58">
        <v>41</v>
      </c>
      <c r="V92" s="58">
        <v>303</v>
      </c>
      <c r="W92" s="58">
        <v>295</v>
      </c>
      <c r="X92" s="58">
        <v>152</v>
      </c>
      <c r="Y92" s="58">
        <v>17</v>
      </c>
      <c r="Z92" s="58">
        <v>68</v>
      </c>
      <c r="AA92" s="58">
        <v>18</v>
      </c>
      <c r="AB92" s="58">
        <v>8</v>
      </c>
      <c r="AC92" s="58" t="s">
        <v>153</v>
      </c>
      <c r="AD92" s="58" t="s">
        <v>153</v>
      </c>
      <c r="AE92" s="58">
        <v>24</v>
      </c>
      <c r="AF92" s="58">
        <v>165</v>
      </c>
      <c r="AG92" s="58">
        <v>161</v>
      </c>
      <c r="AH92" s="58">
        <v>90</v>
      </c>
      <c r="AI92" s="58" t="s">
        <v>153</v>
      </c>
      <c r="AJ92" s="58">
        <v>24</v>
      </c>
      <c r="AK92" s="58">
        <v>8</v>
      </c>
      <c r="AL92" s="58">
        <v>0</v>
      </c>
      <c r="AM92" s="58" t="s">
        <v>153</v>
      </c>
      <c r="AN92" s="58" t="s">
        <v>153</v>
      </c>
      <c r="AO92" s="58">
        <v>29</v>
      </c>
      <c r="AP92" s="58">
        <v>419</v>
      </c>
      <c r="AQ92" s="58">
        <v>410</v>
      </c>
      <c r="AR92" s="58">
        <v>225</v>
      </c>
      <c r="AS92" s="58">
        <v>48</v>
      </c>
      <c r="AT92" s="58">
        <v>79</v>
      </c>
      <c r="AU92" s="58">
        <v>15</v>
      </c>
      <c r="AV92" s="58" t="s">
        <v>153</v>
      </c>
      <c r="AW92" s="58" t="s">
        <v>153</v>
      </c>
      <c r="AX92" s="58">
        <v>7</v>
      </c>
      <c r="AY92" s="58">
        <v>30</v>
      </c>
      <c r="AZ92" s="58">
        <v>117</v>
      </c>
      <c r="BA92" s="58">
        <v>117</v>
      </c>
      <c r="BB92" s="58">
        <v>49</v>
      </c>
      <c r="BC92" s="58" t="s">
        <v>153</v>
      </c>
      <c r="BD92" s="58">
        <v>40</v>
      </c>
      <c r="BE92" s="58">
        <v>4</v>
      </c>
      <c r="BF92" s="58" t="s">
        <v>153</v>
      </c>
      <c r="BG92" s="58">
        <v>0</v>
      </c>
      <c r="BH92" s="58" t="s">
        <v>153</v>
      </c>
      <c r="BI92" s="58">
        <v>6</v>
      </c>
      <c r="BJ92" s="58">
        <v>5</v>
      </c>
      <c r="BK92" s="58">
        <v>5</v>
      </c>
      <c r="BL92" s="58" t="s">
        <v>153</v>
      </c>
      <c r="BM92" s="58">
        <v>0</v>
      </c>
      <c r="BN92" s="58" t="s">
        <v>153</v>
      </c>
      <c r="BO92" s="58">
        <v>0</v>
      </c>
      <c r="BP92" s="58">
        <v>0</v>
      </c>
      <c r="BQ92" s="58">
        <v>0</v>
      </c>
      <c r="BR92" s="58">
        <v>0</v>
      </c>
      <c r="BS92" s="58" t="s">
        <v>153</v>
      </c>
    </row>
    <row r="93" spans="1:71" x14ac:dyDescent="0.25">
      <c r="A93" s="64" t="s">
        <v>255</v>
      </c>
      <c r="B93" s="58">
        <v>595</v>
      </c>
      <c r="C93" s="58">
        <v>585</v>
      </c>
      <c r="D93" s="58">
        <v>293</v>
      </c>
      <c r="E93" s="58">
        <v>17</v>
      </c>
      <c r="F93" s="58">
        <v>173</v>
      </c>
      <c r="G93" s="58">
        <v>23</v>
      </c>
      <c r="H93" s="58">
        <v>13</v>
      </c>
      <c r="I93" s="58">
        <v>0</v>
      </c>
      <c r="J93" s="58">
        <v>8</v>
      </c>
      <c r="K93" s="58">
        <v>58</v>
      </c>
      <c r="L93" s="58">
        <v>331</v>
      </c>
      <c r="M93" s="58">
        <v>325</v>
      </c>
      <c r="N93" s="58">
        <v>179</v>
      </c>
      <c r="O93" s="58">
        <v>10</v>
      </c>
      <c r="P93" s="58">
        <v>81</v>
      </c>
      <c r="Q93" s="58">
        <v>7</v>
      </c>
      <c r="R93" s="58">
        <v>10</v>
      </c>
      <c r="S93" s="58">
        <v>0</v>
      </c>
      <c r="T93" s="58">
        <v>3</v>
      </c>
      <c r="U93" s="58">
        <v>35</v>
      </c>
      <c r="V93" s="58">
        <v>264</v>
      </c>
      <c r="W93" s="58">
        <v>260</v>
      </c>
      <c r="X93" s="58">
        <v>114</v>
      </c>
      <c r="Y93" s="58">
        <v>7</v>
      </c>
      <c r="Z93" s="58">
        <v>92</v>
      </c>
      <c r="AA93" s="58">
        <v>16</v>
      </c>
      <c r="AB93" s="58">
        <v>3</v>
      </c>
      <c r="AC93" s="58">
        <v>0</v>
      </c>
      <c r="AD93" s="58">
        <v>5</v>
      </c>
      <c r="AE93" s="58">
        <v>23</v>
      </c>
      <c r="AF93" s="58">
        <v>138</v>
      </c>
      <c r="AG93" s="58">
        <v>133</v>
      </c>
      <c r="AH93" s="58">
        <v>75</v>
      </c>
      <c r="AI93" s="58" t="s">
        <v>153</v>
      </c>
      <c r="AJ93" s="58">
        <v>27</v>
      </c>
      <c r="AK93" s="58" t="s">
        <v>153</v>
      </c>
      <c r="AL93" s="58">
        <v>0</v>
      </c>
      <c r="AM93" s="58">
        <v>0</v>
      </c>
      <c r="AN93" s="58" t="s">
        <v>153</v>
      </c>
      <c r="AO93" s="58">
        <v>25</v>
      </c>
      <c r="AP93" s="58" t="s">
        <v>153</v>
      </c>
      <c r="AQ93" s="58">
        <v>361</v>
      </c>
      <c r="AR93" s="58">
        <v>188</v>
      </c>
      <c r="AS93" s="58">
        <v>13</v>
      </c>
      <c r="AT93" s="58">
        <v>109</v>
      </c>
      <c r="AU93" s="58">
        <v>16</v>
      </c>
      <c r="AV93" s="58">
        <v>3</v>
      </c>
      <c r="AW93" s="58">
        <v>0</v>
      </c>
      <c r="AX93" s="58">
        <v>5</v>
      </c>
      <c r="AY93" s="58">
        <v>27</v>
      </c>
      <c r="AZ93" s="58" t="s">
        <v>153</v>
      </c>
      <c r="BA93" s="58">
        <v>91</v>
      </c>
      <c r="BB93" s="58">
        <v>30</v>
      </c>
      <c r="BC93" s="58" t="s">
        <v>153</v>
      </c>
      <c r="BD93" s="58">
        <v>37</v>
      </c>
      <c r="BE93" s="58" t="s">
        <v>153</v>
      </c>
      <c r="BF93" s="58">
        <v>10</v>
      </c>
      <c r="BG93" s="58">
        <v>0</v>
      </c>
      <c r="BH93" s="58" t="s">
        <v>153</v>
      </c>
      <c r="BI93" s="58">
        <v>6</v>
      </c>
      <c r="BJ93" s="58" t="s">
        <v>153</v>
      </c>
      <c r="BK93" s="58">
        <v>5</v>
      </c>
      <c r="BL93" s="58">
        <v>0</v>
      </c>
      <c r="BM93" s="58">
        <v>0</v>
      </c>
      <c r="BN93" s="58" t="s">
        <v>153</v>
      </c>
      <c r="BO93" s="58" t="s">
        <v>153</v>
      </c>
      <c r="BP93" s="58">
        <v>0</v>
      </c>
      <c r="BQ93" s="58">
        <v>0</v>
      </c>
      <c r="BR93" s="58">
        <v>0</v>
      </c>
      <c r="BS93" s="58" t="s">
        <v>153</v>
      </c>
    </row>
    <row r="94" spans="1:71" x14ac:dyDescent="0.25">
      <c r="A94" s="64" t="s">
        <v>256</v>
      </c>
      <c r="B94" s="58">
        <v>735</v>
      </c>
      <c r="C94" s="58">
        <v>728</v>
      </c>
      <c r="D94" s="58">
        <v>376</v>
      </c>
      <c r="E94" s="58">
        <v>19</v>
      </c>
      <c r="F94" s="58">
        <v>221</v>
      </c>
      <c r="G94" s="58">
        <v>19</v>
      </c>
      <c r="H94" s="58">
        <v>32</v>
      </c>
      <c r="I94" s="58" t="s">
        <v>153</v>
      </c>
      <c r="J94" s="58" t="s">
        <v>153</v>
      </c>
      <c r="K94" s="58">
        <v>47</v>
      </c>
      <c r="L94" s="58" t="s">
        <v>153</v>
      </c>
      <c r="M94" s="58">
        <v>438</v>
      </c>
      <c r="N94" s="58">
        <v>245</v>
      </c>
      <c r="O94" s="58" t="s">
        <v>153</v>
      </c>
      <c r="P94" s="58">
        <v>109</v>
      </c>
      <c r="Q94" s="58">
        <v>7</v>
      </c>
      <c r="R94" s="58">
        <v>18</v>
      </c>
      <c r="S94" s="58" t="s">
        <v>153</v>
      </c>
      <c r="T94" s="58" t="s">
        <v>153</v>
      </c>
      <c r="U94" s="58">
        <v>34</v>
      </c>
      <c r="V94" s="58" t="s">
        <v>153</v>
      </c>
      <c r="W94" s="58">
        <v>290</v>
      </c>
      <c r="X94" s="58">
        <v>131</v>
      </c>
      <c r="Y94" s="58" t="s">
        <v>153</v>
      </c>
      <c r="Z94" s="58">
        <v>112</v>
      </c>
      <c r="AA94" s="58">
        <v>12</v>
      </c>
      <c r="AB94" s="58">
        <v>14</v>
      </c>
      <c r="AC94" s="58">
        <v>0</v>
      </c>
      <c r="AD94" s="58" t="s">
        <v>153</v>
      </c>
      <c r="AE94" s="58">
        <v>13</v>
      </c>
      <c r="AF94" s="58">
        <v>105</v>
      </c>
      <c r="AG94" s="58">
        <v>102</v>
      </c>
      <c r="AH94" s="58">
        <v>55</v>
      </c>
      <c r="AI94" s="58">
        <v>0</v>
      </c>
      <c r="AJ94" s="58">
        <v>20</v>
      </c>
      <c r="AK94" s="58" t="s">
        <v>153</v>
      </c>
      <c r="AL94" s="58">
        <v>0</v>
      </c>
      <c r="AM94" s="58" t="s">
        <v>153</v>
      </c>
      <c r="AN94" s="58" t="s">
        <v>153</v>
      </c>
      <c r="AO94" s="58">
        <v>20</v>
      </c>
      <c r="AP94" s="58">
        <v>478</v>
      </c>
      <c r="AQ94" s="58">
        <v>474</v>
      </c>
      <c r="AR94" s="58">
        <v>271</v>
      </c>
      <c r="AS94" s="58" t="s">
        <v>153</v>
      </c>
      <c r="AT94" s="58">
        <v>139</v>
      </c>
      <c r="AU94" s="58">
        <v>13</v>
      </c>
      <c r="AV94" s="58" t="s">
        <v>153</v>
      </c>
      <c r="AW94" s="58">
        <v>0</v>
      </c>
      <c r="AX94" s="58">
        <v>9</v>
      </c>
      <c r="AY94" s="58">
        <v>23</v>
      </c>
      <c r="AZ94" s="58">
        <v>152</v>
      </c>
      <c r="BA94" s="58">
        <v>152</v>
      </c>
      <c r="BB94" s="58">
        <v>50</v>
      </c>
      <c r="BC94" s="58" t="s">
        <v>153</v>
      </c>
      <c r="BD94" s="58">
        <v>62</v>
      </c>
      <c r="BE94" s="58" t="s">
        <v>153</v>
      </c>
      <c r="BF94" s="58" t="s">
        <v>153</v>
      </c>
      <c r="BG94" s="58">
        <v>0</v>
      </c>
      <c r="BH94" s="58">
        <v>0</v>
      </c>
      <c r="BI94" s="58">
        <v>4</v>
      </c>
      <c r="BJ94" s="58">
        <v>4</v>
      </c>
      <c r="BK94" s="58">
        <v>4</v>
      </c>
      <c r="BL94" s="58" t="s">
        <v>153</v>
      </c>
      <c r="BM94" s="58">
        <v>0</v>
      </c>
      <c r="BN94" s="58" t="s">
        <v>153</v>
      </c>
      <c r="BO94" s="58">
        <v>0</v>
      </c>
      <c r="BP94" s="58">
        <v>0</v>
      </c>
      <c r="BQ94" s="58">
        <v>0</v>
      </c>
      <c r="BR94" s="58" t="s">
        <v>153</v>
      </c>
      <c r="BS94" s="58">
        <v>0</v>
      </c>
    </row>
    <row r="95" spans="1:71" x14ac:dyDescent="0.25">
      <c r="A95" s="64" t="s">
        <v>257</v>
      </c>
      <c r="B95" s="58">
        <v>650</v>
      </c>
      <c r="C95" s="58">
        <v>643</v>
      </c>
      <c r="D95" s="58">
        <v>360</v>
      </c>
      <c r="E95" s="58">
        <v>8</v>
      </c>
      <c r="F95" s="58">
        <v>165</v>
      </c>
      <c r="G95" s="58">
        <v>17</v>
      </c>
      <c r="H95" s="58">
        <v>21</v>
      </c>
      <c r="I95" s="58" t="s">
        <v>153</v>
      </c>
      <c r="J95" s="58" t="s">
        <v>153</v>
      </c>
      <c r="K95" s="58">
        <v>64</v>
      </c>
      <c r="L95" s="58">
        <v>399</v>
      </c>
      <c r="M95" s="58">
        <v>395</v>
      </c>
      <c r="N95" s="58">
        <v>220</v>
      </c>
      <c r="O95" s="58" t="s">
        <v>153</v>
      </c>
      <c r="P95" s="58">
        <v>102</v>
      </c>
      <c r="Q95" s="58">
        <v>7</v>
      </c>
      <c r="R95" s="58">
        <v>10</v>
      </c>
      <c r="S95" s="58" t="s">
        <v>153</v>
      </c>
      <c r="T95" s="58" t="s">
        <v>153</v>
      </c>
      <c r="U95" s="58">
        <v>50</v>
      </c>
      <c r="V95" s="58">
        <v>251</v>
      </c>
      <c r="W95" s="58">
        <v>248</v>
      </c>
      <c r="X95" s="58">
        <v>140</v>
      </c>
      <c r="Y95" s="58" t="s">
        <v>153</v>
      </c>
      <c r="Z95" s="58">
        <v>63</v>
      </c>
      <c r="AA95" s="58">
        <v>10</v>
      </c>
      <c r="AB95" s="58">
        <v>11</v>
      </c>
      <c r="AC95" s="58">
        <v>0</v>
      </c>
      <c r="AD95" s="58" t="s">
        <v>153</v>
      </c>
      <c r="AE95" s="58">
        <v>14</v>
      </c>
      <c r="AF95" s="58" t="s">
        <v>153</v>
      </c>
      <c r="AG95" s="58">
        <v>122</v>
      </c>
      <c r="AH95" s="58">
        <v>58</v>
      </c>
      <c r="AI95" s="58" t="s">
        <v>153</v>
      </c>
      <c r="AJ95" s="58">
        <v>24</v>
      </c>
      <c r="AK95" s="58" t="s">
        <v>153</v>
      </c>
      <c r="AL95" s="58">
        <v>0</v>
      </c>
      <c r="AM95" s="58" t="s">
        <v>153</v>
      </c>
      <c r="AN95" s="58" t="s">
        <v>153</v>
      </c>
      <c r="AO95" s="58">
        <v>32</v>
      </c>
      <c r="AP95" s="58" t="s">
        <v>153</v>
      </c>
      <c r="AQ95" s="58">
        <v>414</v>
      </c>
      <c r="AR95" s="58">
        <v>256</v>
      </c>
      <c r="AS95" s="58" t="s">
        <v>153</v>
      </c>
      <c r="AT95" s="58">
        <v>103</v>
      </c>
      <c r="AU95" s="58">
        <v>11</v>
      </c>
      <c r="AV95" s="58">
        <v>3</v>
      </c>
      <c r="AW95" s="58">
        <v>0</v>
      </c>
      <c r="AX95" s="58" t="s">
        <v>153</v>
      </c>
      <c r="AY95" s="58" t="s">
        <v>153</v>
      </c>
      <c r="AZ95" s="58">
        <v>107</v>
      </c>
      <c r="BA95" s="58">
        <v>107</v>
      </c>
      <c r="BB95" s="58">
        <v>46</v>
      </c>
      <c r="BC95" s="58">
        <v>0</v>
      </c>
      <c r="BD95" s="58">
        <v>38</v>
      </c>
      <c r="BE95" s="58" t="s">
        <v>153</v>
      </c>
      <c r="BF95" s="58">
        <v>18</v>
      </c>
      <c r="BG95" s="58">
        <v>0</v>
      </c>
      <c r="BH95" s="58" t="s">
        <v>153</v>
      </c>
      <c r="BI95" s="58" t="s">
        <v>153</v>
      </c>
      <c r="BJ95" s="58" t="s">
        <v>153</v>
      </c>
      <c r="BK95" s="58" t="s">
        <v>153</v>
      </c>
      <c r="BL95" s="58" t="s">
        <v>153</v>
      </c>
      <c r="BM95" s="58">
        <v>0</v>
      </c>
      <c r="BN95" s="58">
        <v>0</v>
      </c>
      <c r="BO95" s="58">
        <v>0</v>
      </c>
      <c r="BP95" s="58">
        <v>0</v>
      </c>
      <c r="BQ95" s="58">
        <v>0</v>
      </c>
      <c r="BR95" s="58">
        <v>0</v>
      </c>
      <c r="BS95" s="58" t="s">
        <v>153</v>
      </c>
    </row>
    <row r="96" spans="1:71" x14ac:dyDescent="0.25">
      <c r="A96" s="64" t="s">
        <v>258</v>
      </c>
      <c r="B96" s="58">
        <v>1306</v>
      </c>
      <c r="C96" s="58">
        <v>1295</v>
      </c>
      <c r="D96" s="58">
        <v>957</v>
      </c>
      <c r="E96" s="58">
        <v>23</v>
      </c>
      <c r="F96" s="58">
        <v>191</v>
      </c>
      <c r="G96" s="58">
        <v>27</v>
      </c>
      <c r="H96" s="58">
        <v>23</v>
      </c>
      <c r="I96" s="58">
        <v>0</v>
      </c>
      <c r="J96" s="58">
        <v>10</v>
      </c>
      <c r="K96" s="58">
        <v>64</v>
      </c>
      <c r="L96" s="58" t="s">
        <v>153</v>
      </c>
      <c r="M96" s="58">
        <v>926</v>
      </c>
      <c r="N96" s="58">
        <v>708</v>
      </c>
      <c r="O96" s="58" t="s">
        <v>153</v>
      </c>
      <c r="P96" s="58">
        <v>117</v>
      </c>
      <c r="Q96" s="58">
        <v>12</v>
      </c>
      <c r="R96" s="58">
        <v>17</v>
      </c>
      <c r="S96" s="58">
        <v>0</v>
      </c>
      <c r="T96" s="58" t="s">
        <v>153</v>
      </c>
      <c r="U96" s="58">
        <v>47</v>
      </c>
      <c r="V96" s="58" t="s">
        <v>153</v>
      </c>
      <c r="W96" s="58">
        <v>369</v>
      </c>
      <c r="X96" s="58">
        <v>249</v>
      </c>
      <c r="Y96" s="58" t="s">
        <v>153</v>
      </c>
      <c r="Z96" s="58">
        <v>74</v>
      </c>
      <c r="AA96" s="58">
        <v>15</v>
      </c>
      <c r="AB96" s="58">
        <v>6</v>
      </c>
      <c r="AC96" s="58">
        <v>0</v>
      </c>
      <c r="AD96" s="58" t="s">
        <v>153</v>
      </c>
      <c r="AE96" s="58">
        <v>17</v>
      </c>
      <c r="AF96" s="58">
        <v>170</v>
      </c>
      <c r="AG96" s="58">
        <v>163</v>
      </c>
      <c r="AH96" s="58">
        <v>107</v>
      </c>
      <c r="AI96" s="58">
        <v>0</v>
      </c>
      <c r="AJ96" s="58">
        <v>31</v>
      </c>
      <c r="AK96" s="58" t="s">
        <v>153</v>
      </c>
      <c r="AL96" s="58">
        <v>0</v>
      </c>
      <c r="AM96" s="58">
        <v>0</v>
      </c>
      <c r="AN96" s="58" t="s">
        <v>153</v>
      </c>
      <c r="AO96" s="58">
        <v>19</v>
      </c>
      <c r="AP96" s="58">
        <v>907</v>
      </c>
      <c r="AQ96" s="58">
        <v>903</v>
      </c>
      <c r="AR96" s="58">
        <v>696</v>
      </c>
      <c r="AS96" s="58">
        <v>19</v>
      </c>
      <c r="AT96" s="58">
        <v>121</v>
      </c>
      <c r="AU96" s="58">
        <v>14</v>
      </c>
      <c r="AV96" s="58" t="s">
        <v>153</v>
      </c>
      <c r="AW96" s="58">
        <v>0</v>
      </c>
      <c r="AX96" s="58" t="s">
        <v>153</v>
      </c>
      <c r="AY96" s="58">
        <v>40</v>
      </c>
      <c r="AZ96" s="58">
        <v>229</v>
      </c>
      <c r="BA96" s="58">
        <v>229</v>
      </c>
      <c r="BB96" s="58">
        <v>154</v>
      </c>
      <c r="BC96" s="58">
        <v>4</v>
      </c>
      <c r="BD96" s="58">
        <v>39</v>
      </c>
      <c r="BE96" s="58" t="s">
        <v>153</v>
      </c>
      <c r="BF96" s="58" t="s">
        <v>153</v>
      </c>
      <c r="BG96" s="58">
        <v>0</v>
      </c>
      <c r="BH96" s="58">
        <v>0</v>
      </c>
      <c r="BI96" s="58">
        <v>5</v>
      </c>
      <c r="BJ96" s="58">
        <v>9</v>
      </c>
      <c r="BK96" s="58">
        <v>9</v>
      </c>
      <c r="BL96" s="58" t="s">
        <v>153</v>
      </c>
      <c r="BM96" s="58">
        <v>0</v>
      </c>
      <c r="BN96" s="58" t="s">
        <v>153</v>
      </c>
      <c r="BO96" s="58">
        <v>0</v>
      </c>
      <c r="BP96" s="58">
        <v>0</v>
      </c>
      <c r="BQ96" s="58">
        <v>0</v>
      </c>
      <c r="BR96" s="58">
        <v>0</v>
      </c>
      <c r="BS96" s="58">
        <v>0</v>
      </c>
    </row>
    <row r="97" spans="1:71" x14ac:dyDescent="0.25">
      <c r="A97" s="64" t="s">
        <v>259</v>
      </c>
      <c r="B97" s="58">
        <v>1497</v>
      </c>
      <c r="C97" s="58">
        <v>1489</v>
      </c>
      <c r="D97" s="58">
        <v>1133</v>
      </c>
      <c r="E97" s="58">
        <v>30</v>
      </c>
      <c r="F97" s="58">
        <v>200</v>
      </c>
      <c r="G97" s="58">
        <v>34</v>
      </c>
      <c r="H97" s="58">
        <v>28</v>
      </c>
      <c r="I97" s="58" t="s">
        <v>153</v>
      </c>
      <c r="J97" s="58" t="s">
        <v>153</v>
      </c>
      <c r="K97" s="58">
        <v>58</v>
      </c>
      <c r="L97" s="58">
        <v>916</v>
      </c>
      <c r="M97" s="58">
        <v>912</v>
      </c>
      <c r="N97" s="58">
        <v>705</v>
      </c>
      <c r="O97" s="58">
        <v>20</v>
      </c>
      <c r="P97" s="58">
        <v>119</v>
      </c>
      <c r="Q97" s="58">
        <v>13</v>
      </c>
      <c r="R97" s="58">
        <v>13</v>
      </c>
      <c r="S97" s="58" t="s">
        <v>153</v>
      </c>
      <c r="T97" s="58" t="s">
        <v>153</v>
      </c>
      <c r="U97" s="58">
        <v>39</v>
      </c>
      <c r="V97" s="58">
        <v>581</v>
      </c>
      <c r="W97" s="58">
        <v>577</v>
      </c>
      <c r="X97" s="58">
        <v>428</v>
      </c>
      <c r="Y97" s="58">
        <v>10</v>
      </c>
      <c r="Z97" s="58">
        <v>81</v>
      </c>
      <c r="AA97" s="58">
        <v>21</v>
      </c>
      <c r="AB97" s="58">
        <v>15</v>
      </c>
      <c r="AC97" s="58">
        <v>0</v>
      </c>
      <c r="AD97" s="58">
        <v>3</v>
      </c>
      <c r="AE97" s="58">
        <v>19</v>
      </c>
      <c r="AF97" s="58" t="s">
        <v>153</v>
      </c>
      <c r="AG97" s="58">
        <v>202</v>
      </c>
      <c r="AH97" s="58">
        <v>147</v>
      </c>
      <c r="AI97" s="58" t="s">
        <v>153</v>
      </c>
      <c r="AJ97" s="58">
        <v>24</v>
      </c>
      <c r="AK97" s="58" t="s">
        <v>153</v>
      </c>
      <c r="AL97" s="58" t="s">
        <v>153</v>
      </c>
      <c r="AM97" s="58" t="s">
        <v>153</v>
      </c>
      <c r="AN97" s="58" t="s">
        <v>153</v>
      </c>
      <c r="AO97" s="58">
        <v>24</v>
      </c>
      <c r="AP97" s="58" t="s">
        <v>153</v>
      </c>
      <c r="AQ97" s="58">
        <v>985</v>
      </c>
      <c r="AR97" s="58">
        <v>774</v>
      </c>
      <c r="AS97" s="58">
        <v>26</v>
      </c>
      <c r="AT97" s="58">
        <v>124</v>
      </c>
      <c r="AU97" s="58">
        <v>24</v>
      </c>
      <c r="AV97" s="58" t="s">
        <v>153</v>
      </c>
      <c r="AW97" s="58">
        <v>0</v>
      </c>
      <c r="AX97" s="58" t="s">
        <v>153</v>
      </c>
      <c r="AY97" s="58">
        <v>29</v>
      </c>
      <c r="AZ97" s="58">
        <v>302</v>
      </c>
      <c r="BA97" s="58">
        <v>302</v>
      </c>
      <c r="BB97" s="58">
        <v>212</v>
      </c>
      <c r="BC97" s="58" t="s">
        <v>153</v>
      </c>
      <c r="BD97" s="58">
        <v>52</v>
      </c>
      <c r="BE97" s="58" t="s">
        <v>153</v>
      </c>
      <c r="BF97" s="58">
        <v>22</v>
      </c>
      <c r="BG97" s="58">
        <v>0</v>
      </c>
      <c r="BH97" s="58">
        <v>0</v>
      </c>
      <c r="BI97" s="58">
        <v>5</v>
      </c>
      <c r="BJ97" s="58">
        <v>8</v>
      </c>
      <c r="BK97" s="58">
        <v>8</v>
      </c>
      <c r="BL97" s="58">
        <v>8</v>
      </c>
      <c r="BM97" s="58">
        <v>0</v>
      </c>
      <c r="BN97" s="58">
        <v>0</v>
      </c>
      <c r="BO97" s="58">
        <v>0</v>
      </c>
      <c r="BP97" s="58">
        <v>0</v>
      </c>
      <c r="BQ97" s="58">
        <v>0</v>
      </c>
      <c r="BR97" s="58">
        <v>0</v>
      </c>
      <c r="BS97" s="58">
        <v>0</v>
      </c>
    </row>
    <row r="98" spans="1:71" x14ac:dyDescent="0.25">
      <c r="A98" s="64" t="s">
        <v>260</v>
      </c>
      <c r="B98" s="58">
        <v>993</v>
      </c>
      <c r="C98" s="58">
        <v>985</v>
      </c>
      <c r="D98" s="58">
        <v>663</v>
      </c>
      <c r="E98" s="58">
        <v>27</v>
      </c>
      <c r="F98" s="58">
        <v>184</v>
      </c>
      <c r="G98" s="58">
        <v>30</v>
      </c>
      <c r="H98" s="58">
        <v>22</v>
      </c>
      <c r="I98" s="58" t="s">
        <v>153</v>
      </c>
      <c r="J98" s="58" t="s">
        <v>153</v>
      </c>
      <c r="K98" s="58">
        <v>50</v>
      </c>
      <c r="L98" s="58">
        <v>606</v>
      </c>
      <c r="M98" s="58">
        <v>602</v>
      </c>
      <c r="N98" s="58">
        <v>421</v>
      </c>
      <c r="O98" s="58">
        <v>21</v>
      </c>
      <c r="P98" s="58">
        <v>100</v>
      </c>
      <c r="Q98" s="58">
        <v>9</v>
      </c>
      <c r="R98" s="58" t="s">
        <v>153</v>
      </c>
      <c r="S98" s="58" t="s">
        <v>153</v>
      </c>
      <c r="T98" s="58" t="s">
        <v>153</v>
      </c>
      <c r="U98" s="58">
        <v>28</v>
      </c>
      <c r="V98" s="58">
        <v>387</v>
      </c>
      <c r="W98" s="58">
        <v>383</v>
      </c>
      <c r="X98" s="58">
        <v>242</v>
      </c>
      <c r="Y98" s="58">
        <v>6</v>
      </c>
      <c r="Z98" s="58">
        <v>84</v>
      </c>
      <c r="AA98" s="58">
        <v>21</v>
      </c>
      <c r="AB98" s="58" t="s">
        <v>153</v>
      </c>
      <c r="AC98" s="58">
        <v>0</v>
      </c>
      <c r="AD98" s="58" t="s">
        <v>153</v>
      </c>
      <c r="AE98" s="58">
        <v>22</v>
      </c>
      <c r="AF98" s="58" t="s">
        <v>153</v>
      </c>
      <c r="AG98" s="58">
        <v>127</v>
      </c>
      <c r="AH98" s="58">
        <v>79</v>
      </c>
      <c r="AI98" s="58">
        <v>0</v>
      </c>
      <c r="AJ98" s="58">
        <v>28</v>
      </c>
      <c r="AK98" s="58" t="s">
        <v>153</v>
      </c>
      <c r="AL98" s="58">
        <v>0</v>
      </c>
      <c r="AM98" s="58">
        <v>0</v>
      </c>
      <c r="AN98" s="58" t="s">
        <v>153</v>
      </c>
      <c r="AO98" s="58" t="s">
        <v>153</v>
      </c>
      <c r="AP98" s="58" t="s">
        <v>153</v>
      </c>
      <c r="AQ98" s="58">
        <v>666</v>
      </c>
      <c r="AR98" s="58">
        <v>465</v>
      </c>
      <c r="AS98" s="58">
        <v>23</v>
      </c>
      <c r="AT98" s="58">
        <v>111</v>
      </c>
      <c r="AU98" s="58">
        <v>20</v>
      </c>
      <c r="AV98" s="58">
        <v>7</v>
      </c>
      <c r="AW98" s="58" t="s">
        <v>153</v>
      </c>
      <c r="AX98" s="58" t="s">
        <v>153</v>
      </c>
      <c r="AY98" s="58">
        <v>33</v>
      </c>
      <c r="AZ98" s="58">
        <v>192</v>
      </c>
      <c r="BA98" s="58">
        <v>192</v>
      </c>
      <c r="BB98" s="58">
        <v>119</v>
      </c>
      <c r="BC98" s="58">
        <v>4</v>
      </c>
      <c r="BD98" s="58">
        <v>45</v>
      </c>
      <c r="BE98" s="58" t="s">
        <v>153</v>
      </c>
      <c r="BF98" s="58">
        <v>15</v>
      </c>
      <c r="BG98" s="58">
        <v>0</v>
      </c>
      <c r="BH98" s="58">
        <v>0</v>
      </c>
      <c r="BI98" s="58" t="s">
        <v>153</v>
      </c>
      <c r="BJ98" s="58">
        <v>8</v>
      </c>
      <c r="BK98" s="58">
        <v>8</v>
      </c>
      <c r="BL98" s="58" t="s">
        <v>153</v>
      </c>
      <c r="BM98" s="58">
        <v>0</v>
      </c>
      <c r="BN98" s="58">
        <v>3</v>
      </c>
      <c r="BO98" s="58">
        <v>0</v>
      </c>
      <c r="BP98" s="58">
        <v>0</v>
      </c>
      <c r="BQ98" s="58">
        <v>0</v>
      </c>
      <c r="BR98" s="58">
        <v>0</v>
      </c>
      <c r="BS98" s="58" t="s">
        <v>153</v>
      </c>
    </row>
    <row r="99" spans="1:71" x14ac:dyDescent="0.25">
      <c r="A99" s="64" t="s">
        <v>261</v>
      </c>
      <c r="B99" s="58">
        <v>671</v>
      </c>
      <c r="C99" s="58">
        <v>662</v>
      </c>
      <c r="D99" s="58">
        <v>376</v>
      </c>
      <c r="E99" s="58">
        <v>13</v>
      </c>
      <c r="F99" s="58">
        <v>149</v>
      </c>
      <c r="G99" s="58">
        <v>20</v>
      </c>
      <c r="H99" s="58">
        <v>27</v>
      </c>
      <c r="I99" s="58">
        <v>0</v>
      </c>
      <c r="J99" s="58">
        <v>12</v>
      </c>
      <c r="K99" s="58">
        <v>65</v>
      </c>
      <c r="L99" s="58">
        <v>431</v>
      </c>
      <c r="M99" s="58">
        <v>425</v>
      </c>
      <c r="N99" s="58">
        <v>257</v>
      </c>
      <c r="O99" s="58" t="s">
        <v>153</v>
      </c>
      <c r="P99" s="58">
        <v>91</v>
      </c>
      <c r="Q99" s="58" t="s">
        <v>153</v>
      </c>
      <c r="R99" s="58">
        <v>16</v>
      </c>
      <c r="S99" s="58">
        <v>0</v>
      </c>
      <c r="T99" s="58" t="s">
        <v>153</v>
      </c>
      <c r="U99" s="58">
        <v>41</v>
      </c>
      <c r="V99" s="58">
        <v>240</v>
      </c>
      <c r="W99" s="58">
        <v>237</v>
      </c>
      <c r="X99" s="58">
        <v>119</v>
      </c>
      <c r="Y99" s="58" t="s">
        <v>153</v>
      </c>
      <c r="Z99" s="58">
        <v>58</v>
      </c>
      <c r="AA99" s="58" t="s">
        <v>153</v>
      </c>
      <c r="AB99" s="58">
        <v>11</v>
      </c>
      <c r="AC99" s="58">
        <v>0</v>
      </c>
      <c r="AD99" s="58" t="s">
        <v>153</v>
      </c>
      <c r="AE99" s="58">
        <v>24</v>
      </c>
      <c r="AF99" s="58">
        <v>116</v>
      </c>
      <c r="AG99" s="58">
        <v>116</v>
      </c>
      <c r="AH99" s="58">
        <v>61</v>
      </c>
      <c r="AI99" s="58" t="s">
        <v>153</v>
      </c>
      <c r="AJ99" s="58">
        <v>27</v>
      </c>
      <c r="AK99" s="58" t="s">
        <v>153</v>
      </c>
      <c r="AL99" s="58">
        <v>0</v>
      </c>
      <c r="AM99" s="58">
        <v>0</v>
      </c>
      <c r="AN99" s="58" t="s">
        <v>153</v>
      </c>
      <c r="AO99" s="58">
        <v>20</v>
      </c>
      <c r="AP99" s="58">
        <v>436</v>
      </c>
      <c r="AQ99" s="58">
        <v>427</v>
      </c>
      <c r="AR99" s="58">
        <v>263</v>
      </c>
      <c r="AS99" s="58" t="s">
        <v>153</v>
      </c>
      <c r="AT99" s="58">
        <v>90</v>
      </c>
      <c r="AU99" s="58">
        <v>12</v>
      </c>
      <c r="AV99" s="58" t="s">
        <v>153</v>
      </c>
      <c r="AW99" s="58">
        <v>0</v>
      </c>
      <c r="AX99" s="58">
        <v>9</v>
      </c>
      <c r="AY99" s="58">
        <v>40</v>
      </c>
      <c r="AZ99" s="58">
        <v>119</v>
      </c>
      <c r="BA99" s="58">
        <v>119</v>
      </c>
      <c r="BB99" s="58">
        <v>52</v>
      </c>
      <c r="BC99" s="58" t="s">
        <v>153</v>
      </c>
      <c r="BD99" s="58">
        <v>32</v>
      </c>
      <c r="BE99" s="58" t="s">
        <v>153</v>
      </c>
      <c r="BF99" s="58" t="s">
        <v>153</v>
      </c>
      <c r="BG99" s="58">
        <v>0</v>
      </c>
      <c r="BH99" s="58" t="s">
        <v>153</v>
      </c>
      <c r="BI99" s="58">
        <v>5</v>
      </c>
      <c r="BJ99" s="58">
        <v>3</v>
      </c>
      <c r="BK99" s="58">
        <v>3</v>
      </c>
      <c r="BL99" s="58" t="s">
        <v>153</v>
      </c>
      <c r="BM99" s="58">
        <v>0</v>
      </c>
      <c r="BN99" s="58">
        <v>0</v>
      </c>
      <c r="BO99" s="58">
        <v>0</v>
      </c>
      <c r="BP99" s="58">
        <v>0</v>
      </c>
      <c r="BQ99" s="58">
        <v>0</v>
      </c>
      <c r="BR99" s="58">
        <v>0</v>
      </c>
      <c r="BS99" s="58" t="s">
        <v>153</v>
      </c>
    </row>
    <row r="100" spans="1:71" x14ac:dyDescent="0.25">
      <c r="A100" s="64" t="s">
        <v>262</v>
      </c>
      <c r="B100" s="58">
        <v>651</v>
      </c>
      <c r="C100" s="58">
        <v>642</v>
      </c>
      <c r="D100" s="58">
        <v>353</v>
      </c>
      <c r="E100" s="58">
        <v>17</v>
      </c>
      <c r="F100" s="58">
        <v>164</v>
      </c>
      <c r="G100" s="58">
        <v>27</v>
      </c>
      <c r="H100" s="58">
        <v>12</v>
      </c>
      <c r="I100" s="58">
        <v>0</v>
      </c>
      <c r="J100" s="58">
        <v>7</v>
      </c>
      <c r="K100" s="58">
        <v>62</v>
      </c>
      <c r="L100" s="58">
        <v>396</v>
      </c>
      <c r="M100" s="58">
        <v>391</v>
      </c>
      <c r="N100" s="58">
        <v>229</v>
      </c>
      <c r="O100" s="58" t="s">
        <v>153</v>
      </c>
      <c r="P100" s="58">
        <v>91</v>
      </c>
      <c r="Q100" s="58">
        <v>7</v>
      </c>
      <c r="R100" s="58" t="s">
        <v>153</v>
      </c>
      <c r="S100" s="58">
        <v>0</v>
      </c>
      <c r="T100" s="58" t="s">
        <v>153</v>
      </c>
      <c r="U100" s="58">
        <v>43</v>
      </c>
      <c r="V100" s="58">
        <v>255</v>
      </c>
      <c r="W100" s="58">
        <v>251</v>
      </c>
      <c r="X100" s="58">
        <v>124</v>
      </c>
      <c r="Y100" s="58" t="s">
        <v>153</v>
      </c>
      <c r="Z100" s="58">
        <v>73</v>
      </c>
      <c r="AA100" s="58">
        <v>20</v>
      </c>
      <c r="AB100" s="58" t="s">
        <v>153</v>
      </c>
      <c r="AC100" s="58">
        <v>0</v>
      </c>
      <c r="AD100" s="58" t="s">
        <v>153</v>
      </c>
      <c r="AE100" s="58">
        <v>19</v>
      </c>
      <c r="AF100" s="58">
        <v>124</v>
      </c>
      <c r="AG100" s="58">
        <v>120</v>
      </c>
      <c r="AH100" s="58">
        <v>55</v>
      </c>
      <c r="AI100" s="58" t="s">
        <v>153</v>
      </c>
      <c r="AJ100" s="58">
        <v>29</v>
      </c>
      <c r="AK100" s="58" t="s">
        <v>153</v>
      </c>
      <c r="AL100" s="58">
        <v>0</v>
      </c>
      <c r="AM100" s="58">
        <v>0</v>
      </c>
      <c r="AN100" s="58" t="s">
        <v>153</v>
      </c>
      <c r="AO100" s="58">
        <v>28</v>
      </c>
      <c r="AP100" s="58">
        <v>399</v>
      </c>
      <c r="AQ100" s="58">
        <v>394</v>
      </c>
      <c r="AR100" s="58">
        <v>236</v>
      </c>
      <c r="AS100" s="58">
        <v>14</v>
      </c>
      <c r="AT100" s="58">
        <v>90</v>
      </c>
      <c r="AU100" s="58">
        <v>18</v>
      </c>
      <c r="AV100" s="58" t="s">
        <v>153</v>
      </c>
      <c r="AW100" s="58">
        <v>0</v>
      </c>
      <c r="AX100" s="58" t="s">
        <v>153</v>
      </c>
      <c r="AY100" s="58">
        <v>28</v>
      </c>
      <c r="AZ100" s="58">
        <v>128</v>
      </c>
      <c r="BA100" s="58">
        <v>128</v>
      </c>
      <c r="BB100" s="58">
        <v>62</v>
      </c>
      <c r="BC100" s="58" t="s">
        <v>153</v>
      </c>
      <c r="BD100" s="58">
        <v>45</v>
      </c>
      <c r="BE100" s="58" t="s">
        <v>153</v>
      </c>
      <c r="BF100" s="58" t="s">
        <v>153</v>
      </c>
      <c r="BG100" s="58">
        <v>0</v>
      </c>
      <c r="BH100" s="58">
        <v>0</v>
      </c>
      <c r="BI100" s="58">
        <v>6</v>
      </c>
      <c r="BJ100" s="58" t="s">
        <v>153</v>
      </c>
      <c r="BK100" s="58">
        <v>5</v>
      </c>
      <c r="BL100" s="58" t="s">
        <v>153</v>
      </c>
      <c r="BM100" s="58">
        <v>0</v>
      </c>
      <c r="BN100" s="58" t="s">
        <v>153</v>
      </c>
      <c r="BO100" s="58">
        <v>0</v>
      </c>
      <c r="BP100" s="58">
        <v>0</v>
      </c>
      <c r="BQ100" s="58">
        <v>0</v>
      </c>
      <c r="BR100" s="58">
        <v>0</v>
      </c>
      <c r="BS100" s="58">
        <v>0</v>
      </c>
    </row>
    <row r="101" spans="1:71" x14ac:dyDescent="0.25">
      <c r="A101" s="64" t="s">
        <v>263</v>
      </c>
      <c r="B101" s="58">
        <v>710</v>
      </c>
      <c r="C101" s="58">
        <v>706</v>
      </c>
      <c r="D101" s="58">
        <v>409</v>
      </c>
      <c r="E101" s="58" t="s">
        <v>153</v>
      </c>
      <c r="F101" s="58">
        <v>180</v>
      </c>
      <c r="G101" s="58">
        <v>34</v>
      </c>
      <c r="H101" s="58">
        <v>20</v>
      </c>
      <c r="I101" s="58" t="s">
        <v>153</v>
      </c>
      <c r="J101" s="58">
        <v>12</v>
      </c>
      <c r="K101" s="58">
        <v>40</v>
      </c>
      <c r="L101" s="58" t="s">
        <v>153</v>
      </c>
      <c r="M101" s="58">
        <v>394</v>
      </c>
      <c r="N101" s="58">
        <v>228</v>
      </c>
      <c r="O101" s="58" t="s">
        <v>153</v>
      </c>
      <c r="P101" s="58">
        <v>101</v>
      </c>
      <c r="Q101" s="58">
        <v>12</v>
      </c>
      <c r="R101" s="58">
        <v>11</v>
      </c>
      <c r="S101" s="58" t="s">
        <v>153</v>
      </c>
      <c r="T101" s="58">
        <v>7</v>
      </c>
      <c r="U101" s="58">
        <v>27</v>
      </c>
      <c r="V101" s="58" t="s">
        <v>153</v>
      </c>
      <c r="W101" s="58">
        <v>312</v>
      </c>
      <c r="X101" s="58">
        <v>181</v>
      </c>
      <c r="Y101" s="58">
        <v>3</v>
      </c>
      <c r="Z101" s="58">
        <v>79</v>
      </c>
      <c r="AA101" s="58">
        <v>22</v>
      </c>
      <c r="AB101" s="58">
        <v>9</v>
      </c>
      <c r="AC101" s="58">
        <v>0</v>
      </c>
      <c r="AD101" s="58">
        <v>5</v>
      </c>
      <c r="AE101" s="58">
        <v>13</v>
      </c>
      <c r="AF101" s="58" t="s">
        <v>153</v>
      </c>
      <c r="AG101" s="58">
        <v>135</v>
      </c>
      <c r="AH101" s="58">
        <v>83</v>
      </c>
      <c r="AI101" s="58" t="s">
        <v>153</v>
      </c>
      <c r="AJ101" s="58">
        <v>20</v>
      </c>
      <c r="AK101" s="58" t="s">
        <v>153</v>
      </c>
      <c r="AL101" s="58">
        <v>0</v>
      </c>
      <c r="AM101" s="58" t="s">
        <v>153</v>
      </c>
      <c r="AN101" s="58" t="s">
        <v>153</v>
      </c>
      <c r="AO101" s="58">
        <v>21</v>
      </c>
      <c r="AP101" s="58" t="s">
        <v>153</v>
      </c>
      <c r="AQ101" s="58">
        <v>424</v>
      </c>
      <c r="AR101" s="58">
        <v>259</v>
      </c>
      <c r="AS101" s="58" t="s">
        <v>153</v>
      </c>
      <c r="AT101" s="58">
        <v>106</v>
      </c>
      <c r="AU101" s="58">
        <v>18</v>
      </c>
      <c r="AV101" s="58" t="s">
        <v>153</v>
      </c>
      <c r="AW101" s="58">
        <v>0</v>
      </c>
      <c r="AX101" s="58">
        <v>7</v>
      </c>
      <c r="AY101" s="58">
        <v>19</v>
      </c>
      <c r="AZ101" s="58">
        <v>147</v>
      </c>
      <c r="BA101" s="58">
        <v>147</v>
      </c>
      <c r="BB101" s="58">
        <v>67</v>
      </c>
      <c r="BC101" s="58">
        <v>0</v>
      </c>
      <c r="BD101" s="58">
        <v>54</v>
      </c>
      <c r="BE101" s="58" t="s">
        <v>153</v>
      </c>
      <c r="BF101" s="58" t="s">
        <v>153</v>
      </c>
      <c r="BG101" s="58">
        <v>0</v>
      </c>
      <c r="BH101" s="58" t="s">
        <v>153</v>
      </c>
      <c r="BI101" s="58">
        <v>0</v>
      </c>
      <c r="BJ101" s="58">
        <v>5</v>
      </c>
      <c r="BK101" s="58">
        <v>5</v>
      </c>
      <c r="BL101" s="58" t="s">
        <v>153</v>
      </c>
      <c r="BM101" s="58">
        <v>0</v>
      </c>
      <c r="BN101" s="58" t="s">
        <v>153</v>
      </c>
      <c r="BO101" s="58" t="s">
        <v>153</v>
      </c>
      <c r="BP101" s="58">
        <v>0</v>
      </c>
      <c r="BQ101" s="58">
        <v>0</v>
      </c>
      <c r="BR101" s="58">
        <v>0</v>
      </c>
      <c r="BS101" s="58">
        <v>0</v>
      </c>
    </row>
    <row r="102" spans="1:71" x14ac:dyDescent="0.25">
      <c r="A102" s="64" t="s">
        <v>264</v>
      </c>
      <c r="B102" s="58">
        <v>738</v>
      </c>
      <c r="C102" s="58">
        <v>728</v>
      </c>
      <c r="D102" s="58">
        <v>410</v>
      </c>
      <c r="E102" s="58">
        <v>25</v>
      </c>
      <c r="F102" s="58">
        <v>153</v>
      </c>
      <c r="G102" s="58">
        <v>34</v>
      </c>
      <c r="H102" s="58">
        <v>22</v>
      </c>
      <c r="I102" s="58">
        <v>36</v>
      </c>
      <c r="J102" s="58">
        <v>11</v>
      </c>
      <c r="K102" s="58">
        <v>37</v>
      </c>
      <c r="L102" s="58" t="s">
        <v>153</v>
      </c>
      <c r="M102" s="58">
        <v>430</v>
      </c>
      <c r="N102" s="58">
        <v>232</v>
      </c>
      <c r="O102" s="58">
        <v>21</v>
      </c>
      <c r="P102" s="58">
        <v>99</v>
      </c>
      <c r="Q102" s="58">
        <v>12</v>
      </c>
      <c r="R102" s="58">
        <v>13</v>
      </c>
      <c r="S102" s="58">
        <v>20</v>
      </c>
      <c r="T102" s="58">
        <v>7</v>
      </c>
      <c r="U102" s="58">
        <v>26</v>
      </c>
      <c r="V102" s="58" t="s">
        <v>153</v>
      </c>
      <c r="W102" s="58">
        <v>298</v>
      </c>
      <c r="X102" s="58">
        <v>178</v>
      </c>
      <c r="Y102" s="58">
        <v>4</v>
      </c>
      <c r="Z102" s="58">
        <v>54</v>
      </c>
      <c r="AA102" s="58">
        <v>22</v>
      </c>
      <c r="AB102" s="58">
        <v>9</v>
      </c>
      <c r="AC102" s="58">
        <v>16</v>
      </c>
      <c r="AD102" s="58">
        <v>4</v>
      </c>
      <c r="AE102" s="58">
        <v>11</v>
      </c>
      <c r="AF102" s="58" t="s">
        <v>153</v>
      </c>
      <c r="AG102" s="58">
        <v>205</v>
      </c>
      <c r="AH102" s="58">
        <v>110</v>
      </c>
      <c r="AI102" s="58" t="s">
        <v>153</v>
      </c>
      <c r="AJ102" s="58">
        <v>33</v>
      </c>
      <c r="AK102" s="58">
        <v>9</v>
      </c>
      <c r="AL102" s="58">
        <v>0</v>
      </c>
      <c r="AM102" s="58">
        <v>26</v>
      </c>
      <c r="AN102" s="58" t="s">
        <v>153</v>
      </c>
      <c r="AO102" s="58" t="s">
        <v>153</v>
      </c>
      <c r="AP102" s="58">
        <v>413</v>
      </c>
      <c r="AQ102" s="58">
        <v>406</v>
      </c>
      <c r="AR102" s="58">
        <v>254</v>
      </c>
      <c r="AS102" s="58">
        <v>21</v>
      </c>
      <c r="AT102" s="58">
        <v>83</v>
      </c>
      <c r="AU102" s="58">
        <v>15</v>
      </c>
      <c r="AV102" s="58" t="s">
        <v>153</v>
      </c>
      <c r="AW102" s="58">
        <v>10</v>
      </c>
      <c r="AX102" s="58" t="s">
        <v>153</v>
      </c>
      <c r="AY102" s="58" t="s">
        <v>153</v>
      </c>
      <c r="AZ102" s="58" t="s">
        <v>153</v>
      </c>
      <c r="BA102" s="58">
        <v>117</v>
      </c>
      <c r="BB102" s="58">
        <v>46</v>
      </c>
      <c r="BC102" s="58" t="s">
        <v>153</v>
      </c>
      <c r="BD102" s="58">
        <v>37</v>
      </c>
      <c r="BE102" s="58">
        <v>10</v>
      </c>
      <c r="BF102" s="58" t="s">
        <v>153</v>
      </c>
      <c r="BG102" s="58">
        <v>0</v>
      </c>
      <c r="BH102" s="58">
        <v>0</v>
      </c>
      <c r="BI102" s="58" t="s">
        <v>153</v>
      </c>
      <c r="BJ102" s="58">
        <v>4</v>
      </c>
      <c r="BK102" s="58">
        <v>4</v>
      </c>
      <c r="BL102" s="58" t="s">
        <v>153</v>
      </c>
      <c r="BM102" s="58">
        <v>0</v>
      </c>
      <c r="BN102" s="58" t="s">
        <v>153</v>
      </c>
      <c r="BO102" s="58">
        <v>0</v>
      </c>
      <c r="BP102" s="58">
        <v>0</v>
      </c>
      <c r="BQ102" s="58">
        <v>0</v>
      </c>
      <c r="BR102" s="58">
        <v>0</v>
      </c>
      <c r="BS102" s="58" t="s">
        <v>153</v>
      </c>
    </row>
    <row r="103" spans="1:71" x14ac:dyDescent="0.25">
      <c r="A103" s="64" t="s">
        <v>265</v>
      </c>
      <c r="B103" s="58">
        <v>675</v>
      </c>
      <c r="C103" s="58">
        <v>667</v>
      </c>
      <c r="D103" s="58">
        <v>357</v>
      </c>
      <c r="E103" s="58" t="s">
        <v>153</v>
      </c>
      <c r="F103" s="58">
        <v>157</v>
      </c>
      <c r="G103" s="58">
        <v>16</v>
      </c>
      <c r="H103" s="58">
        <v>23</v>
      </c>
      <c r="I103" s="58" t="s">
        <v>153</v>
      </c>
      <c r="J103" s="58">
        <v>16</v>
      </c>
      <c r="K103" s="58">
        <v>59</v>
      </c>
      <c r="L103" s="58">
        <v>405</v>
      </c>
      <c r="M103" s="58">
        <v>401</v>
      </c>
      <c r="N103" s="58">
        <v>212</v>
      </c>
      <c r="O103" s="58">
        <v>9</v>
      </c>
      <c r="P103" s="58">
        <v>94</v>
      </c>
      <c r="Q103" s="58" t="s">
        <v>153</v>
      </c>
      <c r="R103" s="58">
        <v>14</v>
      </c>
      <c r="S103" s="58" t="s">
        <v>153</v>
      </c>
      <c r="T103" s="58">
        <v>13</v>
      </c>
      <c r="U103" s="58">
        <v>41</v>
      </c>
      <c r="V103" s="58">
        <v>270</v>
      </c>
      <c r="W103" s="58">
        <v>266</v>
      </c>
      <c r="X103" s="58">
        <v>145</v>
      </c>
      <c r="Y103" s="58" t="s">
        <v>153</v>
      </c>
      <c r="Z103" s="58">
        <v>63</v>
      </c>
      <c r="AA103" s="58" t="s">
        <v>153</v>
      </c>
      <c r="AB103" s="58">
        <v>9</v>
      </c>
      <c r="AC103" s="58">
        <v>10</v>
      </c>
      <c r="AD103" s="58">
        <v>3</v>
      </c>
      <c r="AE103" s="58">
        <v>18</v>
      </c>
      <c r="AF103" s="58" t="s">
        <v>153</v>
      </c>
      <c r="AG103" s="58">
        <v>172</v>
      </c>
      <c r="AH103" s="58">
        <v>85</v>
      </c>
      <c r="AI103" s="58">
        <v>0</v>
      </c>
      <c r="AJ103" s="58">
        <v>28</v>
      </c>
      <c r="AK103" s="58" t="s">
        <v>153</v>
      </c>
      <c r="AL103" s="58">
        <v>0</v>
      </c>
      <c r="AM103" s="58" t="s">
        <v>153</v>
      </c>
      <c r="AN103" s="58">
        <v>9</v>
      </c>
      <c r="AO103" s="58">
        <v>28</v>
      </c>
      <c r="AP103" s="58" t="s">
        <v>153</v>
      </c>
      <c r="AQ103" s="58">
        <v>383</v>
      </c>
      <c r="AR103" s="58">
        <v>226</v>
      </c>
      <c r="AS103" s="58" t="s">
        <v>153</v>
      </c>
      <c r="AT103" s="58">
        <v>93</v>
      </c>
      <c r="AU103" s="58">
        <v>10</v>
      </c>
      <c r="AV103" s="58" t="s">
        <v>153</v>
      </c>
      <c r="AW103" s="58" t="s">
        <v>153</v>
      </c>
      <c r="AX103" s="58">
        <v>7</v>
      </c>
      <c r="AY103" s="58">
        <v>28</v>
      </c>
      <c r="AZ103" s="58">
        <v>112</v>
      </c>
      <c r="BA103" s="58">
        <v>112</v>
      </c>
      <c r="BB103" s="58">
        <v>46</v>
      </c>
      <c r="BC103" s="58" t="s">
        <v>153</v>
      </c>
      <c r="BD103" s="58">
        <v>36</v>
      </c>
      <c r="BE103" s="58" t="s">
        <v>153</v>
      </c>
      <c r="BF103" s="58" t="s">
        <v>153</v>
      </c>
      <c r="BG103" s="58">
        <v>0</v>
      </c>
      <c r="BH103" s="58">
        <v>0</v>
      </c>
      <c r="BI103" s="58">
        <v>3</v>
      </c>
      <c r="BJ103" s="58">
        <v>3</v>
      </c>
      <c r="BK103" s="58">
        <v>3</v>
      </c>
      <c r="BL103" s="58" t="s">
        <v>153</v>
      </c>
      <c r="BM103" s="58">
        <v>0</v>
      </c>
      <c r="BN103" s="58" t="s">
        <v>153</v>
      </c>
      <c r="BO103" s="58">
        <v>0</v>
      </c>
      <c r="BP103" s="58">
        <v>0</v>
      </c>
      <c r="BQ103" s="58">
        <v>0</v>
      </c>
      <c r="BR103" s="58">
        <v>0</v>
      </c>
      <c r="BS103" s="58">
        <v>0</v>
      </c>
    </row>
    <row r="104" spans="1:71" x14ac:dyDescent="0.25">
      <c r="A104" s="64" t="s">
        <v>266</v>
      </c>
      <c r="B104" s="58">
        <v>529</v>
      </c>
      <c r="C104" s="58">
        <v>518</v>
      </c>
      <c r="D104" s="58">
        <v>258</v>
      </c>
      <c r="E104" s="58">
        <v>10</v>
      </c>
      <c r="F104" s="58">
        <v>136</v>
      </c>
      <c r="G104" s="58">
        <v>25</v>
      </c>
      <c r="H104" s="58">
        <v>22</v>
      </c>
      <c r="I104" s="58">
        <v>0</v>
      </c>
      <c r="J104" s="58">
        <v>7</v>
      </c>
      <c r="K104" s="58">
        <v>60</v>
      </c>
      <c r="L104" s="58">
        <v>318</v>
      </c>
      <c r="M104" s="58">
        <v>313</v>
      </c>
      <c r="N104" s="58">
        <v>156</v>
      </c>
      <c r="O104" s="58" t="s">
        <v>153</v>
      </c>
      <c r="P104" s="58">
        <v>77</v>
      </c>
      <c r="Q104" s="58">
        <v>14</v>
      </c>
      <c r="R104" s="58">
        <v>11</v>
      </c>
      <c r="S104" s="58">
        <v>0</v>
      </c>
      <c r="T104" s="58" t="s">
        <v>153</v>
      </c>
      <c r="U104" s="58">
        <v>43</v>
      </c>
      <c r="V104" s="58">
        <v>211</v>
      </c>
      <c r="W104" s="58">
        <v>205</v>
      </c>
      <c r="X104" s="58">
        <v>102</v>
      </c>
      <c r="Y104" s="58" t="s">
        <v>153</v>
      </c>
      <c r="Z104" s="58">
        <v>59</v>
      </c>
      <c r="AA104" s="58">
        <v>11</v>
      </c>
      <c r="AB104" s="58">
        <v>11</v>
      </c>
      <c r="AC104" s="58">
        <v>0</v>
      </c>
      <c r="AD104" s="58" t="s">
        <v>153</v>
      </c>
      <c r="AE104" s="58">
        <v>17</v>
      </c>
      <c r="AF104" s="58" t="s">
        <v>153</v>
      </c>
      <c r="AG104" s="58">
        <v>81</v>
      </c>
      <c r="AH104" s="58">
        <v>37</v>
      </c>
      <c r="AI104" s="58" t="s">
        <v>153</v>
      </c>
      <c r="AJ104" s="58">
        <v>12</v>
      </c>
      <c r="AK104" s="58" t="s">
        <v>153</v>
      </c>
      <c r="AL104" s="58">
        <v>0</v>
      </c>
      <c r="AM104" s="58">
        <v>0</v>
      </c>
      <c r="AN104" s="58" t="s">
        <v>153</v>
      </c>
      <c r="AO104" s="58">
        <v>27</v>
      </c>
      <c r="AP104" s="58" t="s">
        <v>153</v>
      </c>
      <c r="AQ104" s="58">
        <v>323</v>
      </c>
      <c r="AR104" s="58">
        <v>177</v>
      </c>
      <c r="AS104" s="58" t="s">
        <v>153</v>
      </c>
      <c r="AT104" s="58">
        <v>84</v>
      </c>
      <c r="AU104" s="58">
        <v>17</v>
      </c>
      <c r="AV104" s="58" t="s">
        <v>153</v>
      </c>
      <c r="AW104" s="58">
        <v>0</v>
      </c>
      <c r="AX104" s="58">
        <v>4</v>
      </c>
      <c r="AY104" s="58">
        <v>29</v>
      </c>
      <c r="AZ104" s="58">
        <v>114</v>
      </c>
      <c r="BA104" s="58">
        <v>114</v>
      </c>
      <c r="BB104" s="58">
        <v>44</v>
      </c>
      <c r="BC104" s="58" t="s">
        <v>153</v>
      </c>
      <c r="BD104" s="58">
        <v>40</v>
      </c>
      <c r="BE104" s="58" t="s">
        <v>153</v>
      </c>
      <c r="BF104" s="58" t="s">
        <v>153</v>
      </c>
      <c r="BG104" s="58">
        <v>0</v>
      </c>
      <c r="BH104" s="58" t="s">
        <v>153</v>
      </c>
      <c r="BI104" s="58">
        <v>4</v>
      </c>
      <c r="BJ104" s="58">
        <v>9</v>
      </c>
      <c r="BK104" s="58">
        <v>9</v>
      </c>
      <c r="BL104" s="58">
        <v>6</v>
      </c>
      <c r="BM104" s="58">
        <v>0</v>
      </c>
      <c r="BN104" s="58">
        <v>0</v>
      </c>
      <c r="BO104" s="58">
        <v>0</v>
      </c>
      <c r="BP104" s="58">
        <v>0</v>
      </c>
      <c r="BQ104" s="58">
        <v>0</v>
      </c>
      <c r="BR104" s="58">
        <v>0</v>
      </c>
      <c r="BS104" s="58">
        <v>3</v>
      </c>
    </row>
    <row r="105" spans="1:71" x14ac:dyDescent="0.25">
      <c r="A105" s="64" t="s">
        <v>267</v>
      </c>
      <c r="B105" s="58">
        <v>595</v>
      </c>
      <c r="C105" s="58">
        <v>584</v>
      </c>
      <c r="D105" s="58">
        <v>270</v>
      </c>
      <c r="E105" s="58" t="s">
        <v>153</v>
      </c>
      <c r="F105" s="58">
        <v>200</v>
      </c>
      <c r="G105" s="58">
        <v>20</v>
      </c>
      <c r="H105" s="58">
        <v>21</v>
      </c>
      <c r="I105" s="58">
        <v>0</v>
      </c>
      <c r="J105" s="58" t="s">
        <v>153</v>
      </c>
      <c r="K105" s="58">
        <v>58</v>
      </c>
      <c r="L105" s="58">
        <v>329</v>
      </c>
      <c r="M105" s="58">
        <v>325</v>
      </c>
      <c r="N105" s="58">
        <v>147</v>
      </c>
      <c r="O105" s="58">
        <v>10</v>
      </c>
      <c r="P105" s="58">
        <v>107</v>
      </c>
      <c r="Q105" s="58">
        <v>10</v>
      </c>
      <c r="R105" s="58" t="s">
        <v>153</v>
      </c>
      <c r="S105" s="58">
        <v>0</v>
      </c>
      <c r="T105" s="58" t="s">
        <v>153</v>
      </c>
      <c r="U105" s="58">
        <v>41</v>
      </c>
      <c r="V105" s="58">
        <v>266</v>
      </c>
      <c r="W105" s="58">
        <v>259</v>
      </c>
      <c r="X105" s="58">
        <v>123</v>
      </c>
      <c r="Y105" s="58" t="s">
        <v>153</v>
      </c>
      <c r="Z105" s="58">
        <v>93</v>
      </c>
      <c r="AA105" s="58">
        <v>10</v>
      </c>
      <c r="AB105" s="58" t="s">
        <v>153</v>
      </c>
      <c r="AC105" s="58">
        <v>0</v>
      </c>
      <c r="AD105" s="58" t="s">
        <v>153</v>
      </c>
      <c r="AE105" s="58">
        <v>17</v>
      </c>
      <c r="AF105" s="58" t="s">
        <v>153</v>
      </c>
      <c r="AG105" s="58">
        <v>98</v>
      </c>
      <c r="AH105" s="58">
        <v>54</v>
      </c>
      <c r="AI105" s="58" t="s">
        <v>153</v>
      </c>
      <c r="AJ105" s="58">
        <v>20</v>
      </c>
      <c r="AK105" s="58" t="s">
        <v>153</v>
      </c>
      <c r="AL105" s="58">
        <v>0</v>
      </c>
      <c r="AM105" s="58">
        <v>0</v>
      </c>
      <c r="AN105" s="58">
        <v>0</v>
      </c>
      <c r="AO105" s="58">
        <v>19</v>
      </c>
      <c r="AP105" s="58" t="s">
        <v>153</v>
      </c>
      <c r="AQ105" s="58">
        <v>370</v>
      </c>
      <c r="AR105" s="58">
        <v>187</v>
      </c>
      <c r="AS105" s="58">
        <v>10</v>
      </c>
      <c r="AT105" s="58">
        <v>114</v>
      </c>
      <c r="AU105" s="58">
        <v>13</v>
      </c>
      <c r="AV105" s="58" t="s">
        <v>153</v>
      </c>
      <c r="AW105" s="58">
        <v>0</v>
      </c>
      <c r="AX105" s="58" t="s">
        <v>153</v>
      </c>
      <c r="AY105" s="58">
        <v>35</v>
      </c>
      <c r="AZ105" s="58">
        <v>116</v>
      </c>
      <c r="BA105" s="58">
        <v>116</v>
      </c>
      <c r="BB105" s="58">
        <v>29</v>
      </c>
      <c r="BC105" s="58" t="s">
        <v>153</v>
      </c>
      <c r="BD105" s="58">
        <v>66</v>
      </c>
      <c r="BE105" s="58" t="s">
        <v>153</v>
      </c>
      <c r="BF105" s="58" t="s">
        <v>153</v>
      </c>
      <c r="BG105" s="58">
        <v>0</v>
      </c>
      <c r="BH105" s="58">
        <v>0</v>
      </c>
      <c r="BI105" s="58">
        <v>4</v>
      </c>
      <c r="BJ105" s="58" t="s">
        <v>153</v>
      </c>
      <c r="BK105" s="58" t="s">
        <v>153</v>
      </c>
      <c r="BL105" s="58" t="s">
        <v>153</v>
      </c>
      <c r="BM105" s="58">
        <v>0</v>
      </c>
      <c r="BN105" s="58" t="s">
        <v>153</v>
      </c>
      <c r="BO105" s="58">
        <v>0</v>
      </c>
      <c r="BP105" s="58">
        <v>0</v>
      </c>
      <c r="BQ105" s="58">
        <v>0</v>
      </c>
      <c r="BR105" s="58" t="s">
        <v>153</v>
      </c>
      <c r="BS105" s="58" t="s">
        <v>153</v>
      </c>
    </row>
    <row r="106" spans="1:71" x14ac:dyDescent="0.25">
      <c r="A106" s="64" t="s">
        <v>268</v>
      </c>
      <c r="B106" s="58">
        <v>775</v>
      </c>
      <c r="C106" s="58">
        <v>768</v>
      </c>
      <c r="D106" s="58">
        <v>397</v>
      </c>
      <c r="E106" s="58">
        <v>27</v>
      </c>
      <c r="F106" s="58">
        <v>239</v>
      </c>
      <c r="G106" s="58">
        <v>13</v>
      </c>
      <c r="H106" s="58">
        <v>26</v>
      </c>
      <c r="I106" s="58">
        <v>3</v>
      </c>
      <c r="J106" s="58">
        <v>7</v>
      </c>
      <c r="K106" s="58">
        <v>56</v>
      </c>
      <c r="L106" s="58">
        <v>456</v>
      </c>
      <c r="M106" s="58">
        <v>452</v>
      </c>
      <c r="N106" s="58">
        <v>233</v>
      </c>
      <c r="O106" s="58">
        <v>17</v>
      </c>
      <c r="P106" s="58">
        <v>138</v>
      </c>
      <c r="Q106" s="58">
        <v>3</v>
      </c>
      <c r="R106" s="58">
        <v>13</v>
      </c>
      <c r="S106" s="58" t="s">
        <v>153</v>
      </c>
      <c r="T106" s="58" t="s">
        <v>153</v>
      </c>
      <c r="U106" s="58">
        <v>41</v>
      </c>
      <c r="V106" s="58">
        <v>319</v>
      </c>
      <c r="W106" s="58">
        <v>316</v>
      </c>
      <c r="X106" s="58">
        <v>164</v>
      </c>
      <c r="Y106" s="58">
        <v>10</v>
      </c>
      <c r="Z106" s="58">
        <v>101</v>
      </c>
      <c r="AA106" s="58">
        <v>10</v>
      </c>
      <c r="AB106" s="58">
        <v>13</v>
      </c>
      <c r="AC106" s="58" t="s">
        <v>153</v>
      </c>
      <c r="AD106" s="58" t="s">
        <v>153</v>
      </c>
      <c r="AE106" s="58">
        <v>15</v>
      </c>
      <c r="AF106" s="58">
        <v>98</v>
      </c>
      <c r="AG106" s="58">
        <v>95</v>
      </c>
      <c r="AH106" s="58">
        <v>42</v>
      </c>
      <c r="AI106" s="58" t="s">
        <v>153</v>
      </c>
      <c r="AJ106" s="58">
        <v>23</v>
      </c>
      <c r="AK106" s="58" t="s">
        <v>153</v>
      </c>
      <c r="AL106" s="58">
        <v>0</v>
      </c>
      <c r="AM106" s="58" t="s">
        <v>153</v>
      </c>
      <c r="AN106" s="58" t="s">
        <v>153</v>
      </c>
      <c r="AO106" s="58" t="s">
        <v>153</v>
      </c>
      <c r="AP106" s="58">
        <v>523</v>
      </c>
      <c r="AQ106" s="58">
        <v>519</v>
      </c>
      <c r="AR106" s="58">
        <v>305</v>
      </c>
      <c r="AS106" s="58">
        <v>24</v>
      </c>
      <c r="AT106" s="58">
        <v>140</v>
      </c>
      <c r="AU106" s="58">
        <v>9</v>
      </c>
      <c r="AV106" s="58">
        <v>5</v>
      </c>
      <c r="AW106" s="58" t="s">
        <v>153</v>
      </c>
      <c r="AX106" s="58" t="s">
        <v>153</v>
      </c>
      <c r="AY106" s="58">
        <v>31</v>
      </c>
      <c r="AZ106" s="58">
        <v>154</v>
      </c>
      <c r="BA106" s="58">
        <v>154</v>
      </c>
      <c r="BB106" s="58">
        <v>50</v>
      </c>
      <c r="BC106" s="58" t="s">
        <v>153</v>
      </c>
      <c r="BD106" s="58">
        <v>76</v>
      </c>
      <c r="BE106" s="58" t="s">
        <v>153</v>
      </c>
      <c r="BF106" s="58">
        <v>21</v>
      </c>
      <c r="BG106" s="58">
        <v>0</v>
      </c>
      <c r="BH106" s="58" t="s">
        <v>153</v>
      </c>
      <c r="BI106" s="58" t="s">
        <v>153</v>
      </c>
      <c r="BJ106" s="58">
        <v>8</v>
      </c>
      <c r="BK106" s="58">
        <v>8</v>
      </c>
      <c r="BL106" s="58" t="s">
        <v>153</v>
      </c>
      <c r="BM106" s="58">
        <v>0</v>
      </c>
      <c r="BN106" s="58">
        <v>4</v>
      </c>
      <c r="BO106" s="58">
        <v>0</v>
      </c>
      <c r="BP106" s="58" t="s">
        <v>153</v>
      </c>
      <c r="BQ106" s="58">
        <v>0</v>
      </c>
      <c r="BR106" s="58">
        <v>0</v>
      </c>
      <c r="BS106" s="58" t="s">
        <v>153</v>
      </c>
    </row>
    <row r="107" spans="1:71" x14ac:dyDescent="0.25">
      <c r="A107" s="64" t="s">
        <v>269</v>
      </c>
      <c r="B107" s="58">
        <v>699</v>
      </c>
      <c r="C107" s="58">
        <v>686</v>
      </c>
      <c r="D107" s="58">
        <v>416</v>
      </c>
      <c r="E107" s="58">
        <v>15</v>
      </c>
      <c r="F107" s="58">
        <v>159</v>
      </c>
      <c r="G107" s="58">
        <v>15</v>
      </c>
      <c r="H107" s="58">
        <v>16</v>
      </c>
      <c r="I107" s="58" t="s">
        <v>153</v>
      </c>
      <c r="J107" s="58" t="s">
        <v>153</v>
      </c>
      <c r="K107" s="58">
        <v>55</v>
      </c>
      <c r="L107" s="58">
        <v>460</v>
      </c>
      <c r="M107" s="58">
        <v>451</v>
      </c>
      <c r="N107" s="58">
        <v>294</v>
      </c>
      <c r="O107" s="58">
        <v>9</v>
      </c>
      <c r="P107" s="58">
        <v>88</v>
      </c>
      <c r="Q107" s="58" t="s">
        <v>153</v>
      </c>
      <c r="R107" s="58">
        <v>12</v>
      </c>
      <c r="S107" s="58">
        <v>0</v>
      </c>
      <c r="T107" s="58" t="s">
        <v>153</v>
      </c>
      <c r="U107" s="58">
        <v>39</v>
      </c>
      <c r="V107" s="58">
        <v>239</v>
      </c>
      <c r="W107" s="58">
        <v>235</v>
      </c>
      <c r="X107" s="58">
        <v>122</v>
      </c>
      <c r="Y107" s="58">
        <v>6</v>
      </c>
      <c r="Z107" s="58">
        <v>71</v>
      </c>
      <c r="AA107" s="58" t="s">
        <v>153</v>
      </c>
      <c r="AB107" s="58">
        <v>4</v>
      </c>
      <c r="AC107" s="58" t="s">
        <v>153</v>
      </c>
      <c r="AD107" s="58" t="s">
        <v>153</v>
      </c>
      <c r="AE107" s="58">
        <v>16</v>
      </c>
      <c r="AF107" s="58" t="s">
        <v>153</v>
      </c>
      <c r="AG107" s="58">
        <v>105</v>
      </c>
      <c r="AH107" s="58">
        <v>56</v>
      </c>
      <c r="AI107" s="58">
        <v>0</v>
      </c>
      <c r="AJ107" s="58">
        <v>21</v>
      </c>
      <c r="AK107" s="58" t="s">
        <v>153</v>
      </c>
      <c r="AL107" s="58">
        <v>0</v>
      </c>
      <c r="AM107" s="58" t="s">
        <v>153</v>
      </c>
      <c r="AN107" s="58" t="s">
        <v>153</v>
      </c>
      <c r="AO107" s="58">
        <v>23</v>
      </c>
      <c r="AP107" s="58">
        <v>475</v>
      </c>
      <c r="AQ107" s="58">
        <v>468</v>
      </c>
      <c r="AR107" s="58">
        <v>307</v>
      </c>
      <c r="AS107" s="58" t="s">
        <v>153</v>
      </c>
      <c r="AT107" s="58">
        <v>102</v>
      </c>
      <c r="AU107" s="58">
        <v>12</v>
      </c>
      <c r="AV107" s="58" t="s">
        <v>153</v>
      </c>
      <c r="AW107" s="58">
        <v>0</v>
      </c>
      <c r="AX107" s="58">
        <v>4</v>
      </c>
      <c r="AY107" s="58">
        <v>28</v>
      </c>
      <c r="AZ107" s="58" t="s">
        <v>153</v>
      </c>
      <c r="BA107" s="58">
        <v>113</v>
      </c>
      <c r="BB107" s="58">
        <v>53</v>
      </c>
      <c r="BC107" s="58" t="s">
        <v>153</v>
      </c>
      <c r="BD107" s="58">
        <v>36</v>
      </c>
      <c r="BE107" s="58" t="s">
        <v>153</v>
      </c>
      <c r="BF107" s="58" t="s">
        <v>153</v>
      </c>
      <c r="BG107" s="58">
        <v>0</v>
      </c>
      <c r="BH107" s="58" t="s">
        <v>153</v>
      </c>
      <c r="BI107" s="58">
        <v>4</v>
      </c>
      <c r="BJ107" s="58">
        <v>5</v>
      </c>
      <c r="BK107" s="58">
        <v>5</v>
      </c>
      <c r="BL107" s="58" t="s">
        <v>153</v>
      </c>
      <c r="BM107" s="58">
        <v>0</v>
      </c>
      <c r="BN107" s="58" t="s">
        <v>153</v>
      </c>
      <c r="BO107" s="58">
        <v>0</v>
      </c>
      <c r="BP107" s="58">
        <v>0</v>
      </c>
      <c r="BQ107" s="58">
        <v>0</v>
      </c>
      <c r="BR107" s="58">
        <v>0</v>
      </c>
      <c r="BS107" s="58">
        <v>0</v>
      </c>
    </row>
    <row r="108" spans="1:71" x14ac:dyDescent="0.25">
      <c r="A108" s="64" t="s">
        <v>270</v>
      </c>
      <c r="B108" s="58">
        <v>1193</v>
      </c>
      <c r="C108" s="58">
        <v>1184</v>
      </c>
      <c r="D108" s="58">
        <v>838</v>
      </c>
      <c r="E108" s="58">
        <v>30</v>
      </c>
      <c r="F108" s="58">
        <v>190</v>
      </c>
      <c r="G108" s="58">
        <v>35</v>
      </c>
      <c r="H108" s="58">
        <v>30</v>
      </c>
      <c r="I108" s="58" t="s">
        <v>153</v>
      </c>
      <c r="J108" s="58" t="s">
        <v>153</v>
      </c>
      <c r="K108" s="58">
        <v>50</v>
      </c>
      <c r="L108" s="58">
        <v>825</v>
      </c>
      <c r="M108" s="58">
        <v>820</v>
      </c>
      <c r="N108" s="58">
        <v>594</v>
      </c>
      <c r="O108" s="58">
        <v>18</v>
      </c>
      <c r="P108" s="58">
        <v>126</v>
      </c>
      <c r="Q108" s="58">
        <v>18</v>
      </c>
      <c r="R108" s="58">
        <v>18</v>
      </c>
      <c r="S108" s="58" t="s">
        <v>153</v>
      </c>
      <c r="T108" s="58" t="s">
        <v>153</v>
      </c>
      <c r="U108" s="58">
        <v>39</v>
      </c>
      <c r="V108" s="58">
        <v>368</v>
      </c>
      <c r="W108" s="58">
        <v>364</v>
      </c>
      <c r="X108" s="58">
        <v>244</v>
      </c>
      <c r="Y108" s="58">
        <v>12</v>
      </c>
      <c r="Z108" s="58">
        <v>64</v>
      </c>
      <c r="AA108" s="58">
        <v>17</v>
      </c>
      <c r="AB108" s="58">
        <v>12</v>
      </c>
      <c r="AC108" s="58">
        <v>0</v>
      </c>
      <c r="AD108" s="58">
        <v>4</v>
      </c>
      <c r="AE108" s="58">
        <v>11</v>
      </c>
      <c r="AF108" s="58" t="s">
        <v>153</v>
      </c>
      <c r="AG108" s="58">
        <v>140</v>
      </c>
      <c r="AH108" s="58">
        <v>88</v>
      </c>
      <c r="AI108" s="58" t="s">
        <v>153</v>
      </c>
      <c r="AJ108" s="58">
        <v>25</v>
      </c>
      <c r="AK108" s="58" t="s">
        <v>153</v>
      </c>
      <c r="AL108" s="58">
        <v>0</v>
      </c>
      <c r="AM108" s="58" t="s">
        <v>153</v>
      </c>
      <c r="AN108" s="58" t="s">
        <v>153</v>
      </c>
      <c r="AO108" s="58">
        <v>20</v>
      </c>
      <c r="AP108" s="58">
        <v>832</v>
      </c>
      <c r="AQ108" s="58">
        <v>827</v>
      </c>
      <c r="AR108" s="58">
        <v>626</v>
      </c>
      <c r="AS108" s="58">
        <v>26</v>
      </c>
      <c r="AT108" s="58">
        <v>114</v>
      </c>
      <c r="AU108" s="58">
        <v>25</v>
      </c>
      <c r="AV108" s="58">
        <v>5</v>
      </c>
      <c r="AW108" s="58">
        <v>0</v>
      </c>
      <c r="AX108" s="58">
        <v>5</v>
      </c>
      <c r="AY108" s="58">
        <v>26</v>
      </c>
      <c r="AZ108" s="58" t="s">
        <v>153</v>
      </c>
      <c r="BA108" s="58">
        <v>217</v>
      </c>
      <c r="BB108" s="58">
        <v>124</v>
      </c>
      <c r="BC108" s="58" t="s">
        <v>153</v>
      </c>
      <c r="BD108" s="58">
        <v>51</v>
      </c>
      <c r="BE108" s="58" t="s">
        <v>153</v>
      </c>
      <c r="BF108" s="58">
        <v>25</v>
      </c>
      <c r="BG108" s="58">
        <v>0</v>
      </c>
      <c r="BH108" s="58" t="s">
        <v>153</v>
      </c>
      <c r="BI108" s="58">
        <v>4</v>
      </c>
      <c r="BJ108" s="58">
        <v>9</v>
      </c>
      <c r="BK108" s="58">
        <v>9</v>
      </c>
      <c r="BL108" s="58" t="s">
        <v>153</v>
      </c>
      <c r="BM108" s="58" t="s">
        <v>153</v>
      </c>
      <c r="BN108" s="58">
        <v>4</v>
      </c>
      <c r="BO108" s="58">
        <v>0</v>
      </c>
      <c r="BP108" s="58">
        <v>0</v>
      </c>
      <c r="BQ108" s="58">
        <v>0</v>
      </c>
      <c r="BR108" s="58" t="s">
        <v>153</v>
      </c>
      <c r="BS108" s="58">
        <v>0</v>
      </c>
    </row>
    <row r="109" spans="1:71" x14ac:dyDescent="0.25">
      <c r="A109" s="64" t="s">
        <v>271</v>
      </c>
      <c r="B109" s="58">
        <v>1345</v>
      </c>
      <c r="C109" s="58">
        <v>1331</v>
      </c>
      <c r="D109" s="58">
        <v>1009</v>
      </c>
      <c r="E109" s="58">
        <v>32</v>
      </c>
      <c r="F109" s="58">
        <v>195</v>
      </c>
      <c r="G109" s="58">
        <v>23</v>
      </c>
      <c r="H109" s="58">
        <v>18</v>
      </c>
      <c r="I109" s="58">
        <v>0</v>
      </c>
      <c r="J109" s="58">
        <v>7</v>
      </c>
      <c r="K109" s="58">
        <v>47</v>
      </c>
      <c r="L109" s="58">
        <v>854</v>
      </c>
      <c r="M109" s="58">
        <v>847</v>
      </c>
      <c r="N109" s="58">
        <v>635</v>
      </c>
      <c r="O109" s="58" t="s">
        <v>153</v>
      </c>
      <c r="P109" s="58">
        <v>127</v>
      </c>
      <c r="Q109" s="58">
        <v>12</v>
      </c>
      <c r="R109" s="58" t="s">
        <v>153</v>
      </c>
      <c r="S109" s="58">
        <v>0</v>
      </c>
      <c r="T109" s="58" t="s">
        <v>153</v>
      </c>
      <c r="U109" s="58">
        <v>38</v>
      </c>
      <c r="V109" s="58">
        <v>491</v>
      </c>
      <c r="W109" s="58">
        <v>484</v>
      </c>
      <c r="X109" s="58">
        <v>374</v>
      </c>
      <c r="Y109" s="58" t="s">
        <v>153</v>
      </c>
      <c r="Z109" s="58">
        <v>68</v>
      </c>
      <c r="AA109" s="58">
        <v>11</v>
      </c>
      <c r="AB109" s="58" t="s">
        <v>153</v>
      </c>
      <c r="AC109" s="58">
        <v>0</v>
      </c>
      <c r="AD109" s="58" t="s">
        <v>153</v>
      </c>
      <c r="AE109" s="58">
        <v>9</v>
      </c>
      <c r="AF109" s="58" t="s">
        <v>153</v>
      </c>
      <c r="AG109" s="58">
        <v>121</v>
      </c>
      <c r="AH109" s="58">
        <v>84</v>
      </c>
      <c r="AI109" s="58">
        <v>0</v>
      </c>
      <c r="AJ109" s="58">
        <v>14</v>
      </c>
      <c r="AK109" s="58">
        <v>3</v>
      </c>
      <c r="AL109" s="58">
        <v>0</v>
      </c>
      <c r="AM109" s="58">
        <v>0</v>
      </c>
      <c r="AN109" s="58" t="s">
        <v>153</v>
      </c>
      <c r="AO109" s="58" t="s">
        <v>153</v>
      </c>
      <c r="AP109" s="58">
        <v>950</v>
      </c>
      <c r="AQ109" s="58">
        <v>942</v>
      </c>
      <c r="AR109" s="58">
        <v>749</v>
      </c>
      <c r="AS109" s="58" t="s">
        <v>153</v>
      </c>
      <c r="AT109" s="58">
        <v>112</v>
      </c>
      <c r="AU109" s="58">
        <v>13</v>
      </c>
      <c r="AV109" s="58" t="s">
        <v>153</v>
      </c>
      <c r="AW109" s="58">
        <v>0</v>
      </c>
      <c r="AX109" s="58" t="s">
        <v>153</v>
      </c>
      <c r="AY109" s="58">
        <v>27</v>
      </c>
      <c r="AZ109" s="58" t="s">
        <v>153</v>
      </c>
      <c r="BA109" s="58">
        <v>268</v>
      </c>
      <c r="BB109" s="58">
        <v>176</v>
      </c>
      <c r="BC109" s="58" t="s">
        <v>153</v>
      </c>
      <c r="BD109" s="58">
        <v>69</v>
      </c>
      <c r="BE109" s="58">
        <v>7</v>
      </c>
      <c r="BF109" s="58" t="s">
        <v>153</v>
      </c>
      <c r="BG109" s="58">
        <v>0</v>
      </c>
      <c r="BH109" s="58" t="s">
        <v>153</v>
      </c>
      <c r="BI109" s="58" t="s">
        <v>153</v>
      </c>
      <c r="BJ109" s="58">
        <v>15</v>
      </c>
      <c r="BK109" s="58">
        <v>15</v>
      </c>
      <c r="BL109" s="58">
        <v>8</v>
      </c>
      <c r="BM109" s="58" t="s">
        <v>153</v>
      </c>
      <c r="BN109" s="58">
        <v>3</v>
      </c>
      <c r="BO109" s="58">
        <v>0</v>
      </c>
      <c r="BP109" s="58">
        <v>0</v>
      </c>
      <c r="BQ109" s="58">
        <v>0</v>
      </c>
      <c r="BR109" s="58">
        <v>0</v>
      </c>
      <c r="BS109" s="58" t="s">
        <v>153</v>
      </c>
    </row>
    <row r="110" spans="1:71" x14ac:dyDescent="0.25">
      <c r="A110" s="64" t="s">
        <v>272</v>
      </c>
      <c r="B110" s="58">
        <v>1188</v>
      </c>
      <c r="C110" s="58">
        <v>1176</v>
      </c>
      <c r="D110" s="58">
        <v>828</v>
      </c>
      <c r="E110" s="58">
        <v>30</v>
      </c>
      <c r="F110" s="58">
        <v>202</v>
      </c>
      <c r="G110" s="58">
        <v>29</v>
      </c>
      <c r="H110" s="58">
        <v>19</v>
      </c>
      <c r="I110" s="58">
        <v>0</v>
      </c>
      <c r="J110" s="58">
        <v>16</v>
      </c>
      <c r="K110" s="58">
        <v>52</v>
      </c>
      <c r="L110" s="58">
        <v>807</v>
      </c>
      <c r="M110" s="58">
        <v>799</v>
      </c>
      <c r="N110" s="58">
        <v>603</v>
      </c>
      <c r="O110" s="58">
        <v>22</v>
      </c>
      <c r="P110" s="58">
        <v>106</v>
      </c>
      <c r="Q110" s="58">
        <v>11</v>
      </c>
      <c r="R110" s="58">
        <v>10</v>
      </c>
      <c r="S110" s="58">
        <v>0</v>
      </c>
      <c r="T110" s="58">
        <v>8</v>
      </c>
      <c r="U110" s="58">
        <v>39</v>
      </c>
      <c r="V110" s="58">
        <v>381</v>
      </c>
      <c r="W110" s="58">
        <v>377</v>
      </c>
      <c r="X110" s="58">
        <v>225</v>
      </c>
      <c r="Y110" s="58">
        <v>8</v>
      </c>
      <c r="Z110" s="58">
        <v>96</v>
      </c>
      <c r="AA110" s="58">
        <v>18</v>
      </c>
      <c r="AB110" s="58">
        <v>9</v>
      </c>
      <c r="AC110" s="58">
        <v>0</v>
      </c>
      <c r="AD110" s="58">
        <v>8</v>
      </c>
      <c r="AE110" s="58">
        <v>13</v>
      </c>
      <c r="AF110" s="58" t="s">
        <v>153</v>
      </c>
      <c r="AG110" s="58">
        <v>114</v>
      </c>
      <c r="AH110" s="58">
        <v>71</v>
      </c>
      <c r="AI110" s="58" t="s">
        <v>153</v>
      </c>
      <c r="AJ110" s="58">
        <v>19</v>
      </c>
      <c r="AK110" s="58" t="s">
        <v>153</v>
      </c>
      <c r="AL110" s="58">
        <v>0</v>
      </c>
      <c r="AM110" s="58">
        <v>0</v>
      </c>
      <c r="AN110" s="58" t="s">
        <v>153</v>
      </c>
      <c r="AO110" s="58">
        <v>18</v>
      </c>
      <c r="AP110" s="58">
        <v>802</v>
      </c>
      <c r="AQ110" s="58">
        <v>793</v>
      </c>
      <c r="AR110" s="58">
        <v>586</v>
      </c>
      <c r="AS110" s="58">
        <v>22</v>
      </c>
      <c r="AT110" s="58">
        <v>119</v>
      </c>
      <c r="AU110" s="58">
        <v>21</v>
      </c>
      <c r="AV110" s="58" t="s">
        <v>153</v>
      </c>
      <c r="AW110" s="58">
        <v>0</v>
      </c>
      <c r="AX110" s="58" t="s">
        <v>153</v>
      </c>
      <c r="AY110" s="58">
        <v>30</v>
      </c>
      <c r="AZ110" s="58" t="s">
        <v>153</v>
      </c>
      <c r="BA110" s="58">
        <v>269</v>
      </c>
      <c r="BB110" s="58">
        <v>171</v>
      </c>
      <c r="BC110" s="58" t="s">
        <v>153</v>
      </c>
      <c r="BD110" s="58">
        <v>64</v>
      </c>
      <c r="BE110" s="58" t="s">
        <v>153</v>
      </c>
      <c r="BF110" s="58" t="s">
        <v>153</v>
      </c>
      <c r="BG110" s="58">
        <v>0</v>
      </c>
      <c r="BH110" s="58" t="s">
        <v>153</v>
      </c>
      <c r="BI110" s="58">
        <v>4</v>
      </c>
      <c r="BJ110" s="58">
        <v>11</v>
      </c>
      <c r="BK110" s="58">
        <v>11</v>
      </c>
      <c r="BL110" s="58">
        <v>4</v>
      </c>
      <c r="BM110" s="58">
        <v>0</v>
      </c>
      <c r="BN110" s="58">
        <v>3</v>
      </c>
      <c r="BO110" s="58" t="s">
        <v>153</v>
      </c>
      <c r="BP110" s="58">
        <v>0</v>
      </c>
      <c r="BQ110" s="58">
        <v>0</v>
      </c>
      <c r="BR110" s="58" t="s">
        <v>153</v>
      </c>
      <c r="BS110" s="58" t="s">
        <v>153</v>
      </c>
    </row>
    <row r="111" spans="1:71" x14ac:dyDescent="0.25">
      <c r="A111" s="64" t="s">
        <v>273</v>
      </c>
      <c r="B111" s="58">
        <v>761</v>
      </c>
      <c r="C111" s="58">
        <v>749</v>
      </c>
      <c r="D111" s="58">
        <v>436</v>
      </c>
      <c r="E111" s="58">
        <v>26</v>
      </c>
      <c r="F111" s="58">
        <v>194</v>
      </c>
      <c r="G111" s="58">
        <v>23</v>
      </c>
      <c r="H111" s="58">
        <v>25</v>
      </c>
      <c r="I111" s="58">
        <v>0</v>
      </c>
      <c r="J111" s="58">
        <v>4</v>
      </c>
      <c r="K111" s="58">
        <v>41</v>
      </c>
      <c r="L111" s="58">
        <v>529</v>
      </c>
      <c r="M111" s="58">
        <v>521</v>
      </c>
      <c r="N111" s="58">
        <v>326</v>
      </c>
      <c r="O111" s="58" t="s">
        <v>153</v>
      </c>
      <c r="P111" s="58">
        <v>119</v>
      </c>
      <c r="Q111" s="58" t="s">
        <v>153</v>
      </c>
      <c r="R111" s="58">
        <v>16</v>
      </c>
      <c r="S111" s="58">
        <v>0</v>
      </c>
      <c r="T111" s="58" t="s">
        <v>153</v>
      </c>
      <c r="U111" s="58">
        <v>33</v>
      </c>
      <c r="V111" s="58">
        <v>232</v>
      </c>
      <c r="W111" s="58">
        <v>228</v>
      </c>
      <c r="X111" s="58">
        <v>110</v>
      </c>
      <c r="Y111" s="58" t="s">
        <v>153</v>
      </c>
      <c r="Z111" s="58">
        <v>75</v>
      </c>
      <c r="AA111" s="58" t="s">
        <v>153</v>
      </c>
      <c r="AB111" s="58">
        <v>9</v>
      </c>
      <c r="AC111" s="58">
        <v>0</v>
      </c>
      <c r="AD111" s="58" t="s">
        <v>153</v>
      </c>
      <c r="AE111" s="58">
        <v>8</v>
      </c>
      <c r="AF111" s="58" t="s">
        <v>153</v>
      </c>
      <c r="AG111" s="58">
        <v>93</v>
      </c>
      <c r="AH111" s="58">
        <v>38</v>
      </c>
      <c r="AI111" s="58" t="s">
        <v>153</v>
      </c>
      <c r="AJ111" s="58">
        <v>28</v>
      </c>
      <c r="AK111" s="58">
        <v>4</v>
      </c>
      <c r="AL111" s="58">
        <v>0</v>
      </c>
      <c r="AM111" s="58">
        <v>0</v>
      </c>
      <c r="AN111" s="58" t="s">
        <v>153</v>
      </c>
      <c r="AO111" s="58">
        <v>20</v>
      </c>
      <c r="AP111" s="58">
        <v>495</v>
      </c>
      <c r="AQ111" s="58">
        <v>487</v>
      </c>
      <c r="AR111" s="58">
        <v>316</v>
      </c>
      <c r="AS111" s="58">
        <v>20</v>
      </c>
      <c r="AT111" s="58">
        <v>112</v>
      </c>
      <c r="AU111" s="58">
        <v>13</v>
      </c>
      <c r="AV111" s="58">
        <v>5</v>
      </c>
      <c r="AW111" s="58">
        <v>0</v>
      </c>
      <c r="AX111" s="58" t="s">
        <v>153</v>
      </c>
      <c r="AY111" s="58" t="s">
        <v>153</v>
      </c>
      <c r="AZ111" s="58" t="s">
        <v>153</v>
      </c>
      <c r="BA111" s="58">
        <v>169</v>
      </c>
      <c r="BB111" s="58">
        <v>82</v>
      </c>
      <c r="BC111" s="58" t="s">
        <v>153</v>
      </c>
      <c r="BD111" s="58">
        <v>54</v>
      </c>
      <c r="BE111" s="58">
        <v>6</v>
      </c>
      <c r="BF111" s="58">
        <v>20</v>
      </c>
      <c r="BG111" s="58">
        <v>0</v>
      </c>
      <c r="BH111" s="58">
        <v>0</v>
      </c>
      <c r="BI111" s="58" t="s">
        <v>153</v>
      </c>
      <c r="BJ111" s="58" t="s">
        <v>153</v>
      </c>
      <c r="BK111" s="58">
        <v>11</v>
      </c>
      <c r="BL111" s="58">
        <v>4</v>
      </c>
      <c r="BM111" s="58" t="s">
        <v>153</v>
      </c>
      <c r="BN111" s="58">
        <v>4</v>
      </c>
      <c r="BO111" s="58">
        <v>0</v>
      </c>
      <c r="BP111" s="58">
        <v>0</v>
      </c>
      <c r="BQ111" s="58">
        <v>0</v>
      </c>
      <c r="BR111" s="58">
        <v>0</v>
      </c>
      <c r="BS111" s="58" t="s">
        <v>153</v>
      </c>
    </row>
    <row r="112" spans="1:71" x14ac:dyDescent="0.25">
      <c r="A112" s="64" t="s">
        <v>274</v>
      </c>
      <c r="B112" s="58">
        <v>662</v>
      </c>
      <c r="C112" s="58">
        <v>648</v>
      </c>
      <c r="D112" s="58">
        <v>367</v>
      </c>
      <c r="E112" s="58">
        <v>16</v>
      </c>
      <c r="F112" s="58">
        <v>162</v>
      </c>
      <c r="G112" s="58">
        <v>29</v>
      </c>
      <c r="H112" s="58">
        <v>23</v>
      </c>
      <c r="I112" s="58" t="s">
        <v>153</v>
      </c>
      <c r="J112" s="58" t="s">
        <v>153</v>
      </c>
      <c r="K112" s="58">
        <v>40</v>
      </c>
      <c r="L112" s="58">
        <v>404</v>
      </c>
      <c r="M112" s="58">
        <v>396</v>
      </c>
      <c r="N112" s="58">
        <v>237</v>
      </c>
      <c r="O112" s="58" t="s">
        <v>153</v>
      </c>
      <c r="P112" s="58">
        <v>92</v>
      </c>
      <c r="Q112" s="58">
        <v>13</v>
      </c>
      <c r="R112" s="58" t="s">
        <v>153</v>
      </c>
      <c r="S112" s="58" t="s">
        <v>153</v>
      </c>
      <c r="T112" s="58" t="s">
        <v>153</v>
      </c>
      <c r="U112" s="58">
        <v>30</v>
      </c>
      <c r="V112" s="58">
        <v>258</v>
      </c>
      <c r="W112" s="58">
        <v>252</v>
      </c>
      <c r="X112" s="58">
        <v>130</v>
      </c>
      <c r="Y112" s="58" t="s">
        <v>153</v>
      </c>
      <c r="Z112" s="58">
        <v>70</v>
      </c>
      <c r="AA112" s="58">
        <v>16</v>
      </c>
      <c r="AB112" s="58" t="s">
        <v>153</v>
      </c>
      <c r="AC112" s="58">
        <v>0</v>
      </c>
      <c r="AD112" s="58">
        <v>7</v>
      </c>
      <c r="AE112" s="58">
        <v>10</v>
      </c>
      <c r="AF112" s="58" t="s">
        <v>153</v>
      </c>
      <c r="AG112" s="58">
        <v>84</v>
      </c>
      <c r="AH112" s="58">
        <v>38</v>
      </c>
      <c r="AI112" s="58">
        <v>0</v>
      </c>
      <c r="AJ112" s="58">
        <v>27</v>
      </c>
      <c r="AK112" s="58">
        <v>3</v>
      </c>
      <c r="AL112" s="58">
        <v>0</v>
      </c>
      <c r="AM112" s="58" t="s">
        <v>153</v>
      </c>
      <c r="AN112" s="58" t="s">
        <v>153</v>
      </c>
      <c r="AO112" s="58">
        <v>13</v>
      </c>
      <c r="AP112" s="58">
        <v>444</v>
      </c>
      <c r="AQ112" s="58">
        <v>434</v>
      </c>
      <c r="AR112" s="58">
        <v>271</v>
      </c>
      <c r="AS112" s="58" t="s">
        <v>153</v>
      </c>
      <c r="AT112" s="58">
        <v>95</v>
      </c>
      <c r="AU112" s="58">
        <v>21</v>
      </c>
      <c r="AV112" s="58" t="s">
        <v>153</v>
      </c>
      <c r="AW112" s="58">
        <v>0</v>
      </c>
      <c r="AX112" s="58">
        <v>7</v>
      </c>
      <c r="AY112" s="58">
        <v>23</v>
      </c>
      <c r="AZ112" s="58" t="s">
        <v>153</v>
      </c>
      <c r="BA112" s="58">
        <v>130</v>
      </c>
      <c r="BB112" s="58">
        <v>58</v>
      </c>
      <c r="BC112" s="58" t="s">
        <v>153</v>
      </c>
      <c r="BD112" s="58">
        <v>40</v>
      </c>
      <c r="BE112" s="58">
        <v>5</v>
      </c>
      <c r="BF112" s="58" t="s">
        <v>153</v>
      </c>
      <c r="BG112" s="58">
        <v>0</v>
      </c>
      <c r="BH112" s="58" t="s">
        <v>153</v>
      </c>
      <c r="BI112" s="58">
        <v>4</v>
      </c>
      <c r="BJ112" s="58">
        <v>5</v>
      </c>
      <c r="BK112" s="58">
        <v>5</v>
      </c>
      <c r="BL112" s="58">
        <v>5</v>
      </c>
      <c r="BM112" s="58">
        <v>0</v>
      </c>
      <c r="BN112" s="58">
        <v>0</v>
      </c>
      <c r="BO112" s="58">
        <v>0</v>
      </c>
      <c r="BP112" s="58">
        <v>0</v>
      </c>
      <c r="BQ112" s="58">
        <v>0</v>
      </c>
      <c r="BR112" s="58">
        <v>0</v>
      </c>
      <c r="BS112" s="58">
        <v>0</v>
      </c>
    </row>
    <row r="113" spans="1:71" x14ac:dyDescent="0.25">
      <c r="A113" s="64" t="s">
        <v>275</v>
      </c>
      <c r="B113" s="58">
        <v>745</v>
      </c>
      <c r="C113" s="58">
        <v>733</v>
      </c>
      <c r="D113" s="58">
        <v>446</v>
      </c>
      <c r="E113" s="58" t="s">
        <v>153</v>
      </c>
      <c r="F113" s="58">
        <v>158</v>
      </c>
      <c r="G113" s="58">
        <v>23</v>
      </c>
      <c r="H113" s="58">
        <v>29</v>
      </c>
      <c r="I113" s="58" t="s">
        <v>153</v>
      </c>
      <c r="J113" s="58">
        <v>18</v>
      </c>
      <c r="K113" s="58">
        <v>45</v>
      </c>
      <c r="L113" s="58">
        <v>426</v>
      </c>
      <c r="M113" s="58">
        <v>417</v>
      </c>
      <c r="N113" s="58">
        <v>252</v>
      </c>
      <c r="O113" s="58" t="s">
        <v>153</v>
      </c>
      <c r="P113" s="58">
        <v>85</v>
      </c>
      <c r="Q113" s="58">
        <v>9</v>
      </c>
      <c r="R113" s="58">
        <v>17</v>
      </c>
      <c r="S113" s="58" t="s">
        <v>153</v>
      </c>
      <c r="T113" s="58">
        <v>12</v>
      </c>
      <c r="U113" s="58">
        <v>33</v>
      </c>
      <c r="V113" s="58">
        <v>319</v>
      </c>
      <c r="W113" s="58">
        <v>316</v>
      </c>
      <c r="X113" s="58">
        <v>194</v>
      </c>
      <c r="Y113" s="58" t="s">
        <v>153</v>
      </c>
      <c r="Z113" s="58">
        <v>73</v>
      </c>
      <c r="AA113" s="58">
        <v>14</v>
      </c>
      <c r="AB113" s="58">
        <v>12</v>
      </c>
      <c r="AC113" s="58" t="s">
        <v>153</v>
      </c>
      <c r="AD113" s="58">
        <v>6</v>
      </c>
      <c r="AE113" s="58">
        <v>12</v>
      </c>
      <c r="AF113" s="58" t="s">
        <v>153</v>
      </c>
      <c r="AG113" s="58">
        <v>123</v>
      </c>
      <c r="AH113" s="58">
        <v>76</v>
      </c>
      <c r="AI113" s="58">
        <v>0</v>
      </c>
      <c r="AJ113" s="58">
        <v>18</v>
      </c>
      <c r="AK113" s="58">
        <v>4</v>
      </c>
      <c r="AL113" s="58">
        <v>0</v>
      </c>
      <c r="AM113" s="58" t="s">
        <v>153</v>
      </c>
      <c r="AN113" s="58">
        <v>3</v>
      </c>
      <c r="AO113" s="58" t="s">
        <v>153</v>
      </c>
      <c r="AP113" s="58">
        <v>486</v>
      </c>
      <c r="AQ113" s="58">
        <v>478</v>
      </c>
      <c r="AR113" s="58">
        <v>306</v>
      </c>
      <c r="AS113" s="58">
        <v>9</v>
      </c>
      <c r="AT113" s="58">
        <v>101</v>
      </c>
      <c r="AU113" s="58">
        <v>16</v>
      </c>
      <c r="AV113" s="58" t="s">
        <v>153</v>
      </c>
      <c r="AW113" s="58" t="s">
        <v>153</v>
      </c>
      <c r="AX113" s="58">
        <v>15</v>
      </c>
      <c r="AY113" s="58">
        <v>22</v>
      </c>
      <c r="AZ113" s="58" t="s">
        <v>153</v>
      </c>
      <c r="BA113" s="58">
        <v>132</v>
      </c>
      <c r="BB113" s="58">
        <v>64</v>
      </c>
      <c r="BC113" s="58" t="s">
        <v>153</v>
      </c>
      <c r="BD113" s="58">
        <v>39</v>
      </c>
      <c r="BE113" s="58">
        <v>3</v>
      </c>
      <c r="BF113" s="58" t="s">
        <v>153</v>
      </c>
      <c r="BG113" s="58">
        <v>0</v>
      </c>
      <c r="BH113" s="58">
        <v>0</v>
      </c>
      <c r="BI113" s="58" t="s">
        <v>153</v>
      </c>
      <c r="BJ113" s="58">
        <v>5</v>
      </c>
      <c r="BK113" s="58">
        <v>5</v>
      </c>
      <c r="BL113" s="58" t="s">
        <v>153</v>
      </c>
      <c r="BM113" s="58">
        <v>0</v>
      </c>
      <c r="BN113" s="58" t="s">
        <v>153</v>
      </c>
      <c r="BO113" s="58">
        <v>0</v>
      </c>
      <c r="BP113" s="58">
        <v>0</v>
      </c>
      <c r="BQ113" s="58">
        <v>0</v>
      </c>
      <c r="BR113" s="58">
        <v>0</v>
      </c>
      <c r="BS113" s="58" t="s">
        <v>153</v>
      </c>
    </row>
    <row r="114" spans="1:71" x14ac:dyDescent="0.25">
      <c r="A114" s="64" t="s">
        <v>276</v>
      </c>
      <c r="B114" s="58">
        <v>679</v>
      </c>
      <c r="C114" s="58">
        <v>658</v>
      </c>
      <c r="D114" s="58">
        <v>342</v>
      </c>
      <c r="E114" s="58">
        <v>9</v>
      </c>
      <c r="F114" s="58">
        <v>177</v>
      </c>
      <c r="G114" s="58">
        <v>20</v>
      </c>
      <c r="H114" s="58">
        <v>31</v>
      </c>
      <c r="I114" s="58">
        <v>26</v>
      </c>
      <c r="J114" s="58">
        <v>20</v>
      </c>
      <c r="K114" s="58">
        <v>33</v>
      </c>
      <c r="L114" s="58">
        <v>413</v>
      </c>
      <c r="M114" s="58">
        <v>403</v>
      </c>
      <c r="N114" s="58">
        <v>212</v>
      </c>
      <c r="O114" s="58" t="s">
        <v>153</v>
      </c>
      <c r="P114" s="58">
        <v>106</v>
      </c>
      <c r="Q114" s="58" t="s">
        <v>153</v>
      </c>
      <c r="R114" s="58">
        <v>20</v>
      </c>
      <c r="S114" s="58">
        <v>11</v>
      </c>
      <c r="T114" s="58" t="s">
        <v>153</v>
      </c>
      <c r="U114" s="58">
        <v>26</v>
      </c>
      <c r="V114" s="58">
        <v>266</v>
      </c>
      <c r="W114" s="58">
        <v>255</v>
      </c>
      <c r="X114" s="58">
        <v>130</v>
      </c>
      <c r="Y114" s="58" t="s">
        <v>153</v>
      </c>
      <c r="Z114" s="58">
        <v>71</v>
      </c>
      <c r="AA114" s="58" t="s">
        <v>153</v>
      </c>
      <c r="AB114" s="58">
        <v>11</v>
      </c>
      <c r="AC114" s="58">
        <v>15</v>
      </c>
      <c r="AD114" s="58" t="s">
        <v>153</v>
      </c>
      <c r="AE114" s="58">
        <v>7</v>
      </c>
      <c r="AF114" s="58" t="s">
        <v>153</v>
      </c>
      <c r="AG114" s="58">
        <v>138</v>
      </c>
      <c r="AH114" s="58">
        <v>70</v>
      </c>
      <c r="AI114" s="58">
        <v>0</v>
      </c>
      <c r="AJ114" s="58">
        <v>29</v>
      </c>
      <c r="AK114" s="58" t="s">
        <v>153</v>
      </c>
      <c r="AL114" s="58">
        <v>0</v>
      </c>
      <c r="AM114" s="58" t="s">
        <v>153</v>
      </c>
      <c r="AN114" s="58" t="s">
        <v>153</v>
      </c>
      <c r="AO114" s="58">
        <v>9</v>
      </c>
      <c r="AP114" s="58">
        <v>419</v>
      </c>
      <c r="AQ114" s="58">
        <v>404</v>
      </c>
      <c r="AR114" s="58">
        <v>227</v>
      </c>
      <c r="AS114" s="58" t="s">
        <v>153</v>
      </c>
      <c r="AT114" s="58">
        <v>110</v>
      </c>
      <c r="AU114" s="58">
        <v>14</v>
      </c>
      <c r="AV114" s="58">
        <v>7</v>
      </c>
      <c r="AW114" s="58" t="s">
        <v>153</v>
      </c>
      <c r="AX114" s="58">
        <v>13</v>
      </c>
      <c r="AY114" s="58" t="s">
        <v>153</v>
      </c>
      <c r="AZ114" s="58" t="s">
        <v>153</v>
      </c>
      <c r="BA114" s="58">
        <v>116</v>
      </c>
      <c r="BB114" s="58">
        <v>45</v>
      </c>
      <c r="BC114" s="58" t="s">
        <v>153</v>
      </c>
      <c r="BD114" s="58">
        <v>38</v>
      </c>
      <c r="BE114" s="58" t="s">
        <v>153</v>
      </c>
      <c r="BF114" s="58">
        <v>24</v>
      </c>
      <c r="BG114" s="58">
        <v>0</v>
      </c>
      <c r="BH114" s="58" t="s">
        <v>153</v>
      </c>
      <c r="BI114" s="58" t="s">
        <v>153</v>
      </c>
      <c r="BJ114" s="58">
        <v>7</v>
      </c>
      <c r="BK114" s="58">
        <v>7</v>
      </c>
      <c r="BL114" s="58">
        <v>3</v>
      </c>
      <c r="BM114" s="58">
        <v>0</v>
      </c>
      <c r="BN114" s="58" t="s">
        <v>153</v>
      </c>
      <c r="BO114" s="58">
        <v>0</v>
      </c>
      <c r="BP114" s="58" t="s">
        <v>153</v>
      </c>
      <c r="BQ114" s="58" t="s">
        <v>153</v>
      </c>
      <c r="BR114" s="58">
        <v>0</v>
      </c>
      <c r="BS114" s="58">
        <v>0</v>
      </c>
    </row>
    <row r="115" spans="1:71" x14ac:dyDescent="0.25">
      <c r="A115" s="64" t="s">
        <v>277</v>
      </c>
      <c r="B115" s="58">
        <v>648</v>
      </c>
      <c r="C115" s="58">
        <v>637</v>
      </c>
      <c r="D115" s="58">
        <v>320</v>
      </c>
      <c r="E115" s="58">
        <v>17</v>
      </c>
      <c r="F115" s="58">
        <v>179</v>
      </c>
      <c r="G115" s="58">
        <v>20</v>
      </c>
      <c r="H115" s="58">
        <v>25</v>
      </c>
      <c r="I115" s="58">
        <v>13</v>
      </c>
      <c r="J115" s="58">
        <v>22</v>
      </c>
      <c r="K115" s="58">
        <v>41</v>
      </c>
      <c r="L115" s="58" t="s">
        <v>153</v>
      </c>
      <c r="M115" s="58">
        <v>372</v>
      </c>
      <c r="N115" s="58">
        <v>195</v>
      </c>
      <c r="O115" s="58">
        <v>8</v>
      </c>
      <c r="P115" s="58">
        <v>94</v>
      </c>
      <c r="Q115" s="58" t="s">
        <v>153</v>
      </c>
      <c r="R115" s="58">
        <v>15</v>
      </c>
      <c r="S115" s="58" t="s">
        <v>153</v>
      </c>
      <c r="T115" s="58" t="s">
        <v>153</v>
      </c>
      <c r="U115" s="58">
        <v>30</v>
      </c>
      <c r="V115" s="58" t="s">
        <v>153</v>
      </c>
      <c r="W115" s="58">
        <v>265</v>
      </c>
      <c r="X115" s="58">
        <v>125</v>
      </c>
      <c r="Y115" s="58">
        <v>9</v>
      </c>
      <c r="Z115" s="58">
        <v>85</v>
      </c>
      <c r="AA115" s="58" t="s">
        <v>153</v>
      </c>
      <c r="AB115" s="58">
        <v>10</v>
      </c>
      <c r="AC115" s="58" t="s">
        <v>153</v>
      </c>
      <c r="AD115" s="58" t="s">
        <v>153</v>
      </c>
      <c r="AE115" s="58">
        <v>11</v>
      </c>
      <c r="AF115" s="58" t="s">
        <v>153</v>
      </c>
      <c r="AG115" s="58">
        <v>120</v>
      </c>
      <c r="AH115" s="58">
        <v>65</v>
      </c>
      <c r="AI115" s="58" t="s">
        <v>153</v>
      </c>
      <c r="AJ115" s="58">
        <v>18</v>
      </c>
      <c r="AK115" s="58">
        <v>3</v>
      </c>
      <c r="AL115" s="58">
        <v>0</v>
      </c>
      <c r="AM115" s="58" t="s">
        <v>153</v>
      </c>
      <c r="AN115" s="58">
        <v>12</v>
      </c>
      <c r="AO115" s="58" t="s">
        <v>153</v>
      </c>
      <c r="AP115" s="58">
        <v>392</v>
      </c>
      <c r="AQ115" s="58">
        <v>386</v>
      </c>
      <c r="AR115" s="58">
        <v>205</v>
      </c>
      <c r="AS115" s="58">
        <v>14</v>
      </c>
      <c r="AT115" s="58">
        <v>108</v>
      </c>
      <c r="AU115" s="58">
        <v>13</v>
      </c>
      <c r="AV115" s="58" t="s">
        <v>153</v>
      </c>
      <c r="AW115" s="58" t="s">
        <v>153</v>
      </c>
      <c r="AX115" s="58">
        <v>10</v>
      </c>
      <c r="AY115" s="58">
        <v>27</v>
      </c>
      <c r="AZ115" s="58" t="s">
        <v>153</v>
      </c>
      <c r="BA115" s="58">
        <v>131</v>
      </c>
      <c r="BB115" s="58">
        <v>50</v>
      </c>
      <c r="BC115" s="58" t="s">
        <v>153</v>
      </c>
      <c r="BD115" s="58">
        <v>53</v>
      </c>
      <c r="BE115" s="58">
        <v>4</v>
      </c>
      <c r="BF115" s="58" t="s">
        <v>153</v>
      </c>
      <c r="BG115" s="58">
        <v>0</v>
      </c>
      <c r="BH115" s="58">
        <v>0</v>
      </c>
      <c r="BI115" s="58" t="s">
        <v>153</v>
      </c>
      <c r="BJ115" s="58">
        <v>5</v>
      </c>
      <c r="BK115" s="58">
        <v>5</v>
      </c>
      <c r="BL115" s="58" t="s">
        <v>153</v>
      </c>
      <c r="BM115" s="58" t="s">
        <v>153</v>
      </c>
      <c r="BN115" s="58">
        <v>0</v>
      </c>
      <c r="BO115" s="58">
        <v>0</v>
      </c>
      <c r="BP115" s="58" t="s">
        <v>153</v>
      </c>
      <c r="BQ115" s="58" t="s">
        <v>153</v>
      </c>
      <c r="BR115" s="58">
        <v>0</v>
      </c>
      <c r="BS115" s="58">
        <v>0</v>
      </c>
    </row>
    <row r="116" spans="1:71" x14ac:dyDescent="0.25">
      <c r="A116" s="64" t="s">
        <v>278</v>
      </c>
      <c r="B116" s="58">
        <v>494</v>
      </c>
      <c r="C116" s="58">
        <v>487</v>
      </c>
      <c r="D116" s="58">
        <v>258</v>
      </c>
      <c r="E116" s="58">
        <v>12</v>
      </c>
      <c r="F116" s="58">
        <v>123</v>
      </c>
      <c r="G116" s="58">
        <v>24</v>
      </c>
      <c r="H116" s="58">
        <v>24</v>
      </c>
      <c r="I116" s="58">
        <v>0</v>
      </c>
      <c r="J116" s="58">
        <v>7</v>
      </c>
      <c r="K116" s="58">
        <v>39</v>
      </c>
      <c r="L116" s="58" t="s">
        <v>153</v>
      </c>
      <c r="M116" s="58">
        <v>268</v>
      </c>
      <c r="N116" s="58">
        <v>144</v>
      </c>
      <c r="O116" s="58">
        <v>7</v>
      </c>
      <c r="P116" s="58">
        <v>71</v>
      </c>
      <c r="Q116" s="58">
        <v>6</v>
      </c>
      <c r="R116" s="58">
        <v>11</v>
      </c>
      <c r="S116" s="58">
        <v>0</v>
      </c>
      <c r="T116" s="58">
        <v>3</v>
      </c>
      <c r="U116" s="58">
        <v>26</v>
      </c>
      <c r="V116" s="58" t="s">
        <v>153</v>
      </c>
      <c r="W116" s="58">
        <v>219</v>
      </c>
      <c r="X116" s="58">
        <v>114</v>
      </c>
      <c r="Y116" s="58">
        <v>5</v>
      </c>
      <c r="Z116" s="58">
        <v>52</v>
      </c>
      <c r="AA116" s="58">
        <v>18</v>
      </c>
      <c r="AB116" s="58">
        <v>13</v>
      </c>
      <c r="AC116" s="58">
        <v>0</v>
      </c>
      <c r="AD116" s="58">
        <v>4</v>
      </c>
      <c r="AE116" s="58">
        <v>13</v>
      </c>
      <c r="AF116" s="58">
        <v>66</v>
      </c>
      <c r="AG116" s="58">
        <v>66</v>
      </c>
      <c r="AH116" s="58">
        <v>35</v>
      </c>
      <c r="AI116" s="58">
        <v>0</v>
      </c>
      <c r="AJ116" s="58">
        <v>13</v>
      </c>
      <c r="AK116" s="58" t="s">
        <v>153</v>
      </c>
      <c r="AL116" s="58">
        <v>0</v>
      </c>
      <c r="AM116" s="58">
        <v>0</v>
      </c>
      <c r="AN116" s="58" t="s">
        <v>153</v>
      </c>
      <c r="AO116" s="58">
        <v>12</v>
      </c>
      <c r="AP116" s="58">
        <v>333</v>
      </c>
      <c r="AQ116" s="58">
        <v>326</v>
      </c>
      <c r="AR116" s="58">
        <v>187</v>
      </c>
      <c r="AS116" s="58">
        <v>9</v>
      </c>
      <c r="AT116" s="58">
        <v>81</v>
      </c>
      <c r="AU116" s="58">
        <v>16</v>
      </c>
      <c r="AV116" s="58" t="s">
        <v>153</v>
      </c>
      <c r="AW116" s="58">
        <v>0</v>
      </c>
      <c r="AX116" s="58" t="s">
        <v>153</v>
      </c>
      <c r="AY116" s="58">
        <v>22</v>
      </c>
      <c r="AZ116" s="58">
        <v>95</v>
      </c>
      <c r="BA116" s="58">
        <v>95</v>
      </c>
      <c r="BB116" s="58">
        <v>36</v>
      </c>
      <c r="BC116" s="58">
        <v>3</v>
      </c>
      <c r="BD116" s="58">
        <v>29</v>
      </c>
      <c r="BE116" s="58" t="s">
        <v>153</v>
      </c>
      <c r="BF116" s="58" t="s">
        <v>153</v>
      </c>
      <c r="BG116" s="58">
        <v>0</v>
      </c>
      <c r="BH116" s="58">
        <v>0</v>
      </c>
      <c r="BI116" s="58">
        <v>5</v>
      </c>
      <c r="BJ116" s="58">
        <v>10</v>
      </c>
      <c r="BK116" s="58">
        <v>10</v>
      </c>
      <c r="BL116" s="58">
        <v>5</v>
      </c>
      <c r="BM116" s="58" t="s">
        <v>153</v>
      </c>
      <c r="BN116" s="58" t="s">
        <v>153</v>
      </c>
      <c r="BO116" s="58" t="s">
        <v>153</v>
      </c>
      <c r="BP116" s="58">
        <v>0</v>
      </c>
      <c r="BQ116" s="58">
        <v>0</v>
      </c>
      <c r="BR116" s="58">
        <v>0</v>
      </c>
      <c r="BS116" s="58" t="s">
        <v>153</v>
      </c>
    </row>
    <row r="117" spans="1:71" x14ac:dyDescent="0.25">
      <c r="A117" s="64" t="s">
        <v>279</v>
      </c>
      <c r="B117" s="58">
        <v>511</v>
      </c>
      <c r="C117" s="58">
        <v>505</v>
      </c>
      <c r="D117" s="58">
        <v>241</v>
      </c>
      <c r="E117" s="58" t="s">
        <v>153</v>
      </c>
      <c r="F117" s="58">
        <v>164</v>
      </c>
      <c r="G117" s="58">
        <v>15</v>
      </c>
      <c r="H117" s="58">
        <v>22</v>
      </c>
      <c r="I117" s="58" t="s">
        <v>153</v>
      </c>
      <c r="J117" s="58">
        <v>7</v>
      </c>
      <c r="K117" s="58">
        <v>48</v>
      </c>
      <c r="L117" s="58" t="s">
        <v>153</v>
      </c>
      <c r="M117" s="58">
        <v>285</v>
      </c>
      <c r="N117" s="58">
        <v>133</v>
      </c>
      <c r="O117" s="58" t="s">
        <v>153</v>
      </c>
      <c r="P117" s="58">
        <v>85</v>
      </c>
      <c r="Q117" s="58">
        <v>4</v>
      </c>
      <c r="R117" s="58">
        <v>16</v>
      </c>
      <c r="S117" s="58" t="s">
        <v>153</v>
      </c>
      <c r="T117" s="58" t="s">
        <v>153</v>
      </c>
      <c r="U117" s="58">
        <v>38</v>
      </c>
      <c r="V117" s="58" t="s">
        <v>153</v>
      </c>
      <c r="W117" s="58">
        <v>220</v>
      </c>
      <c r="X117" s="58">
        <v>108</v>
      </c>
      <c r="Y117" s="58" t="s">
        <v>153</v>
      </c>
      <c r="Z117" s="58">
        <v>79</v>
      </c>
      <c r="AA117" s="58">
        <v>11</v>
      </c>
      <c r="AB117" s="58">
        <v>6</v>
      </c>
      <c r="AC117" s="58">
        <v>0</v>
      </c>
      <c r="AD117" s="58" t="s">
        <v>153</v>
      </c>
      <c r="AE117" s="58">
        <v>10</v>
      </c>
      <c r="AF117" s="58">
        <v>78</v>
      </c>
      <c r="AG117" s="58">
        <v>78</v>
      </c>
      <c r="AH117" s="58">
        <v>32</v>
      </c>
      <c r="AI117" s="58">
        <v>0</v>
      </c>
      <c r="AJ117" s="58">
        <v>23</v>
      </c>
      <c r="AK117" s="58" t="s">
        <v>153</v>
      </c>
      <c r="AL117" s="58">
        <v>0</v>
      </c>
      <c r="AM117" s="58">
        <v>0</v>
      </c>
      <c r="AN117" s="58" t="s">
        <v>153</v>
      </c>
      <c r="AO117" s="58">
        <v>18</v>
      </c>
      <c r="AP117" s="58">
        <v>313</v>
      </c>
      <c r="AQ117" s="58">
        <v>307</v>
      </c>
      <c r="AR117" s="58">
        <v>173</v>
      </c>
      <c r="AS117" s="58">
        <v>4</v>
      </c>
      <c r="AT117" s="58">
        <v>90</v>
      </c>
      <c r="AU117" s="58">
        <v>8</v>
      </c>
      <c r="AV117" s="58" t="s">
        <v>153</v>
      </c>
      <c r="AW117" s="58">
        <v>0</v>
      </c>
      <c r="AX117" s="58" t="s">
        <v>153</v>
      </c>
      <c r="AY117" s="58">
        <v>25</v>
      </c>
      <c r="AZ117" s="58">
        <v>120</v>
      </c>
      <c r="BA117" s="58">
        <v>120</v>
      </c>
      <c r="BB117" s="58">
        <v>36</v>
      </c>
      <c r="BC117" s="58" t="s">
        <v>153</v>
      </c>
      <c r="BD117" s="58">
        <v>51</v>
      </c>
      <c r="BE117" s="58" t="s">
        <v>153</v>
      </c>
      <c r="BF117" s="58" t="s">
        <v>153</v>
      </c>
      <c r="BG117" s="58" t="s">
        <v>153</v>
      </c>
      <c r="BH117" s="58">
        <v>0</v>
      </c>
      <c r="BI117" s="58">
        <v>5</v>
      </c>
      <c r="BJ117" s="58">
        <v>7</v>
      </c>
      <c r="BK117" s="58">
        <v>7</v>
      </c>
      <c r="BL117" s="58" t="s">
        <v>153</v>
      </c>
      <c r="BM117" s="58">
        <v>0</v>
      </c>
      <c r="BN117" s="58">
        <v>3</v>
      </c>
      <c r="BO117" s="58">
        <v>0</v>
      </c>
      <c r="BP117" s="58">
        <v>0</v>
      </c>
      <c r="BQ117" s="58">
        <v>0</v>
      </c>
      <c r="BR117" s="58">
        <v>0</v>
      </c>
      <c r="BS117" s="58" t="s">
        <v>153</v>
      </c>
    </row>
    <row r="118" spans="1:71" x14ac:dyDescent="0.25">
      <c r="A118" s="64" t="s">
        <v>280</v>
      </c>
      <c r="B118" s="58">
        <v>699</v>
      </c>
      <c r="C118" s="58">
        <v>686</v>
      </c>
      <c r="D118" s="58">
        <v>348</v>
      </c>
      <c r="E118" s="58" t="s">
        <v>153</v>
      </c>
      <c r="F118" s="58">
        <v>209</v>
      </c>
      <c r="G118" s="58">
        <v>32</v>
      </c>
      <c r="H118" s="58">
        <v>37</v>
      </c>
      <c r="I118" s="58" t="s">
        <v>153</v>
      </c>
      <c r="J118" s="58">
        <v>13</v>
      </c>
      <c r="K118" s="58">
        <v>33</v>
      </c>
      <c r="L118" s="58">
        <v>422</v>
      </c>
      <c r="M118" s="58">
        <v>417</v>
      </c>
      <c r="N118" s="58">
        <v>217</v>
      </c>
      <c r="O118" s="58" t="s">
        <v>153</v>
      </c>
      <c r="P118" s="58">
        <v>122</v>
      </c>
      <c r="Q118" s="58">
        <v>17</v>
      </c>
      <c r="R118" s="58">
        <v>21</v>
      </c>
      <c r="S118" s="58" t="s">
        <v>153</v>
      </c>
      <c r="T118" s="58" t="s">
        <v>153</v>
      </c>
      <c r="U118" s="58">
        <v>24</v>
      </c>
      <c r="V118" s="58">
        <v>277</v>
      </c>
      <c r="W118" s="58">
        <v>269</v>
      </c>
      <c r="X118" s="58">
        <v>131</v>
      </c>
      <c r="Y118" s="58" t="s">
        <v>153</v>
      </c>
      <c r="Z118" s="58">
        <v>87</v>
      </c>
      <c r="AA118" s="58">
        <v>15</v>
      </c>
      <c r="AB118" s="58">
        <v>16</v>
      </c>
      <c r="AC118" s="58">
        <v>0</v>
      </c>
      <c r="AD118" s="58" t="s">
        <v>153</v>
      </c>
      <c r="AE118" s="58">
        <v>9</v>
      </c>
      <c r="AF118" s="58" t="s">
        <v>153</v>
      </c>
      <c r="AG118" s="58">
        <v>76</v>
      </c>
      <c r="AH118" s="58">
        <v>35</v>
      </c>
      <c r="AI118" s="58" t="s">
        <v>153</v>
      </c>
      <c r="AJ118" s="58">
        <v>22</v>
      </c>
      <c r="AK118" s="58">
        <v>3</v>
      </c>
      <c r="AL118" s="58">
        <v>0</v>
      </c>
      <c r="AM118" s="58">
        <v>0</v>
      </c>
      <c r="AN118" s="58" t="s">
        <v>153</v>
      </c>
      <c r="AO118" s="58" t="s">
        <v>153</v>
      </c>
      <c r="AP118" s="58">
        <v>449</v>
      </c>
      <c r="AQ118" s="58">
        <v>440</v>
      </c>
      <c r="AR118" s="58">
        <v>257</v>
      </c>
      <c r="AS118" s="58" t="s">
        <v>153</v>
      </c>
      <c r="AT118" s="58">
        <v>115</v>
      </c>
      <c r="AU118" s="58">
        <v>22</v>
      </c>
      <c r="AV118" s="58">
        <v>6</v>
      </c>
      <c r="AW118" s="58" t="s">
        <v>153</v>
      </c>
      <c r="AX118" s="58">
        <v>10</v>
      </c>
      <c r="AY118" s="58">
        <v>18</v>
      </c>
      <c r="AZ118" s="58" t="s">
        <v>153</v>
      </c>
      <c r="BA118" s="58">
        <v>170</v>
      </c>
      <c r="BB118" s="58">
        <v>56</v>
      </c>
      <c r="BC118" s="58" t="s">
        <v>153</v>
      </c>
      <c r="BD118" s="58">
        <v>72</v>
      </c>
      <c r="BE118" s="58">
        <v>7</v>
      </c>
      <c r="BF118" s="58">
        <v>31</v>
      </c>
      <c r="BG118" s="58">
        <v>0</v>
      </c>
      <c r="BH118" s="58" t="s">
        <v>153</v>
      </c>
      <c r="BI118" s="58" t="s">
        <v>153</v>
      </c>
      <c r="BJ118" s="58">
        <v>3</v>
      </c>
      <c r="BK118" s="58">
        <v>3</v>
      </c>
      <c r="BL118" s="58" t="s">
        <v>153</v>
      </c>
      <c r="BM118" s="58">
        <v>0</v>
      </c>
      <c r="BN118" s="58" t="s">
        <v>153</v>
      </c>
      <c r="BO118" s="58">
        <v>0</v>
      </c>
      <c r="BP118" s="58">
        <v>0</v>
      </c>
      <c r="BQ118" s="58">
        <v>0</v>
      </c>
      <c r="BR118" s="58">
        <v>0</v>
      </c>
      <c r="BS118" s="58">
        <v>0</v>
      </c>
    </row>
    <row r="119" spans="1:71" x14ac:dyDescent="0.25">
      <c r="A119" s="64" t="s">
        <v>281</v>
      </c>
      <c r="B119" s="58">
        <v>584</v>
      </c>
      <c r="C119" s="58">
        <v>580</v>
      </c>
      <c r="D119" s="58">
        <v>346</v>
      </c>
      <c r="E119" s="58">
        <v>11</v>
      </c>
      <c r="F119" s="58">
        <v>140</v>
      </c>
      <c r="G119" s="58">
        <v>15</v>
      </c>
      <c r="H119" s="58">
        <v>23</v>
      </c>
      <c r="I119" s="58" t="s">
        <v>153</v>
      </c>
      <c r="J119" s="58" t="s">
        <v>153</v>
      </c>
      <c r="K119" s="58">
        <v>39</v>
      </c>
      <c r="L119" s="58" t="s">
        <v>153</v>
      </c>
      <c r="M119" s="58">
        <v>373</v>
      </c>
      <c r="N119" s="58">
        <v>228</v>
      </c>
      <c r="O119" s="58" t="s">
        <v>153</v>
      </c>
      <c r="P119" s="58">
        <v>83</v>
      </c>
      <c r="Q119" s="58">
        <v>6</v>
      </c>
      <c r="R119" s="58">
        <v>15</v>
      </c>
      <c r="S119" s="58" t="s">
        <v>153</v>
      </c>
      <c r="T119" s="58" t="s">
        <v>153</v>
      </c>
      <c r="U119" s="58">
        <v>27</v>
      </c>
      <c r="V119" s="58" t="s">
        <v>153</v>
      </c>
      <c r="W119" s="58">
        <v>207</v>
      </c>
      <c r="X119" s="58">
        <v>118</v>
      </c>
      <c r="Y119" s="58" t="s">
        <v>153</v>
      </c>
      <c r="Z119" s="58">
        <v>57</v>
      </c>
      <c r="AA119" s="58">
        <v>9</v>
      </c>
      <c r="AB119" s="58">
        <v>8</v>
      </c>
      <c r="AC119" s="58">
        <v>0</v>
      </c>
      <c r="AD119" s="58" t="s">
        <v>153</v>
      </c>
      <c r="AE119" s="58">
        <v>12</v>
      </c>
      <c r="AF119" s="58" t="s">
        <v>153</v>
      </c>
      <c r="AG119" s="58">
        <v>65</v>
      </c>
      <c r="AH119" s="58">
        <v>30</v>
      </c>
      <c r="AI119" s="58">
        <v>0</v>
      </c>
      <c r="AJ119" s="58">
        <v>17</v>
      </c>
      <c r="AK119" s="58" t="s">
        <v>153</v>
      </c>
      <c r="AL119" s="58">
        <v>0</v>
      </c>
      <c r="AM119" s="58" t="s">
        <v>153</v>
      </c>
      <c r="AN119" s="58" t="s">
        <v>153</v>
      </c>
      <c r="AO119" s="58">
        <v>13</v>
      </c>
      <c r="AP119" s="58" t="s">
        <v>153</v>
      </c>
      <c r="AQ119" s="58">
        <v>391</v>
      </c>
      <c r="AR119" s="58">
        <v>257</v>
      </c>
      <c r="AS119" s="58" t="s">
        <v>153</v>
      </c>
      <c r="AT119" s="58">
        <v>93</v>
      </c>
      <c r="AU119" s="58">
        <v>7</v>
      </c>
      <c r="AV119" s="58" t="s">
        <v>153</v>
      </c>
      <c r="AW119" s="58">
        <v>0</v>
      </c>
      <c r="AX119" s="58" t="s">
        <v>153</v>
      </c>
      <c r="AY119" s="58">
        <v>21</v>
      </c>
      <c r="AZ119" s="58">
        <v>124</v>
      </c>
      <c r="BA119" s="58">
        <v>124</v>
      </c>
      <c r="BB119" s="58">
        <v>59</v>
      </c>
      <c r="BC119" s="58" t="s">
        <v>153</v>
      </c>
      <c r="BD119" s="58">
        <v>30</v>
      </c>
      <c r="BE119" s="58" t="s">
        <v>153</v>
      </c>
      <c r="BF119" s="58" t="s">
        <v>153</v>
      </c>
      <c r="BG119" s="58">
        <v>0</v>
      </c>
      <c r="BH119" s="58" t="s">
        <v>153</v>
      </c>
      <c r="BI119" s="58">
        <v>5</v>
      </c>
      <c r="BJ119" s="58">
        <v>4</v>
      </c>
      <c r="BK119" s="58">
        <v>4</v>
      </c>
      <c r="BL119" s="58" t="s">
        <v>153</v>
      </c>
      <c r="BM119" s="58">
        <v>0</v>
      </c>
      <c r="BN119" s="58" t="s">
        <v>153</v>
      </c>
      <c r="BO119" s="58">
        <v>0</v>
      </c>
      <c r="BP119" s="58">
        <v>0</v>
      </c>
      <c r="BQ119" s="58">
        <v>0</v>
      </c>
      <c r="BR119" s="58">
        <v>0</v>
      </c>
      <c r="BS119" s="58" t="s">
        <v>153</v>
      </c>
    </row>
    <row r="120" spans="1:71" x14ac:dyDescent="0.25">
      <c r="A120" s="64" t="s">
        <v>282</v>
      </c>
      <c r="B120" s="58">
        <v>1223</v>
      </c>
      <c r="C120" s="58">
        <v>1206</v>
      </c>
      <c r="D120" s="58">
        <v>876</v>
      </c>
      <c r="E120" s="58">
        <v>24</v>
      </c>
      <c r="F120" s="58">
        <v>213</v>
      </c>
      <c r="G120" s="58">
        <v>27</v>
      </c>
      <c r="H120" s="58">
        <v>27</v>
      </c>
      <c r="I120" s="58">
        <v>0</v>
      </c>
      <c r="J120" s="58">
        <v>7</v>
      </c>
      <c r="K120" s="58">
        <v>32</v>
      </c>
      <c r="L120" s="58">
        <v>820</v>
      </c>
      <c r="M120" s="58">
        <v>814</v>
      </c>
      <c r="N120" s="58">
        <v>622</v>
      </c>
      <c r="O120" s="58" t="s">
        <v>153</v>
      </c>
      <c r="P120" s="58">
        <v>128</v>
      </c>
      <c r="Q120" s="58" t="s">
        <v>153</v>
      </c>
      <c r="R120" s="58">
        <v>14</v>
      </c>
      <c r="S120" s="58">
        <v>0</v>
      </c>
      <c r="T120" s="58" t="s">
        <v>153</v>
      </c>
      <c r="U120" s="58">
        <v>22</v>
      </c>
      <c r="V120" s="58">
        <v>403</v>
      </c>
      <c r="W120" s="58">
        <v>392</v>
      </c>
      <c r="X120" s="58">
        <v>254</v>
      </c>
      <c r="Y120" s="58" t="s">
        <v>153</v>
      </c>
      <c r="Z120" s="58">
        <v>85</v>
      </c>
      <c r="AA120" s="58" t="s">
        <v>153</v>
      </c>
      <c r="AB120" s="58">
        <v>13</v>
      </c>
      <c r="AC120" s="58">
        <v>0</v>
      </c>
      <c r="AD120" s="58" t="s">
        <v>153</v>
      </c>
      <c r="AE120" s="58">
        <v>10</v>
      </c>
      <c r="AF120" s="58" t="s">
        <v>153</v>
      </c>
      <c r="AG120" s="58">
        <v>120</v>
      </c>
      <c r="AH120" s="58">
        <v>81</v>
      </c>
      <c r="AI120" s="58" t="s">
        <v>153</v>
      </c>
      <c r="AJ120" s="58">
        <v>26</v>
      </c>
      <c r="AK120" s="58">
        <v>0</v>
      </c>
      <c r="AL120" s="58">
        <v>0</v>
      </c>
      <c r="AM120" s="58">
        <v>0</v>
      </c>
      <c r="AN120" s="58">
        <v>0</v>
      </c>
      <c r="AO120" s="58" t="s">
        <v>153</v>
      </c>
      <c r="AP120" s="58">
        <v>859</v>
      </c>
      <c r="AQ120" s="58">
        <v>847</v>
      </c>
      <c r="AR120" s="58">
        <v>639</v>
      </c>
      <c r="AS120" s="58">
        <v>21</v>
      </c>
      <c r="AT120" s="58">
        <v>134</v>
      </c>
      <c r="AU120" s="58">
        <v>23</v>
      </c>
      <c r="AV120" s="58">
        <v>8</v>
      </c>
      <c r="AW120" s="58">
        <v>0</v>
      </c>
      <c r="AX120" s="58">
        <v>3</v>
      </c>
      <c r="AY120" s="58">
        <v>19</v>
      </c>
      <c r="AZ120" s="58" t="s">
        <v>153</v>
      </c>
      <c r="BA120" s="58">
        <v>239</v>
      </c>
      <c r="BB120" s="58">
        <v>156</v>
      </c>
      <c r="BC120" s="58" t="s">
        <v>153</v>
      </c>
      <c r="BD120" s="58">
        <v>53</v>
      </c>
      <c r="BE120" s="58">
        <v>4</v>
      </c>
      <c r="BF120" s="58">
        <v>19</v>
      </c>
      <c r="BG120" s="58">
        <v>0</v>
      </c>
      <c r="BH120" s="58">
        <v>4</v>
      </c>
      <c r="BI120" s="58" t="s">
        <v>153</v>
      </c>
      <c r="BJ120" s="58">
        <v>9</v>
      </c>
      <c r="BK120" s="58">
        <v>9</v>
      </c>
      <c r="BL120" s="58">
        <v>5</v>
      </c>
      <c r="BM120" s="58" t="s">
        <v>153</v>
      </c>
      <c r="BN120" s="58" t="s">
        <v>153</v>
      </c>
      <c r="BO120" s="58">
        <v>0</v>
      </c>
      <c r="BP120" s="58">
        <v>0</v>
      </c>
      <c r="BQ120" s="58">
        <v>0</v>
      </c>
      <c r="BR120" s="58">
        <v>0</v>
      </c>
      <c r="BS120" s="58" t="s">
        <v>153</v>
      </c>
    </row>
    <row r="121" spans="1:71" x14ac:dyDescent="0.25">
      <c r="A121" s="64" t="s">
        <v>283</v>
      </c>
      <c r="B121" s="58">
        <v>1356</v>
      </c>
      <c r="C121" s="58">
        <v>1340</v>
      </c>
      <c r="D121" s="58">
        <v>1014</v>
      </c>
      <c r="E121" s="58">
        <v>37</v>
      </c>
      <c r="F121" s="58">
        <v>175</v>
      </c>
      <c r="G121" s="58">
        <v>26</v>
      </c>
      <c r="H121" s="58">
        <v>33</v>
      </c>
      <c r="I121" s="58" t="s">
        <v>153</v>
      </c>
      <c r="J121" s="58" t="s">
        <v>153</v>
      </c>
      <c r="K121" s="58">
        <v>49</v>
      </c>
      <c r="L121" s="58">
        <v>818</v>
      </c>
      <c r="M121" s="58">
        <v>810</v>
      </c>
      <c r="N121" s="58">
        <v>612</v>
      </c>
      <c r="O121" s="58" t="s">
        <v>153</v>
      </c>
      <c r="P121" s="58">
        <v>106</v>
      </c>
      <c r="Q121" s="58">
        <v>7</v>
      </c>
      <c r="R121" s="58">
        <v>17</v>
      </c>
      <c r="S121" s="58" t="s">
        <v>153</v>
      </c>
      <c r="T121" s="58" t="s">
        <v>153</v>
      </c>
      <c r="U121" s="58">
        <v>36</v>
      </c>
      <c r="V121" s="58">
        <v>538</v>
      </c>
      <c r="W121" s="58">
        <v>530</v>
      </c>
      <c r="X121" s="58">
        <v>402</v>
      </c>
      <c r="Y121" s="58" t="s">
        <v>153</v>
      </c>
      <c r="Z121" s="58">
        <v>69</v>
      </c>
      <c r="AA121" s="58">
        <v>19</v>
      </c>
      <c r="AB121" s="58">
        <v>16</v>
      </c>
      <c r="AC121" s="58">
        <v>0</v>
      </c>
      <c r="AD121" s="58" t="s">
        <v>153</v>
      </c>
      <c r="AE121" s="58">
        <v>13</v>
      </c>
      <c r="AF121" s="58">
        <v>113</v>
      </c>
      <c r="AG121" s="58">
        <v>107</v>
      </c>
      <c r="AH121" s="58">
        <v>72</v>
      </c>
      <c r="AI121" s="58">
        <v>0</v>
      </c>
      <c r="AJ121" s="58">
        <v>9</v>
      </c>
      <c r="AK121" s="58">
        <v>3</v>
      </c>
      <c r="AL121" s="58">
        <v>0</v>
      </c>
      <c r="AM121" s="58">
        <v>0</v>
      </c>
      <c r="AN121" s="58">
        <v>0</v>
      </c>
      <c r="AO121" s="58">
        <v>23</v>
      </c>
      <c r="AP121" s="58">
        <v>955</v>
      </c>
      <c r="AQ121" s="58">
        <v>945</v>
      </c>
      <c r="AR121" s="58">
        <v>741</v>
      </c>
      <c r="AS121" s="58" t="s">
        <v>153</v>
      </c>
      <c r="AT121" s="58">
        <v>109</v>
      </c>
      <c r="AU121" s="58">
        <v>19</v>
      </c>
      <c r="AV121" s="58">
        <v>12</v>
      </c>
      <c r="AW121" s="58" t="s">
        <v>153</v>
      </c>
      <c r="AX121" s="58" t="s">
        <v>153</v>
      </c>
      <c r="AY121" s="58">
        <v>26</v>
      </c>
      <c r="AZ121" s="58">
        <v>288</v>
      </c>
      <c r="BA121" s="58">
        <v>288</v>
      </c>
      <c r="BB121" s="58">
        <v>201</v>
      </c>
      <c r="BC121" s="58" t="s">
        <v>153</v>
      </c>
      <c r="BD121" s="58">
        <v>57</v>
      </c>
      <c r="BE121" s="58">
        <v>4</v>
      </c>
      <c r="BF121" s="58">
        <v>21</v>
      </c>
      <c r="BG121" s="58">
        <v>0</v>
      </c>
      <c r="BH121" s="58" t="s">
        <v>153</v>
      </c>
      <c r="BI121" s="58">
        <v>0</v>
      </c>
      <c r="BJ121" s="58">
        <v>18</v>
      </c>
      <c r="BK121" s="58">
        <v>18</v>
      </c>
      <c r="BL121" s="58">
        <v>14</v>
      </c>
      <c r="BM121" s="58">
        <v>0</v>
      </c>
      <c r="BN121" s="58" t="s">
        <v>153</v>
      </c>
      <c r="BO121" s="58">
        <v>0</v>
      </c>
      <c r="BP121" s="58">
        <v>0</v>
      </c>
      <c r="BQ121" s="58">
        <v>0</v>
      </c>
      <c r="BR121" s="58">
        <v>0</v>
      </c>
      <c r="BS121" s="58" t="s">
        <v>153</v>
      </c>
    </row>
    <row r="122" spans="1:71" x14ac:dyDescent="0.25">
      <c r="A122" s="64" t="s">
        <v>284</v>
      </c>
      <c r="B122" s="58">
        <v>907</v>
      </c>
      <c r="C122" s="58">
        <v>892</v>
      </c>
      <c r="D122" s="58">
        <v>588</v>
      </c>
      <c r="E122" s="58">
        <v>26</v>
      </c>
      <c r="F122" s="58">
        <v>193</v>
      </c>
      <c r="G122" s="58">
        <v>20</v>
      </c>
      <c r="H122" s="58">
        <v>16</v>
      </c>
      <c r="I122" s="58" t="s">
        <v>153</v>
      </c>
      <c r="J122" s="58" t="s">
        <v>153</v>
      </c>
      <c r="K122" s="58">
        <v>37</v>
      </c>
      <c r="L122" s="58">
        <v>567</v>
      </c>
      <c r="M122" s="58">
        <v>562</v>
      </c>
      <c r="N122" s="58">
        <v>377</v>
      </c>
      <c r="O122" s="58" t="s">
        <v>153</v>
      </c>
      <c r="P122" s="58">
        <v>116</v>
      </c>
      <c r="Q122" s="58">
        <v>9</v>
      </c>
      <c r="R122" s="58" t="s">
        <v>153</v>
      </c>
      <c r="S122" s="58">
        <v>0</v>
      </c>
      <c r="T122" s="58" t="s">
        <v>153</v>
      </c>
      <c r="U122" s="58">
        <v>23</v>
      </c>
      <c r="V122" s="58">
        <v>340</v>
      </c>
      <c r="W122" s="58">
        <v>330</v>
      </c>
      <c r="X122" s="58">
        <v>211</v>
      </c>
      <c r="Y122" s="58" t="s">
        <v>153</v>
      </c>
      <c r="Z122" s="58">
        <v>77</v>
      </c>
      <c r="AA122" s="58">
        <v>11</v>
      </c>
      <c r="AB122" s="58" t="s">
        <v>153</v>
      </c>
      <c r="AC122" s="58" t="s">
        <v>153</v>
      </c>
      <c r="AD122" s="58" t="s">
        <v>153</v>
      </c>
      <c r="AE122" s="58">
        <v>14</v>
      </c>
      <c r="AF122" s="58">
        <v>84</v>
      </c>
      <c r="AG122" s="58">
        <v>78</v>
      </c>
      <c r="AH122" s="58">
        <v>51</v>
      </c>
      <c r="AI122" s="58">
        <v>0</v>
      </c>
      <c r="AJ122" s="58">
        <v>18</v>
      </c>
      <c r="AK122" s="58" t="s">
        <v>153</v>
      </c>
      <c r="AL122" s="58">
        <v>0</v>
      </c>
      <c r="AM122" s="58" t="s">
        <v>153</v>
      </c>
      <c r="AN122" s="58">
        <v>0</v>
      </c>
      <c r="AO122" s="58">
        <v>6</v>
      </c>
      <c r="AP122" s="58">
        <v>625</v>
      </c>
      <c r="AQ122" s="58">
        <v>616</v>
      </c>
      <c r="AR122" s="58">
        <v>419</v>
      </c>
      <c r="AS122" s="58" t="s">
        <v>153</v>
      </c>
      <c r="AT122" s="58">
        <v>119</v>
      </c>
      <c r="AU122" s="58">
        <v>13</v>
      </c>
      <c r="AV122" s="58" t="s">
        <v>153</v>
      </c>
      <c r="AW122" s="58">
        <v>0</v>
      </c>
      <c r="AX122" s="58">
        <v>7</v>
      </c>
      <c r="AY122" s="58">
        <v>31</v>
      </c>
      <c r="AZ122" s="58">
        <v>198</v>
      </c>
      <c r="BA122" s="58">
        <v>198</v>
      </c>
      <c r="BB122" s="58">
        <v>118</v>
      </c>
      <c r="BC122" s="58" t="s">
        <v>153</v>
      </c>
      <c r="BD122" s="58">
        <v>56</v>
      </c>
      <c r="BE122" s="58" t="s">
        <v>153</v>
      </c>
      <c r="BF122" s="58" t="s">
        <v>153</v>
      </c>
      <c r="BG122" s="58">
        <v>0</v>
      </c>
      <c r="BH122" s="58" t="s">
        <v>153</v>
      </c>
      <c r="BI122" s="58">
        <v>0</v>
      </c>
      <c r="BJ122" s="58">
        <v>6</v>
      </c>
      <c r="BK122" s="58">
        <v>6</v>
      </c>
      <c r="BL122" s="58" t="s">
        <v>153</v>
      </c>
      <c r="BM122" s="58">
        <v>0</v>
      </c>
      <c r="BN122" s="58" t="s">
        <v>153</v>
      </c>
      <c r="BO122" s="58">
        <v>0</v>
      </c>
      <c r="BP122" s="58">
        <v>0</v>
      </c>
      <c r="BQ122" s="58">
        <v>0</v>
      </c>
      <c r="BR122" s="58">
        <v>0</v>
      </c>
      <c r="BS122" s="58" t="s">
        <v>153</v>
      </c>
    </row>
    <row r="123" spans="1:71" x14ac:dyDescent="0.25">
      <c r="A123" s="64" t="s">
        <v>285</v>
      </c>
      <c r="B123" s="58">
        <v>621</v>
      </c>
      <c r="C123" s="58">
        <v>609</v>
      </c>
      <c r="D123" s="58">
        <v>374</v>
      </c>
      <c r="E123" s="58">
        <v>11</v>
      </c>
      <c r="F123" s="58">
        <v>139</v>
      </c>
      <c r="G123" s="58">
        <v>21</v>
      </c>
      <c r="H123" s="58">
        <v>25</v>
      </c>
      <c r="I123" s="58">
        <v>0</v>
      </c>
      <c r="J123" s="58">
        <v>5</v>
      </c>
      <c r="K123" s="58">
        <v>34</v>
      </c>
      <c r="L123" s="58" t="s">
        <v>153</v>
      </c>
      <c r="M123" s="58">
        <v>371</v>
      </c>
      <c r="N123" s="58">
        <v>234</v>
      </c>
      <c r="O123" s="58" t="s">
        <v>153</v>
      </c>
      <c r="P123" s="58">
        <v>90</v>
      </c>
      <c r="Q123" s="58" t="s">
        <v>153</v>
      </c>
      <c r="R123" s="58" t="s">
        <v>153</v>
      </c>
      <c r="S123" s="58">
        <v>0</v>
      </c>
      <c r="T123" s="58" t="s">
        <v>153</v>
      </c>
      <c r="U123" s="58">
        <v>22</v>
      </c>
      <c r="V123" s="58" t="s">
        <v>153</v>
      </c>
      <c r="W123" s="58">
        <v>238</v>
      </c>
      <c r="X123" s="58">
        <v>140</v>
      </c>
      <c r="Y123" s="58" t="s">
        <v>153</v>
      </c>
      <c r="Z123" s="58">
        <v>49</v>
      </c>
      <c r="AA123" s="58" t="s">
        <v>153</v>
      </c>
      <c r="AB123" s="58" t="s">
        <v>153</v>
      </c>
      <c r="AC123" s="58">
        <v>0</v>
      </c>
      <c r="AD123" s="58" t="s">
        <v>153</v>
      </c>
      <c r="AE123" s="58">
        <v>12</v>
      </c>
      <c r="AF123" s="58" t="s">
        <v>153</v>
      </c>
      <c r="AG123" s="58">
        <v>77</v>
      </c>
      <c r="AH123" s="58">
        <v>55</v>
      </c>
      <c r="AI123" s="58" t="s">
        <v>153</v>
      </c>
      <c r="AJ123" s="58">
        <v>12</v>
      </c>
      <c r="AK123" s="58" t="s">
        <v>153</v>
      </c>
      <c r="AL123" s="58">
        <v>0</v>
      </c>
      <c r="AM123" s="58">
        <v>0</v>
      </c>
      <c r="AN123" s="58">
        <v>0</v>
      </c>
      <c r="AO123" s="58" t="s">
        <v>153</v>
      </c>
      <c r="AP123" s="58" t="s">
        <v>153</v>
      </c>
      <c r="AQ123" s="58">
        <v>410</v>
      </c>
      <c r="AR123" s="58">
        <v>258</v>
      </c>
      <c r="AS123" s="58" t="s">
        <v>153</v>
      </c>
      <c r="AT123" s="58">
        <v>94</v>
      </c>
      <c r="AU123" s="58">
        <v>15</v>
      </c>
      <c r="AV123" s="58">
        <v>6</v>
      </c>
      <c r="AW123" s="58">
        <v>0</v>
      </c>
      <c r="AX123" s="58" t="s">
        <v>153</v>
      </c>
      <c r="AY123" s="58">
        <v>26</v>
      </c>
      <c r="AZ123" s="58">
        <v>122</v>
      </c>
      <c r="BA123" s="58">
        <v>122</v>
      </c>
      <c r="BB123" s="58">
        <v>61</v>
      </c>
      <c r="BC123" s="58" t="s">
        <v>153</v>
      </c>
      <c r="BD123" s="58">
        <v>33</v>
      </c>
      <c r="BE123" s="58" t="s">
        <v>153</v>
      </c>
      <c r="BF123" s="58">
        <v>19</v>
      </c>
      <c r="BG123" s="58">
        <v>0</v>
      </c>
      <c r="BH123" s="58" t="s">
        <v>153</v>
      </c>
      <c r="BI123" s="58" t="s">
        <v>153</v>
      </c>
      <c r="BJ123" s="58">
        <v>4</v>
      </c>
      <c r="BK123" s="58">
        <v>4</v>
      </c>
      <c r="BL123" s="58">
        <v>4</v>
      </c>
      <c r="BM123" s="58">
        <v>0</v>
      </c>
      <c r="BN123" s="58">
        <v>0</v>
      </c>
      <c r="BO123" s="58">
        <v>0</v>
      </c>
      <c r="BP123" s="58">
        <v>0</v>
      </c>
      <c r="BQ123" s="58">
        <v>0</v>
      </c>
      <c r="BR123" s="58">
        <v>0</v>
      </c>
      <c r="BS123" s="58">
        <v>0</v>
      </c>
    </row>
    <row r="124" spans="1:71" x14ac:dyDescent="0.25">
      <c r="A124" s="64" t="s">
        <v>286</v>
      </c>
      <c r="B124" s="58">
        <v>709</v>
      </c>
      <c r="C124" s="58">
        <v>698</v>
      </c>
      <c r="D124" s="58">
        <v>383</v>
      </c>
      <c r="E124" s="58">
        <v>19</v>
      </c>
      <c r="F124" s="58">
        <v>174</v>
      </c>
      <c r="G124" s="58">
        <v>23</v>
      </c>
      <c r="H124" s="58">
        <v>44</v>
      </c>
      <c r="I124" s="58">
        <v>0</v>
      </c>
      <c r="J124" s="58">
        <v>19</v>
      </c>
      <c r="K124" s="58">
        <v>36</v>
      </c>
      <c r="L124" s="58">
        <v>426</v>
      </c>
      <c r="M124" s="58">
        <v>421</v>
      </c>
      <c r="N124" s="58">
        <v>245</v>
      </c>
      <c r="O124" s="58">
        <v>11</v>
      </c>
      <c r="P124" s="58">
        <v>96</v>
      </c>
      <c r="Q124" s="58">
        <v>6</v>
      </c>
      <c r="R124" s="58">
        <v>30</v>
      </c>
      <c r="S124" s="58">
        <v>0</v>
      </c>
      <c r="T124" s="58">
        <v>13</v>
      </c>
      <c r="U124" s="58">
        <v>20</v>
      </c>
      <c r="V124" s="58">
        <v>283</v>
      </c>
      <c r="W124" s="58">
        <v>277</v>
      </c>
      <c r="X124" s="58">
        <v>138</v>
      </c>
      <c r="Y124" s="58">
        <v>8</v>
      </c>
      <c r="Z124" s="58">
        <v>78</v>
      </c>
      <c r="AA124" s="58">
        <v>17</v>
      </c>
      <c r="AB124" s="58">
        <v>14</v>
      </c>
      <c r="AC124" s="58">
        <v>0</v>
      </c>
      <c r="AD124" s="58">
        <v>6</v>
      </c>
      <c r="AE124" s="58">
        <v>16</v>
      </c>
      <c r="AF124" s="58" t="s">
        <v>153</v>
      </c>
      <c r="AG124" s="58">
        <v>81</v>
      </c>
      <c r="AH124" s="58">
        <v>46</v>
      </c>
      <c r="AI124" s="58" t="s">
        <v>153</v>
      </c>
      <c r="AJ124" s="58">
        <v>15</v>
      </c>
      <c r="AK124" s="58" t="s">
        <v>153</v>
      </c>
      <c r="AL124" s="58">
        <v>0</v>
      </c>
      <c r="AM124" s="58">
        <v>0</v>
      </c>
      <c r="AN124" s="58">
        <v>4</v>
      </c>
      <c r="AO124" s="58" t="s">
        <v>153</v>
      </c>
      <c r="AP124" s="58" t="s">
        <v>153</v>
      </c>
      <c r="AQ124" s="58">
        <v>476</v>
      </c>
      <c r="AR124" s="58">
        <v>286</v>
      </c>
      <c r="AS124" s="58" t="s">
        <v>153</v>
      </c>
      <c r="AT124" s="58">
        <v>114</v>
      </c>
      <c r="AU124" s="58">
        <v>17</v>
      </c>
      <c r="AV124" s="58" t="s">
        <v>153</v>
      </c>
      <c r="AW124" s="58">
        <v>0</v>
      </c>
      <c r="AX124" s="58">
        <v>10</v>
      </c>
      <c r="AY124" s="58">
        <v>23</v>
      </c>
      <c r="AZ124" s="58" t="s">
        <v>153</v>
      </c>
      <c r="BA124" s="58">
        <v>141</v>
      </c>
      <c r="BB124" s="58">
        <v>51</v>
      </c>
      <c r="BC124" s="58" t="s">
        <v>153</v>
      </c>
      <c r="BD124" s="58">
        <v>45</v>
      </c>
      <c r="BE124" s="58" t="s">
        <v>153</v>
      </c>
      <c r="BF124" s="58" t="s">
        <v>153</v>
      </c>
      <c r="BG124" s="58">
        <v>0</v>
      </c>
      <c r="BH124" s="58">
        <v>5</v>
      </c>
      <c r="BI124" s="58" t="s">
        <v>153</v>
      </c>
      <c r="BJ124" s="58" t="s">
        <v>153</v>
      </c>
      <c r="BK124" s="58">
        <v>6</v>
      </c>
      <c r="BL124" s="58" t="s">
        <v>153</v>
      </c>
      <c r="BM124" s="58">
        <v>0</v>
      </c>
      <c r="BN124" s="58" t="s">
        <v>153</v>
      </c>
      <c r="BO124" s="58">
        <v>0</v>
      </c>
      <c r="BP124" s="58">
        <v>0</v>
      </c>
      <c r="BQ124" s="58">
        <v>0</v>
      </c>
      <c r="BR124" s="58" t="s">
        <v>153</v>
      </c>
      <c r="BS124" s="58" t="s">
        <v>153</v>
      </c>
    </row>
    <row r="125" spans="1:71" x14ac:dyDescent="0.25">
      <c r="A125" s="64" t="s">
        <v>287</v>
      </c>
      <c r="B125" s="58">
        <v>599</v>
      </c>
      <c r="C125" s="58">
        <v>588</v>
      </c>
      <c r="D125" s="58">
        <v>322</v>
      </c>
      <c r="E125" s="58">
        <v>16</v>
      </c>
      <c r="F125" s="58">
        <v>134</v>
      </c>
      <c r="G125" s="58">
        <v>24</v>
      </c>
      <c r="H125" s="58">
        <v>31</v>
      </c>
      <c r="I125" s="58" t="s">
        <v>153</v>
      </c>
      <c r="J125" s="58" t="s">
        <v>153</v>
      </c>
      <c r="K125" s="58">
        <v>48</v>
      </c>
      <c r="L125" s="58">
        <v>350</v>
      </c>
      <c r="M125" s="58">
        <v>345</v>
      </c>
      <c r="N125" s="58">
        <v>202</v>
      </c>
      <c r="O125" s="58">
        <v>9</v>
      </c>
      <c r="P125" s="58">
        <v>71</v>
      </c>
      <c r="Q125" s="58">
        <v>8</v>
      </c>
      <c r="R125" s="58">
        <v>18</v>
      </c>
      <c r="S125" s="58" t="s">
        <v>153</v>
      </c>
      <c r="T125" s="58" t="s">
        <v>153</v>
      </c>
      <c r="U125" s="58">
        <v>28</v>
      </c>
      <c r="V125" s="58">
        <v>249</v>
      </c>
      <c r="W125" s="58">
        <v>243</v>
      </c>
      <c r="X125" s="58">
        <v>120</v>
      </c>
      <c r="Y125" s="58">
        <v>7</v>
      </c>
      <c r="Z125" s="58">
        <v>63</v>
      </c>
      <c r="AA125" s="58">
        <v>16</v>
      </c>
      <c r="AB125" s="58">
        <v>13</v>
      </c>
      <c r="AC125" s="58" t="s">
        <v>153</v>
      </c>
      <c r="AD125" s="58" t="s">
        <v>153</v>
      </c>
      <c r="AE125" s="58">
        <v>20</v>
      </c>
      <c r="AF125" s="58">
        <v>81</v>
      </c>
      <c r="AG125" s="58">
        <v>81</v>
      </c>
      <c r="AH125" s="58">
        <v>45</v>
      </c>
      <c r="AI125" s="58">
        <v>0</v>
      </c>
      <c r="AJ125" s="58">
        <v>9</v>
      </c>
      <c r="AK125" s="58">
        <v>3</v>
      </c>
      <c r="AL125" s="58">
        <v>0</v>
      </c>
      <c r="AM125" s="58" t="s">
        <v>153</v>
      </c>
      <c r="AN125" s="58" t="s">
        <v>153</v>
      </c>
      <c r="AO125" s="58">
        <v>20</v>
      </c>
      <c r="AP125" s="58" t="s">
        <v>153</v>
      </c>
      <c r="AQ125" s="58">
        <v>383</v>
      </c>
      <c r="AR125" s="58">
        <v>237</v>
      </c>
      <c r="AS125" s="58" t="s">
        <v>153</v>
      </c>
      <c r="AT125" s="58">
        <v>79</v>
      </c>
      <c r="AU125" s="58">
        <v>15</v>
      </c>
      <c r="AV125" s="58" t="s">
        <v>153</v>
      </c>
      <c r="AW125" s="58">
        <v>0</v>
      </c>
      <c r="AX125" s="58">
        <v>6</v>
      </c>
      <c r="AY125" s="58">
        <v>25</v>
      </c>
      <c r="AZ125" s="58" t="s">
        <v>153</v>
      </c>
      <c r="BA125" s="58">
        <v>124</v>
      </c>
      <c r="BB125" s="58">
        <v>40</v>
      </c>
      <c r="BC125" s="58" t="s">
        <v>153</v>
      </c>
      <c r="BD125" s="58">
        <v>46</v>
      </c>
      <c r="BE125" s="58">
        <v>6</v>
      </c>
      <c r="BF125" s="58" t="s">
        <v>153</v>
      </c>
      <c r="BG125" s="58">
        <v>0</v>
      </c>
      <c r="BH125" s="58" t="s">
        <v>153</v>
      </c>
      <c r="BI125" s="58">
        <v>3</v>
      </c>
      <c r="BJ125" s="58">
        <v>6</v>
      </c>
      <c r="BK125" s="58">
        <v>6</v>
      </c>
      <c r="BL125" s="58" t="s">
        <v>153</v>
      </c>
      <c r="BM125" s="58">
        <v>0</v>
      </c>
      <c r="BN125" s="58" t="s">
        <v>153</v>
      </c>
      <c r="BO125" s="58" t="s">
        <v>153</v>
      </c>
      <c r="BP125" s="58">
        <v>0</v>
      </c>
      <c r="BQ125" s="58">
        <v>0</v>
      </c>
      <c r="BR125" s="58">
        <v>0</v>
      </c>
      <c r="BS125" s="58" t="s">
        <v>153</v>
      </c>
    </row>
    <row r="126" spans="1:71" x14ac:dyDescent="0.25">
      <c r="A126" s="64" t="s">
        <v>288</v>
      </c>
      <c r="B126" s="58">
        <v>687</v>
      </c>
      <c r="C126" s="58">
        <v>677</v>
      </c>
      <c r="D126" s="58">
        <v>375</v>
      </c>
      <c r="E126" s="58">
        <v>14</v>
      </c>
      <c r="F126" s="58">
        <v>141</v>
      </c>
      <c r="G126" s="58">
        <v>24</v>
      </c>
      <c r="H126" s="58">
        <v>42</v>
      </c>
      <c r="I126" s="58">
        <v>19</v>
      </c>
      <c r="J126" s="58">
        <v>16</v>
      </c>
      <c r="K126" s="58">
        <v>46</v>
      </c>
      <c r="L126" s="58" t="s">
        <v>153</v>
      </c>
      <c r="M126" s="58">
        <v>351</v>
      </c>
      <c r="N126" s="58">
        <v>192</v>
      </c>
      <c r="O126" s="58">
        <v>5</v>
      </c>
      <c r="P126" s="58">
        <v>72</v>
      </c>
      <c r="Q126" s="58">
        <v>10</v>
      </c>
      <c r="R126" s="58">
        <v>26</v>
      </c>
      <c r="S126" s="58">
        <v>6</v>
      </c>
      <c r="T126" s="58">
        <v>10</v>
      </c>
      <c r="U126" s="58">
        <v>30</v>
      </c>
      <c r="V126" s="58" t="s">
        <v>153</v>
      </c>
      <c r="W126" s="58">
        <v>326</v>
      </c>
      <c r="X126" s="58">
        <v>183</v>
      </c>
      <c r="Y126" s="58">
        <v>9</v>
      </c>
      <c r="Z126" s="58">
        <v>69</v>
      </c>
      <c r="AA126" s="58">
        <v>14</v>
      </c>
      <c r="AB126" s="58">
        <v>16</v>
      </c>
      <c r="AC126" s="58">
        <v>13</v>
      </c>
      <c r="AD126" s="58">
        <v>6</v>
      </c>
      <c r="AE126" s="58">
        <v>16</v>
      </c>
      <c r="AF126" s="58">
        <v>104</v>
      </c>
      <c r="AG126" s="58">
        <v>104</v>
      </c>
      <c r="AH126" s="58">
        <v>51</v>
      </c>
      <c r="AI126" s="58">
        <v>0</v>
      </c>
      <c r="AJ126" s="58">
        <v>12</v>
      </c>
      <c r="AK126" s="58">
        <v>7</v>
      </c>
      <c r="AL126" s="58">
        <v>0</v>
      </c>
      <c r="AM126" s="58" t="s">
        <v>153</v>
      </c>
      <c r="AN126" s="58" t="s">
        <v>153</v>
      </c>
      <c r="AO126" s="58">
        <v>17</v>
      </c>
      <c r="AP126" s="58">
        <v>425</v>
      </c>
      <c r="AQ126" s="58">
        <v>415</v>
      </c>
      <c r="AR126" s="58">
        <v>260</v>
      </c>
      <c r="AS126" s="58">
        <v>14</v>
      </c>
      <c r="AT126" s="58">
        <v>89</v>
      </c>
      <c r="AU126" s="58">
        <v>10</v>
      </c>
      <c r="AV126" s="58" t="s">
        <v>153</v>
      </c>
      <c r="AW126" s="58" t="s">
        <v>153</v>
      </c>
      <c r="AX126" s="58">
        <v>8</v>
      </c>
      <c r="AY126" s="58">
        <v>21</v>
      </c>
      <c r="AZ126" s="58">
        <v>158</v>
      </c>
      <c r="BA126" s="58">
        <v>158</v>
      </c>
      <c r="BB126" s="58">
        <v>64</v>
      </c>
      <c r="BC126" s="58">
        <v>0</v>
      </c>
      <c r="BD126" s="58">
        <v>40</v>
      </c>
      <c r="BE126" s="58">
        <v>7</v>
      </c>
      <c r="BF126" s="58" t="s">
        <v>153</v>
      </c>
      <c r="BG126" s="58">
        <v>0</v>
      </c>
      <c r="BH126" s="58" t="s">
        <v>153</v>
      </c>
      <c r="BI126" s="58">
        <v>8</v>
      </c>
      <c r="BJ126" s="58">
        <v>6</v>
      </c>
      <c r="BK126" s="58">
        <v>6</v>
      </c>
      <c r="BL126" s="58" t="s">
        <v>153</v>
      </c>
      <c r="BM126" s="58">
        <v>0</v>
      </c>
      <c r="BN126" s="58" t="s">
        <v>153</v>
      </c>
      <c r="BO126" s="58">
        <v>0</v>
      </c>
      <c r="BP126" s="58">
        <v>0</v>
      </c>
      <c r="BQ126" s="58">
        <v>0</v>
      </c>
      <c r="BR126" s="58">
        <v>0</v>
      </c>
      <c r="BS126" s="58">
        <v>0</v>
      </c>
    </row>
    <row r="127" spans="1:71" x14ac:dyDescent="0.25">
      <c r="A127" s="64" t="s">
        <v>289</v>
      </c>
      <c r="B127" s="58">
        <v>619</v>
      </c>
      <c r="C127" s="58">
        <v>603</v>
      </c>
      <c r="D127" s="58">
        <v>297</v>
      </c>
      <c r="E127" s="58">
        <v>18</v>
      </c>
      <c r="F127" s="58">
        <v>135</v>
      </c>
      <c r="G127" s="58">
        <v>24</v>
      </c>
      <c r="H127" s="58">
        <v>38</v>
      </c>
      <c r="I127" s="58">
        <v>17</v>
      </c>
      <c r="J127" s="58">
        <v>12</v>
      </c>
      <c r="K127" s="58">
        <v>62</v>
      </c>
      <c r="L127" s="58" t="s">
        <v>153</v>
      </c>
      <c r="M127" s="58">
        <v>344</v>
      </c>
      <c r="N127" s="58">
        <v>168</v>
      </c>
      <c r="O127" s="58">
        <v>10</v>
      </c>
      <c r="P127" s="58">
        <v>77</v>
      </c>
      <c r="Q127" s="58" t="s">
        <v>153</v>
      </c>
      <c r="R127" s="58">
        <v>22</v>
      </c>
      <c r="S127" s="58" t="s">
        <v>153</v>
      </c>
      <c r="T127" s="58" t="s">
        <v>153</v>
      </c>
      <c r="U127" s="58">
        <v>42</v>
      </c>
      <c r="V127" s="58" t="s">
        <v>153</v>
      </c>
      <c r="W127" s="58">
        <v>259</v>
      </c>
      <c r="X127" s="58">
        <v>129</v>
      </c>
      <c r="Y127" s="58">
        <v>8</v>
      </c>
      <c r="Z127" s="58">
        <v>58</v>
      </c>
      <c r="AA127" s="58" t="s">
        <v>153</v>
      </c>
      <c r="AB127" s="58">
        <v>16</v>
      </c>
      <c r="AC127" s="58" t="s">
        <v>153</v>
      </c>
      <c r="AD127" s="58" t="s">
        <v>153</v>
      </c>
      <c r="AE127" s="58">
        <v>20</v>
      </c>
      <c r="AF127" s="58" t="s">
        <v>153</v>
      </c>
      <c r="AG127" s="58">
        <v>90</v>
      </c>
      <c r="AH127" s="58">
        <v>42</v>
      </c>
      <c r="AI127" s="58">
        <v>0</v>
      </c>
      <c r="AJ127" s="58">
        <v>13</v>
      </c>
      <c r="AK127" s="58" t="s">
        <v>153</v>
      </c>
      <c r="AL127" s="58">
        <v>0</v>
      </c>
      <c r="AM127" s="58">
        <v>10</v>
      </c>
      <c r="AN127" s="58" t="s">
        <v>153</v>
      </c>
      <c r="AO127" s="58">
        <v>21</v>
      </c>
      <c r="AP127" s="58">
        <v>411</v>
      </c>
      <c r="AQ127" s="58">
        <v>398</v>
      </c>
      <c r="AR127" s="58">
        <v>210</v>
      </c>
      <c r="AS127" s="58" t="s">
        <v>153</v>
      </c>
      <c r="AT127" s="58">
        <v>95</v>
      </c>
      <c r="AU127" s="58">
        <v>19</v>
      </c>
      <c r="AV127" s="58">
        <v>9</v>
      </c>
      <c r="AW127" s="58">
        <v>7</v>
      </c>
      <c r="AX127" s="58" t="s">
        <v>153</v>
      </c>
      <c r="AY127" s="58">
        <v>35</v>
      </c>
      <c r="AZ127" s="58" t="s">
        <v>153</v>
      </c>
      <c r="BA127" s="58">
        <v>115</v>
      </c>
      <c r="BB127" s="58">
        <v>45</v>
      </c>
      <c r="BC127" s="58" t="s">
        <v>153</v>
      </c>
      <c r="BD127" s="58">
        <v>27</v>
      </c>
      <c r="BE127" s="58" t="s">
        <v>153</v>
      </c>
      <c r="BF127" s="58">
        <v>29</v>
      </c>
      <c r="BG127" s="58">
        <v>0</v>
      </c>
      <c r="BH127" s="58">
        <v>3</v>
      </c>
      <c r="BI127" s="58">
        <v>6</v>
      </c>
      <c r="BJ127" s="58">
        <v>4</v>
      </c>
      <c r="BK127" s="58">
        <v>4</v>
      </c>
      <c r="BL127" s="58">
        <v>4</v>
      </c>
      <c r="BM127" s="58">
        <v>0</v>
      </c>
      <c r="BN127" s="58">
        <v>0</v>
      </c>
      <c r="BO127" s="58">
        <v>0</v>
      </c>
      <c r="BP127" s="58">
        <v>0</v>
      </c>
      <c r="BQ127" s="58">
        <v>0</v>
      </c>
      <c r="BR127" s="58">
        <v>0</v>
      </c>
      <c r="BS127" s="58">
        <v>0</v>
      </c>
    </row>
    <row r="128" spans="1:71" x14ac:dyDescent="0.25">
      <c r="A128" s="64" t="s">
        <v>290</v>
      </c>
      <c r="B128" s="58">
        <v>507</v>
      </c>
      <c r="C128" s="58">
        <v>499</v>
      </c>
      <c r="D128" s="58">
        <v>269</v>
      </c>
      <c r="E128" s="58">
        <v>14</v>
      </c>
      <c r="F128" s="58">
        <v>137</v>
      </c>
      <c r="G128" s="58">
        <v>15</v>
      </c>
      <c r="H128" s="58">
        <v>29</v>
      </c>
      <c r="I128" s="58">
        <v>0</v>
      </c>
      <c r="J128" s="58">
        <v>6</v>
      </c>
      <c r="K128" s="58">
        <v>29</v>
      </c>
      <c r="L128" s="58" t="s">
        <v>153</v>
      </c>
      <c r="M128" s="58">
        <v>262</v>
      </c>
      <c r="N128" s="58">
        <v>143</v>
      </c>
      <c r="O128" s="58" t="s">
        <v>153</v>
      </c>
      <c r="P128" s="58">
        <v>65</v>
      </c>
      <c r="Q128" s="58">
        <v>9</v>
      </c>
      <c r="R128" s="58">
        <v>12</v>
      </c>
      <c r="S128" s="58">
        <v>0</v>
      </c>
      <c r="T128" s="58" t="s">
        <v>153</v>
      </c>
      <c r="U128" s="58">
        <v>22</v>
      </c>
      <c r="V128" s="58" t="s">
        <v>153</v>
      </c>
      <c r="W128" s="58">
        <v>237</v>
      </c>
      <c r="X128" s="58">
        <v>126</v>
      </c>
      <c r="Y128" s="58" t="s">
        <v>153</v>
      </c>
      <c r="Z128" s="58">
        <v>72</v>
      </c>
      <c r="AA128" s="58">
        <v>6</v>
      </c>
      <c r="AB128" s="58">
        <v>17</v>
      </c>
      <c r="AC128" s="58">
        <v>0</v>
      </c>
      <c r="AD128" s="58" t="s">
        <v>153</v>
      </c>
      <c r="AE128" s="58">
        <v>7</v>
      </c>
      <c r="AF128" s="58">
        <v>63</v>
      </c>
      <c r="AG128" s="58">
        <v>63</v>
      </c>
      <c r="AH128" s="58">
        <v>33</v>
      </c>
      <c r="AI128" s="58" t="s">
        <v>153</v>
      </c>
      <c r="AJ128" s="58">
        <v>18</v>
      </c>
      <c r="AK128" s="58">
        <v>0</v>
      </c>
      <c r="AL128" s="58">
        <v>0</v>
      </c>
      <c r="AM128" s="58">
        <v>0</v>
      </c>
      <c r="AN128" s="58" t="s">
        <v>153</v>
      </c>
      <c r="AO128" s="58" t="s">
        <v>153</v>
      </c>
      <c r="AP128" s="58" t="s">
        <v>153</v>
      </c>
      <c r="AQ128" s="58">
        <v>320</v>
      </c>
      <c r="AR128" s="58">
        <v>205</v>
      </c>
      <c r="AS128" s="58" t="s">
        <v>153</v>
      </c>
      <c r="AT128" s="58">
        <v>74</v>
      </c>
      <c r="AU128" s="58">
        <v>9</v>
      </c>
      <c r="AV128" s="58" t="s">
        <v>153</v>
      </c>
      <c r="AW128" s="58">
        <v>0</v>
      </c>
      <c r="AX128" s="58">
        <v>3</v>
      </c>
      <c r="AY128" s="58">
        <v>14</v>
      </c>
      <c r="AZ128" s="58" t="s">
        <v>153</v>
      </c>
      <c r="BA128" s="58">
        <v>116</v>
      </c>
      <c r="BB128" s="58">
        <v>31</v>
      </c>
      <c r="BC128" s="58" t="s">
        <v>153</v>
      </c>
      <c r="BD128" s="58">
        <v>45</v>
      </c>
      <c r="BE128" s="58">
        <v>6</v>
      </c>
      <c r="BF128" s="58" t="s">
        <v>153</v>
      </c>
      <c r="BG128" s="58">
        <v>0</v>
      </c>
      <c r="BH128" s="58" t="s">
        <v>153</v>
      </c>
      <c r="BI128" s="58" t="s">
        <v>153</v>
      </c>
      <c r="BJ128" s="58">
        <v>9</v>
      </c>
      <c r="BK128" s="58">
        <v>9</v>
      </c>
      <c r="BL128" s="58">
        <v>4</v>
      </c>
      <c r="BM128" s="58">
        <v>0</v>
      </c>
      <c r="BN128" s="58" t="s">
        <v>153</v>
      </c>
      <c r="BO128" s="58">
        <v>0</v>
      </c>
      <c r="BP128" s="58">
        <v>0</v>
      </c>
      <c r="BQ128" s="58">
        <v>0</v>
      </c>
      <c r="BR128" s="58">
        <v>0</v>
      </c>
      <c r="BS128" s="58" t="s">
        <v>153</v>
      </c>
    </row>
    <row r="129" spans="1:71" x14ac:dyDescent="0.25">
      <c r="A129" s="64" t="s">
        <v>291</v>
      </c>
      <c r="B129" s="58">
        <v>487</v>
      </c>
      <c r="C129" s="58">
        <v>478</v>
      </c>
      <c r="D129" s="58">
        <v>230</v>
      </c>
      <c r="E129" s="58" t="s">
        <v>153</v>
      </c>
      <c r="F129" s="58">
        <v>127</v>
      </c>
      <c r="G129" s="58">
        <v>29</v>
      </c>
      <c r="H129" s="58">
        <v>36</v>
      </c>
      <c r="I129" s="58" t="s">
        <v>153</v>
      </c>
      <c r="J129" s="58" t="s">
        <v>153</v>
      </c>
      <c r="K129" s="58">
        <v>41</v>
      </c>
      <c r="L129" s="58">
        <v>273</v>
      </c>
      <c r="M129" s="58">
        <v>270</v>
      </c>
      <c r="N129" s="58">
        <v>131</v>
      </c>
      <c r="O129" s="58">
        <v>3</v>
      </c>
      <c r="P129" s="58">
        <v>65</v>
      </c>
      <c r="Q129" s="58">
        <v>9</v>
      </c>
      <c r="R129" s="58">
        <v>25</v>
      </c>
      <c r="S129" s="58" t="s">
        <v>153</v>
      </c>
      <c r="T129" s="58" t="s">
        <v>153</v>
      </c>
      <c r="U129" s="58">
        <v>32</v>
      </c>
      <c r="V129" s="58">
        <v>214</v>
      </c>
      <c r="W129" s="58">
        <v>208</v>
      </c>
      <c r="X129" s="58">
        <v>99</v>
      </c>
      <c r="Y129" s="58" t="s">
        <v>153</v>
      </c>
      <c r="Z129" s="58">
        <v>62</v>
      </c>
      <c r="AA129" s="58">
        <v>20</v>
      </c>
      <c r="AB129" s="58">
        <v>11</v>
      </c>
      <c r="AC129" s="58">
        <v>0</v>
      </c>
      <c r="AD129" s="58" t="s">
        <v>153</v>
      </c>
      <c r="AE129" s="58">
        <v>9</v>
      </c>
      <c r="AF129" s="58" t="s">
        <v>153</v>
      </c>
      <c r="AG129" s="58">
        <v>59</v>
      </c>
      <c r="AH129" s="58">
        <v>35</v>
      </c>
      <c r="AI129" s="58">
        <v>0</v>
      </c>
      <c r="AJ129" s="58">
        <v>10</v>
      </c>
      <c r="AK129" s="58" t="s">
        <v>153</v>
      </c>
      <c r="AL129" s="58">
        <v>0</v>
      </c>
      <c r="AM129" s="58">
        <v>0</v>
      </c>
      <c r="AN129" s="58" t="s">
        <v>153</v>
      </c>
      <c r="AO129" s="58">
        <v>9</v>
      </c>
      <c r="AP129" s="58" t="s">
        <v>153</v>
      </c>
      <c r="AQ129" s="58">
        <v>293</v>
      </c>
      <c r="AR129" s="58">
        <v>160</v>
      </c>
      <c r="AS129" s="58" t="s">
        <v>153</v>
      </c>
      <c r="AT129" s="58">
        <v>74</v>
      </c>
      <c r="AU129" s="58">
        <v>20</v>
      </c>
      <c r="AV129" s="58" t="s">
        <v>153</v>
      </c>
      <c r="AW129" s="58" t="s">
        <v>153</v>
      </c>
      <c r="AX129" s="58" t="s">
        <v>153</v>
      </c>
      <c r="AY129" s="58">
        <v>28</v>
      </c>
      <c r="AZ129" s="58" t="s">
        <v>153</v>
      </c>
      <c r="BA129" s="58">
        <v>126</v>
      </c>
      <c r="BB129" s="58">
        <v>35</v>
      </c>
      <c r="BC129" s="58" t="s">
        <v>153</v>
      </c>
      <c r="BD129" s="58">
        <v>43</v>
      </c>
      <c r="BE129" s="58" t="s">
        <v>153</v>
      </c>
      <c r="BF129" s="58" t="s">
        <v>153</v>
      </c>
      <c r="BG129" s="58">
        <v>0</v>
      </c>
      <c r="BH129" s="58" t="s">
        <v>153</v>
      </c>
      <c r="BI129" s="58">
        <v>4</v>
      </c>
      <c r="BJ129" s="58">
        <v>7</v>
      </c>
      <c r="BK129" s="58">
        <v>7</v>
      </c>
      <c r="BL129" s="58" t="s">
        <v>153</v>
      </c>
      <c r="BM129" s="58">
        <v>0</v>
      </c>
      <c r="BN129" s="58">
        <v>3</v>
      </c>
      <c r="BO129" s="58">
        <v>0</v>
      </c>
      <c r="BP129" s="58">
        <v>0</v>
      </c>
      <c r="BQ129" s="58">
        <v>0</v>
      </c>
      <c r="BR129" s="58">
        <v>0</v>
      </c>
      <c r="BS129" s="58" t="s">
        <v>153</v>
      </c>
    </row>
    <row r="130" spans="1:71" x14ac:dyDescent="0.25">
      <c r="A130" s="64" t="s">
        <v>292</v>
      </c>
      <c r="B130" s="58">
        <v>652</v>
      </c>
      <c r="C130" s="58">
        <v>644</v>
      </c>
      <c r="D130" s="58">
        <v>347</v>
      </c>
      <c r="E130" s="58">
        <v>15</v>
      </c>
      <c r="F130" s="58">
        <v>195</v>
      </c>
      <c r="G130" s="58">
        <v>16</v>
      </c>
      <c r="H130" s="58">
        <v>32</v>
      </c>
      <c r="I130" s="58">
        <v>0</v>
      </c>
      <c r="J130" s="58">
        <v>9</v>
      </c>
      <c r="K130" s="58">
        <v>30</v>
      </c>
      <c r="L130" s="58" t="s">
        <v>153</v>
      </c>
      <c r="M130" s="58">
        <v>377</v>
      </c>
      <c r="N130" s="58">
        <v>204</v>
      </c>
      <c r="O130" s="58" t="s">
        <v>153</v>
      </c>
      <c r="P130" s="58">
        <v>104</v>
      </c>
      <c r="Q130" s="58">
        <v>7</v>
      </c>
      <c r="R130" s="58">
        <v>20</v>
      </c>
      <c r="S130" s="58">
        <v>0</v>
      </c>
      <c r="T130" s="58" t="s">
        <v>153</v>
      </c>
      <c r="U130" s="58">
        <v>25</v>
      </c>
      <c r="V130" s="58" t="s">
        <v>153</v>
      </c>
      <c r="W130" s="58">
        <v>267</v>
      </c>
      <c r="X130" s="58">
        <v>143</v>
      </c>
      <c r="Y130" s="58" t="s">
        <v>153</v>
      </c>
      <c r="Z130" s="58">
        <v>91</v>
      </c>
      <c r="AA130" s="58">
        <v>9</v>
      </c>
      <c r="AB130" s="58">
        <v>12</v>
      </c>
      <c r="AC130" s="58">
        <v>0</v>
      </c>
      <c r="AD130" s="58" t="s">
        <v>153</v>
      </c>
      <c r="AE130" s="58">
        <v>5</v>
      </c>
      <c r="AF130" s="58" t="s">
        <v>153</v>
      </c>
      <c r="AG130" s="58">
        <v>53</v>
      </c>
      <c r="AH130" s="58">
        <v>33</v>
      </c>
      <c r="AI130" s="58">
        <v>0</v>
      </c>
      <c r="AJ130" s="58">
        <v>10</v>
      </c>
      <c r="AK130" s="58" t="s">
        <v>153</v>
      </c>
      <c r="AL130" s="58">
        <v>0</v>
      </c>
      <c r="AM130" s="58">
        <v>0</v>
      </c>
      <c r="AN130" s="58" t="s">
        <v>153</v>
      </c>
      <c r="AO130" s="58">
        <v>4</v>
      </c>
      <c r="AP130" s="58" t="s">
        <v>153</v>
      </c>
      <c r="AQ130" s="58">
        <v>429</v>
      </c>
      <c r="AR130" s="58">
        <v>255</v>
      </c>
      <c r="AS130" s="58" t="s">
        <v>153</v>
      </c>
      <c r="AT130" s="58">
        <v>120</v>
      </c>
      <c r="AU130" s="58">
        <v>10</v>
      </c>
      <c r="AV130" s="58" t="s">
        <v>153</v>
      </c>
      <c r="AW130" s="58">
        <v>0</v>
      </c>
      <c r="AX130" s="58">
        <v>5</v>
      </c>
      <c r="AY130" s="58">
        <v>21</v>
      </c>
      <c r="AZ130" s="58" t="s">
        <v>153</v>
      </c>
      <c r="BA130" s="58">
        <v>162</v>
      </c>
      <c r="BB130" s="58">
        <v>59</v>
      </c>
      <c r="BC130" s="58" t="s">
        <v>153</v>
      </c>
      <c r="BD130" s="58">
        <v>65</v>
      </c>
      <c r="BE130" s="58" t="s">
        <v>153</v>
      </c>
      <c r="BF130" s="58" t="s">
        <v>153</v>
      </c>
      <c r="BG130" s="58">
        <v>0</v>
      </c>
      <c r="BH130" s="58" t="s">
        <v>153</v>
      </c>
      <c r="BI130" s="58">
        <v>5</v>
      </c>
      <c r="BJ130" s="58">
        <v>9</v>
      </c>
      <c r="BK130" s="58">
        <v>9</v>
      </c>
      <c r="BL130" s="58" t="s">
        <v>153</v>
      </c>
      <c r="BM130" s="58">
        <v>0</v>
      </c>
      <c r="BN130" s="58">
        <v>6</v>
      </c>
      <c r="BO130" s="58">
        <v>0</v>
      </c>
      <c r="BP130" s="58">
        <v>0</v>
      </c>
      <c r="BQ130" s="58">
        <v>0</v>
      </c>
      <c r="BR130" s="58">
        <v>0</v>
      </c>
      <c r="BS130" s="58" t="s">
        <v>153</v>
      </c>
    </row>
    <row r="131" spans="1:71" x14ac:dyDescent="0.25">
      <c r="A131" s="64" t="s">
        <v>293</v>
      </c>
      <c r="B131" s="58">
        <v>636</v>
      </c>
      <c r="C131" s="58">
        <v>630</v>
      </c>
      <c r="D131" s="58">
        <v>376</v>
      </c>
      <c r="E131" s="58">
        <v>12</v>
      </c>
      <c r="F131" s="58">
        <v>138</v>
      </c>
      <c r="G131" s="58">
        <v>18</v>
      </c>
      <c r="H131" s="58">
        <v>32</v>
      </c>
      <c r="I131" s="58" t="s">
        <v>153</v>
      </c>
      <c r="J131" s="58" t="s">
        <v>153</v>
      </c>
      <c r="K131" s="58">
        <v>42</v>
      </c>
      <c r="L131" s="58" t="s">
        <v>153</v>
      </c>
      <c r="M131" s="58">
        <v>403</v>
      </c>
      <c r="N131" s="58">
        <v>244</v>
      </c>
      <c r="O131" s="58" t="s">
        <v>153</v>
      </c>
      <c r="P131" s="58">
        <v>92</v>
      </c>
      <c r="Q131" s="58">
        <v>8</v>
      </c>
      <c r="R131" s="58">
        <v>17</v>
      </c>
      <c r="S131" s="58" t="s">
        <v>153</v>
      </c>
      <c r="T131" s="58">
        <v>7</v>
      </c>
      <c r="U131" s="58">
        <v>30</v>
      </c>
      <c r="V131" s="58" t="s">
        <v>153</v>
      </c>
      <c r="W131" s="58">
        <v>227</v>
      </c>
      <c r="X131" s="58">
        <v>132</v>
      </c>
      <c r="Y131" s="58" t="s">
        <v>153</v>
      </c>
      <c r="Z131" s="58">
        <v>46</v>
      </c>
      <c r="AA131" s="58">
        <v>10</v>
      </c>
      <c r="AB131" s="58">
        <v>15</v>
      </c>
      <c r="AC131" s="58">
        <v>0</v>
      </c>
      <c r="AD131" s="58" t="s">
        <v>153</v>
      </c>
      <c r="AE131" s="58">
        <v>12</v>
      </c>
      <c r="AF131" s="58">
        <v>56</v>
      </c>
      <c r="AG131" s="58">
        <v>56</v>
      </c>
      <c r="AH131" s="58">
        <v>25</v>
      </c>
      <c r="AI131" s="58">
        <v>0</v>
      </c>
      <c r="AJ131" s="58">
        <v>10</v>
      </c>
      <c r="AK131" s="58" t="s">
        <v>153</v>
      </c>
      <c r="AL131" s="58" t="s">
        <v>153</v>
      </c>
      <c r="AM131" s="58" t="s">
        <v>153</v>
      </c>
      <c r="AN131" s="58" t="s">
        <v>153</v>
      </c>
      <c r="AO131" s="58">
        <v>15</v>
      </c>
      <c r="AP131" s="58">
        <v>436</v>
      </c>
      <c r="AQ131" s="58">
        <v>430</v>
      </c>
      <c r="AR131" s="58">
        <v>289</v>
      </c>
      <c r="AS131" s="58" t="s">
        <v>153</v>
      </c>
      <c r="AT131" s="58">
        <v>84</v>
      </c>
      <c r="AU131" s="58">
        <v>12</v>
      </c>
      <c r="AV131" s="58" t="s">
        <v>153</v>
      </c>
      <c r="AW131" s="58">
        <v>0</v>
      </c>
      <c r="AX131" s="58">
        <v>4</v>
      </c>
      <c r="AY131" s="58">
        <v>23</v>
      </c>
      <c r="AZ131" s="58">
        <v>144</v>
      </c>
      <c r="BA131" s="58">
        <v>144</v>
      </c>
      <c r="BB131" s="58">
        <v>62</v>
      </c>
      <c r="BC131" s="58" t="s">
        <v>153</v>
      </c>
      <c r="BD131" s="58">
        <v>44</v>
      </c>
      <c r="BE131" s="58" t="s">
        <v>153</v>
      </c>
      <c r="BF131" s="58">
        <v>24</v>
      </c>
      <c r="BG131" s="58">
        <v>0</v>
      </c>
      <c r="BH131" s="58">
        <v>4</v>
      </c>
      <c r="BI131" s="58">
        <v>4</v>
      </c>
      <c r="BJ131" s="58">
        <v>10</v>
      </c>
      <c r="BK131" s="58">
        <v>10</v>
      </c>
      <c r="BL131" s="58">
        <v>5</v>
      </c>
      <c r="BM131" s="58">
        <v>0</v>
      </c>
      <c r="BN131" s="58">
        <v>0</v>
      </c>
      <c r="BO131" s="58" t="s">
        <v>153</v>
      </c>
      <c r="BP131" s="58">
        <v>0</v>
      </c>
      <c r="BQ131" s="58">
        <v>0</v>
      </c>
      <c r="BR131" s="58" t="s">
        <v>153</v>
      </c>
      <c r="BS131" s="58" t="s">
        <v>153</v>
      </c>
    </row>
    <row r="132" spans="1:71" x14ac:dyDescent="0.25">
      <c r="A132" s="64" t="s">
        <v>294</v>
      </c>
      <c r="B132" s="58">
        <v>1141</v>
      </c>
      <c r="C132" s="58">
        <v>1135</v>
      </c>
      <c r="D132" s="58">
        <v>800</v>
      </c>
      <c r="E132" s="58">
        <v>15</v>
      </c>
      <c r="F132" s="58">
        <v>185</v>
      </c>
      <c r="G132" s="58">
        <v>38</v>
      </c>
      <c r="H132" s="58">
        <v>39</v>
      </c>
      <c r="I132" s="58" t="s">
        <v>153</v>
      </c>
      <c r="J132" s="58" t="s">
        <v>153</v>
      </c>
      <c r="K132" s="58">
        <v>47</v>
      </c>
      <c r="L132" s="58" t="s">
        <v>153</v>
      </c>
      <c r="M132" s="58">
        <v>761</v>
      </c>
      <c r="N132" s="58">
        <v>551</v>
      </c>
      <c r="O132" s="58">
        <v>11</v>
      </c>
      <c r="P132" s="58">
        <v>108</v>
      </c>
      <c r="Q132" s="58">
        <v>21</v>
      </c>
      <c r="R132" s="58">
        <v>26</v>
      </c>
      <c r="S132" s="58" t="s">
        <v>153</v>
      </c>
      <c r="T132" s="58" t="s">
        <v>153</v>
      </c>
      <c r="U132" s="58">
        <v>36</v>
      </c>
      <c r="V132" s="58" t="s">
        <v>153</v>
      </c>
      <c r="W132" s="58">
        <v>374</v>
      </c>
      <c r="X132" s="58">
        <v>249</v>
      </c>
      <c r="Y132" s="58">
        <v>4</v>
      </c>
      <c r="Z132" s="58">
        <v>77</v>
      </c>
      <c r="AA132" s="58">
        <v>17</v>
      </c>
      <c r="AB132" s="58">
        <v>13</v>
      </c>
      <c r="AC132" s="58">
        <v>0</v>
      </c>
      <c r="AD132" s="58">
        <v>3</v>
      </c>
      <c r="AE132" s="58">
        <v>11</v>
      </c>
      <c r="AF132" s="58">
        <v>100</v>
      </c>
      <c r="AG132" s="58">
        <v>100</v>
      </c>
      <c r="AH132" s="58">
        <v>65</v>
      </c>
      <c r="AI132" s="58" t="s">
        <v>153</v>
      </c>
      <c r="AJ132" s="58">
        <v>10</v>
      </c>
      <c r="AK132" s="58" t="s">
        <v>153</v>
      </c>
      <c r="AL132" s="58">
        <v>0</v>
      </c>
      <c r="AM132" s="58" t="s">
        <v>153</v>
      </c>
      <c r="AN132" s="58" t="s">
        <v>153</v>
      </c>
      <c r="AO132" s="58" t="s">
        <v>153</v>
      </c>
      <c r="AP132" s="58">
        <v>778</v>
      </c>
      <c r="AQ132" s="58">
        <v>772</v>
      </c>
      <c r="AR132" s="58">
        <v>577</v>
      </c>
      <c r="AS132" s="58">
        <v>11</v>
      </c>
      <c r="AT132" s="58">
        <v>124</v>
      </c>
      <c r="AU132" s="58">
        <v>26</v>
      </c>
      <c r="AV132" s="58" t="s">
        <v>153</v>
      </c>
      <c r="AW132" s="58">
        <v>0</v>
      </c>
      <c r="AX132" s="58" t="s">
        <v>153</v>
      </c>
      <c r="AY132" s="58">
        <v>27</v>
      </c>
      <c r="AZ132" s="58">
        <v>263</v>
      </c>
      <c r="BA132" s="58">
        <v>263</v>
      </c>
      <c r="BB132" s="58">
        <v>158</v>
      </c>
      <c r="BC132" s="58" t="s">
        <v>153</v>
      </c>
      <c r="BD132" s="58">
        <v>51</v>
      </c>
      <c r="BE132" s="58" t="s">
        <v>153</v>
      </c>
      <c r="BF132" s="58" t="s">
        <v>153</v>
      </c>
      <c r="BG132" s="58">
        <v>0</v>
      </c>
      <c r="BH132" s="58" t="s">
        <v>153</v>
      </c>
      <c r="BI132" s="58" t="s">
        <v>153</v>
      </c>
      <c r="BJ132" s="58">
        <v>14</v>
      </c>
      <c r="BK132" s="58">
        <v>14</v>
      </c>
      <c r="BL132" s="58">
        <v>10</v>
      </c>
      <c r="BM132" s="58">
        <v>0</v>
      </c>
      <c r="BN132" s="58" t="s">
        <v>153</v>
      </c>
      <c r="BO132" s="58">
        <v>0</v>
      </c>
      <c r="BP132" s="58">
        <v>0</v>
      </c>
      <c r="BQ132" s="58">
        <v>0</v>
      </c>
      <c r="BR132" s="58">
        <v>0</v>
      </c>
      <c r="BS132" s="58" t="s">
        <v>153</v>
      </c>
    </row>
    <row r="133" spans="1:71" x14ac:dyDescent="0.25">
      <c r="A133" s="64" t="s">
        <v>295</v>
      </c>
      <c r="B133" s="58">
        <v>1311</v>
      </c>
      <c r="C133" s="58">
        <v>1297</v>
      </c>
      <c r="D133" s="58">
        <v>984</v>
      </c>
      <c r="E133" s="58">
        <v>32</v>
      </c>
      <c r="F133" s="58">
        <v>159</v>
      </c>
      <c r="G133" s="58">
        <v>30</v>
      </c>
      <c r="H133" s="58">
        <v>32</v>
      </c>
      <c r="I133" s="58">
        <v>4</v>
      </c>
      <c r="J133" s="58">
        <v>14</v>
      </c>
      <c r="K133" s="58">
        <v>42</v>
      </c>
      <c r="L133" s="58">
        <v>826</v>
      </c>
      <c r="M133" s="58">
        <v>818</v>
      </c>
      <c r="N133" s="58">
        <v>638</v>
      </c>
      <c r="O133" s="58">
        <v>25</v>
      </c>
      <c r="P133" s="58">
        <v>86</v>
      </c>
      <c r="Q133" s="58">
        <v>14</v>
      </c>
      <c r="R133" s="58">
        <v>14</v>
      </c>
      <c r="S133" s="58" t="s">
        <v>153</v>
      </c>
      <c r="T133" s="58" t="s">
        <v>153</v>
      </c>
      <c r="U133" s="58">
        <v>27</v>
      </c>
      <c r="V133" s="58">
        <v>485</v>
      </c>
      <c r="W133" s="58">
        <v>479</v>
      </c>
      <c r="X133" s="58">
        <v>346</v>
      </c>
      <c r="Y133" s="58">
        <v>7</v>
      </c>
      <c r="Z133" s="58">
        <v>73</v>
      </c>
      <c r="AA133" s="58">
        <v>16</v>
      </c>
      <c r="AB133" s="58">
        <v>18</v>
      </c>
      <c r="AC133" s="58" t="s">
        <v>153</v>
      </c>
      <c r="AD133" s="58" t="s">
        <v>153</v>
      </c>
      <c r="AE133" s="58">
        <v>15</v>
      </c>
      <c r="AF133" s="58" t="s">
        <v>153</v>
      </c>
      <c r="AG133" s="58">
        <v>93</v>
      </c>
      <c r="AH133" s="58">
        <v>57</v>
      </c>
      <c r="AI133" s="58" t="s">
        <v>153</v>
      </c>
      <c r="AJ133" s="58">
        <v>12</v>
      </c>
      <c r="AK133" s="58" t="s">
        <v>153</v>
      </c>
      <c r="AL133" s="58">
        <v>0</v>
      </c>
      <c r="AM133" s="58" t="s">
        <v>153</v>
      </c>
      <c r="AN133" s="58">
        <v>4</v>
      </c>
      <c r="AO133" s="58">
        <v>14</v>
      </c>
      <c r="AP133" s="58">
        <v>907</v>
      </c>
      <c r="AQ133" s="58">
        <v>899</v>
      </c>
      <c r="AR133" s="58">
        <v>710</v>
      </c>
      <c r="AS133" s="58">
        <v>26</v>
      </c>
      <c r="AT133" s="58">
        <v>101</v>
      </c>
      <c r="AU133" s="58">
        <v>21</v>
      </c>
      <c r="AV133" s="58">
        <v>8</v>
      </c>
      <c r="AW133" s="58" t="s">
        <v>153</v>
      </c>
      <c r="AX133" s="58" t="s">
        <v>153</v>
      </c>
      <c r="AY133" s="58">
        <v>24</v>
      </c>
      <c r="AZ133" s="58" t="s">
        <v>153</v>
      </c>
      <c r="BA133" s="58">
        <v>305</v>
      </c>
      <c r="BB133" s="58">
        <v>217</v>
      </c>
      <c r="BC133" s="58" t="s">
        <v>153</v>
      </c>
      <c r="BD133" s="58">
        <v>46</v>
      </c>
      <c r="BE133" s="58" t="s">
        <v>153</v>
      </c>
      <c r="BF133" s="58">
        <v>24</v>
      </c>
      <c r="BG133" s="58">
        <v>0</v>
      </c>
      <c r="BH133" s="58" t="s">
        <v>153</v>
      </c>
      <c r="BI133" s="58">
        <v>4</v>
      </c>
      <c r="BJ133" s="58">
        <v>17</v>
      </c>
      <c r="BK133" s="58">
        <v>17</v>
      </c>
      <c r="BL133" s="58">
        <v>12</v>
      </c>
      <c r="BM133" s="58">
        <v>0</v>
      </c>
      <c r="BN133" s="58">
        <v>5</v>
      </c>
      <c r="BO133" s="58">
        <v>0</v>
      </c>
      <c r="BP133" s="58">
        <v>0</v>
      </c>
      <c r="BQ133" s="58">
        <v>0</v>
      </c>
      <c r="BR133" s="58">
        <v>0</v>
      </c>
      <c r="BS133" s="58">
        <v>0</v>
      </c>
    </row>
    <row r="134" spans="1:71" x14ac:dyDescent="0.25">
      <c r="A134" s="64" t="s">
        <v>296</v>
      </c>
      <c r="B134" s="58">
        <v>684</v>
      </c>
      <c r="C134" s="58">
        <v>679</v>
      </c>
      <c r="D134" s="58">
        <v>467</v>
      </c>
      <c r="E134" s="58">
        <v>14</v>
      </c>
      <c r="F134" s="58">
        <v>117</v>
      </c>
      <c r="G134" s="58">
        <v>24</v>
      </c>
      <c r="H134" s="58">
        <v>28</v>
      </c>
      <c r="I134" s="58">
        <v>0</v>
      </c>
      <c r="J134" s="58">
        <v>3</v>
      </c>
      <c r="K134" s="58">
        <v>26</v>
      </c>
      <c r="L134" s="58" t="s">
        <v>153</v>
      </c>
      <c r="M134" s="58">
        <v>404</v>
      </c>
      <c r="N134" s="58">
        <v>285</v>
      </c>
      <c r="O134" s="58">
        <v>10</v>
      </c>
      <c r="P134" s="58">
        <v>65</v>
      </c>
      <c r="Q134" s="58">
        <v>12</v>
      </c>
      <c r="R134" s="58">
        <v>13</v>
      </c>
      <c r="S134" s="58">
        <v>0</v>
      </c>
      <c r="T134" s="58">
        <v>3</v>
      </c>
      <c r="U134" s="58">
        <v>16</v>
      </c>
      <c r="V134" s="58" t="s">
        <v>153</v>
      </c>
      <c r="W134" s="58">
        <v>275</v>
      </c>
      <c r="X134" s="58">
        <v>182</v>
      </c>
      <c r="Y134" s="58">
        <v>4</v>
      </c>
      <c r="Z134" s="58">
        <v>52</v>
      </c>
      <c r="AA134" s="58">
        <v>12</v>
      </c>
      <c r="AB134" s="58">
        <v>15</v>
      </c>
      <c r="AC134" s="58">
        <v>0</v>
      </c>
      <c r="AD134" s="58">
        <v>0</v>
      </c>
      <c r="AE134" s="58">
        <v>10</v>
      </c>
      <c r="AF134" s="58" t="s">
        <v>153</v>
      </c>
      <c r="AG134" s="58">
        <v>62</v>
      </c>
      <c r="AH134" s="58">
        <v>41</v>
      </c>
      <c r="AI134" s="58">
        <v>0</v>
      </c>
      <c r="AJ134" s="58">
        <v>12</v>
      </c>
      <c r="AK134" s="58" t="s">
        <v>153</v>
      </c>
      <c r="AL134" s="58">
        <v>0</v>
      </c>
      <c r="AM134" s="58">
        <v>0</v>
      </c>
      <c r="AN134" s="58">
        <v>0</v>
      </c>
      <c r="AO134" s="58" t="s">
        <v>153</v>
      </c>
      <c r="AP134" s="58" t="s">
        <v>153</v>
      </c>
      <c r="AQ134" s="58">
        <v>439</v>
      </c>
      <c r="AR134" s="58">
        <v>319</v>
      </c>
      <c r="AS134" s="58">
        <v>10</v>
      </c>
      <c r="AT134" s="58">
        <v>70</v>
      </c>
      <c r="AU134" s="58">
        <v>15</v>
      </c>
      <c r="AV134" s="58" t="s">
        <v>153</v>
      </c>
      <c r="AW134" s="58">
        <v>0</v>
      </c>
      <c r="AX134" s="58" t="s">
        <v>153</v>
      </c>
      <c r="AY134" s="58">
        <v>17</v>
      </c>
      <c r="AZ134" s="58">
        <v>178</v>
      </c>
      <c r="BA134" s="58">
        <v>178</v>
      </c>
      <c r="BB134" s="58">
        <v>107</v>
      </c>
      <c r="BC134" s="58">
        <v>4</v>
      </c>
      <c r="BD134" s="58">
        <v>35</v>
      </c>
      <c r="BE134" s="58" t="s">
        <v>153</v>
      </c>
      <c r="BF134" s="58" t="s">
        <v>153</v>
      </c>
      <c r="BG134" s="58">
        <v>0</v>
      </c>
      <c r="BH134" s="58" t="s">
        <v>153</v>
      </c>
      <c r="BI134" s="58" t="s">
        <v>153</v>
      </c>
      <c r="BJ134" s="58">
        <v>10</v>
      </c>
      <c r="BK134" s="58">
        <v>10</v>
      </c>
      <c r="BL134" s="58">
        <v>7</v>
      </c>
      <c r="BM134" s="58">
        <v>0</v>
      </c>
      <c r="BN134" s="58" t="s">
        <v>153</v>
      </c>
      <c r="BO134" s="58">
        <v>0</v>
      </c>
      <c r="BP134" s="58">
        <v>0</v>
      </c>
      <c r="BQ134" s="58">
        <v>0</v>
      </c>
      <c r="BR134" s="58">
        <v>0</v>
      </c>
      <c r="BS134" s="58" t="s">
        <v>153</v>
      </c>
    </row>
    <row r="135" spans="1:71" x14ac:dyDescent="0.25">
      <c r="A135" s="64" t="s">
        <v>297</v>
      </c>
      <c r="B135" s="58">
        <v>633</v>
      </c>
      <c r="C135" s="58">
        <v>620</v>
      </c>
      <c r="D135" s="58">
        <v>374</v>
      </c>
      <c r="E135" s="58">
        <v>16</v>
      </c>
      <c r="F135" s="58">
        <v>137</v>
      </c>
      <c r="G135" s="58">
        <v>26</v>
      </c>
      <c r="H135" s="58">
        <v>26</v>
      </c>
      <c r="I135" s="58">
        <v>0</v>
      </c>
      <c r="J135" s="58">
        <v>7</v>
      </c>
      <c r="K135" s="58">
        <v>34</v>
      </c>
      <c r="L135" s="58">
        <v>356</v>
      </c>
      <c r="M135" s="58">
        <v>352</v>
      </c>
      <c r="N135" s="58">
        <v>227</v>
      </c>
      <c r="O135" s="58" t="s">
        <v>153</v>
      </c>
      <c r="P135" s="58">
        <v>75</v>
      </c>
      <c r="Q135" s="58">
        <v>9</v>
      </c>
      <c r="R135" s="58">
        <v>8</v>
      </c>
      <c r="S135" s="58">
        <v>0</v>
      </c>
      <c r="T135" s="58" t="s">
        <v>153</v>
      </c>
      <c r="U135" s="58">
        <v>22</v>
      </c>
      <c r="V135" s="58">
        <v>277</v>
      </c>
      <c r="W135" s="58">
        <v>268</v>
      </c>
      <c r="X135" s="58">
        <v>147</v>
      </c>
      <c r="Y135" s="58" t="s">
        <v>153</v>
      </c>
      <c r="Z135" s="58">
        <v>62</v>
      </c>
      <c r="AA135" s="58">
        <v>17</v>
      </c>
      <c r="AB135" s="58">
        <v>18</v>
      </c>
      <c r="AC135" s="58">
        <v>0</v>
      </c>
      <c r="AD135" s="58" t="s">
        <v>153</v>
      </c>
      <c r="AE135" s="58">
        <v>12</v>
      </c>
      <c r="AF135" s="58" t="s">
        <v>153</v>
      </c>
      <c r="AG135" s="58">
        <v>56</v>
      </c>
      <c r="AH135" s="58">
        <v>27</v>
      </c>
      <c r="AI135" s="58">
        <v>0</v>
      </c>
      <c r="AJ135" s="58">
        <v>16</v>
      </c>
      <c r="AK135" s="58" t="s">
        <v>153</v>
      </c>
      <c r="AL135" s="58">
        <v>0</v>
      </c>
      <c r="AM135" s="58">
        <v>0</v>
      </c>
      <c r="AN135" s="58" t="s">
        <v>153</v>
      </c>
      <c r="AO135" s="58">
        <v>10</v>
      </c>
      <c r="AP135" s="58" t="s">
        <v>153</v>
      </c>
      <c r="AQ135" s="58">
        <v>425</v>
      </c>
      <c r="AR135" s="58">
        <v>285</v>
      </c>
      <c r="AS135" s="58">
        <v>12</v>
      </c>
      <c r="AT135" s="58">
        <v>76</v>
      </c>
      <c r="AU135" s="58">
        <v>21</v>
      </c>
      <c r="AV135" s="58">
        <v>4</v>
      </c>
      <c r="AW135" s="58">
        <v>0</v>
      </c>
      <c r="AX135" s="58">
        <v>3</v>
      </c>
      <c r="AY135" s="58">
        <v>24</v>
      </c>
      <c r="AZ135" s="58" t="s">
        <v>153</v>
      </c>
      <c r="BA135" s="58">
        <v>139</v>
      </c>
      <c r="BB135" s="58">
        <v>62</v>
      </c>
      <c r="BC135" s="58">
        <v>4</v>
      </c>
      <c r="BD135" s="58">
        <v>45</v>
      </c>
      <c r="BE135" s="58" t="s">
        <v>153</v>
      </c>
      <c r="BF135" s="58">
        <v>22</v>
      </c>
      <c r="BG135" s="58">
        <v>0</v>
      </c>
      <c r="BH135" s="58" t="s">
        <v>153</v>
      </c>
      <c r="BI135" s="58">
        <v>0</v>
      </c>
      <c r="BJ135" s="58">
        <v>7</v>
      </c>
      <c r="BK135" s="58">
        <v>7</v>
      </c>
      <c r="BL135" s="58" t="s">
        <v>153</v>
      </c>
      <c r="BM135" s="58">
        <v>0</v>
      </c>
      <c r="BN135" s="58" t="s">
        <v>153</v>
      </c>
      <c r="BO135" s="58">
        <v>0</v>
      </c>
      <c r="BP135" s="58">
        <v>0</v>
      </c>
      <c r="BQ135" s="58">
        <v>0</v>
      </c>
      <c r="BR135" s="58">
        <v>0</v>
      </c>
      <c r="BS135" s="58" t="s">
        <v>153</v>
      </c>
    </row>
    <row r="136" spans="1:71" x14ac:dyDescent="0.25">
      <c r="A136" s="64" t="s">
        <v>298</v>
      </c>
      <c r="B136" s="58">
        <v>524</v>
      </c>
      <c r="C136" s="58">
        <v>507</v>
      </c>
      <c r="D136" s="58">
        <v>279</v>
      </c>
      <c r="E136" s="58">
        <v>11</v>
      </c>
      <c r="F136" s="58">
        <v>125</v>
      </c>
      <c r="G136" s="58">
        <v>23</v>
      </c>
      <c r="H136" s="58">
        <v>29</v>
      </c>
      <c r="I136" s="58">
        <v>0</v>
      </c>
      <c r="J136" s="58">
        <v>11</v>
      </c>
      <c r="K136" s="58">
        <v>29</v>
      </c>
      <c r="L136" s="58">
        <v>296</v>
      </c>
      <c r="M136" s="58">
        <v>292</v>
      </c>
      <c r="N136" s="58">
        <v>157</v>
      </c>
      <c r="O136" s="58">
        <v>6</v>
      </c>
      <c r="P136" s="58">
        <v>69</v>
      </c>
      <c r="Q136" s="58">
        <v>13</v>
      </c>
      <c r="R136" s="58">
        <v>14</v>
      </c>
      <c r="S136" s="58">
        <v>0</v>
      </c>
      <c r="T136" s="58">
        <v>11</v>
      </c>
      <c r="U136" s="58">
        <v>22</v>
      </c>
      <c r="V136" s="58">
        <v>228</v>
      </c>
      <c r="W136" s="58">
        <v>215</v>
      </c>
      <c r="X136" s="58">
        <v>122</v>
      </c>
      <c r="Y136" s="58">
        <v>5</v>
      </c>
      <c r="Z136" s="58">
        <v>56</v>
      </c>
      <c r="AA136" s="58">
        <v>10</v>
      </c>
      <c r="AB136" s="58">
        <v>15</v>
      </c>
      <c r="AC136" s="58">
        <v>0</v>
      </c>
      <c r="AD136" s="58">
        <v>0</v>
      </c>
      <c r="AE136" s="58">
        <v>7</v>
      </c>
      <c r="AF136" s="58" t="s">
        <v>153</v>
      </c>
      <c r="AG136" s="58">
        <v>49</v>
      </c>
      <c r="AH136" s="58">
        <v>25</v>
      </c>
      <c r="AI136" s="58">
        <v>0</v>
      </c>
      <c r="AJ136" s="58">
        <v>15</v>
      </c>
      <c r="AK136" s="58" t="s">
        <v>153</v>
      </c>
      <c r="AL136" s="58">
        <v>0</v>
      </c>
      <c r="AM136" s="58">
        <v>0</v>
      </c>
      <c r="AN136" s="58" t="s">
        <v>153</v>
      </c>
      <c r="AO136" s="58" t="s">
        <v>153</v>
      </c>
      <c r="AP136" s="58" t="s">
        <v>153</v>
      </c>
      <c r="AQ136" s="58">
        <v>329</v>
      </c>
      <c r="AR136" s="58">
        <v>195</v>
      </c>
      <c r="AS136" s="58" t="s">
        <v>153</v>
      </c>
      <c r="AT136" s="58">
        <v>81</v>
      </c>
      <c r="AU136" s="58">
        <v>15</v>
      </c>
      <c r="AV136" s="58">
        <v>6</v>
      </c>
      <c r="AW136" s="58">
        <v>0</v>
      </c>
      <c r="AX136" s="58" t="s">
        <v>153</v>
      </c>
      <c r="AY136" s="58">
        <v>19</v>
      </c>
      <c r="AZ136" s="58" t="s">
        <v>153</v>
      </c>
      <c r="BA136" s="58">
        <v>129</v>
      </c>
      <c r="BB136" s="58">
        <v>59</v>
      </c>
      <c r="BC136" s="58" t="s">
        <v>153</v>
      </c>
      <c r="BD136" s="58">
        <v>29</v>
      </c>
      <c r="BE136" s="58" t="s">
        <v>153</v>
      </c>
      <c r="BF136" s="58">
        <v>23</v>
      </c>
      <c r="BG136" s="58">
        <v>0</v>
      </c>
      <c r="BH136" s="58">
        <v>7</v>
      </c>
      <c r="BI136" s="58" t="s">
        <v>153</v>
      </c>
      <c r="BJ136" s="58" t="s">
        <v>153</v>
      </c>
      <c r="BK136" s="58" t="s">
        <v>153</v>
      </c>
      <c r="BL136" s="58" t="s">
        <v>153</v>
      </c>
      <c r="BM136" s="58" t="s">
        <v>153</v>
      </c>
      <c r="BN136" s="58" t="s">
        <v>153</v>
      </c>
      <c r="BO136" s="58">
        <v>0</v>
      </c>
      <c r="BP136" s="58">
        <v>0</v>
      </c>
      <c r="BQ136" s="58">
        <v>0</v>
      </c>
      <c r="BR136" s="58">
        <v>0</v>
      </c>
      <c r="BS136" s="58">
        <v>0</v>
      </c>
    </row>
    <row r="137" spans="1:71" x14ac:dyDescent="0.25">
      <c r="A137" s="64" t="s">
        <v>299</v>
      </c>
      <c r="B137" s="58">
        <v>490</v>
      </c>
      <c r="C137" s="58">
        <v>486</v>
      </c>
      <c r="D137" s="58">
        <v>262</v>
      </c>
      <c r="E137" s="58">
        <v>10</v>
      </c>
      <c r="F137" s="58">
        <v>123</v>
      </c>
      <c r="G137" s="58">
        <v>22</v>
      </c>
      <c r="H137" s="58">
        <v>28</v>
      </c>
      <c r="I137" s="58" t="s">
        <v>153</v>
      </c>
      <c r="J137" s="58" t="s">
        <v>153</v>
      </c>
      <c r="K137" s="58">
        <v>30</v>
      </c>
      <c r="L137" s="58" t="s">
        <v>153</v>
      </c>
      <c r="M137" s="58">
        <v>273</v>
      </c>
      <c r="N137" s="58">
        <v>145</v>
      </c>
      <c r="O137" s="58" t="s">
        <v>153</v>
      </c>
      <c r="P137" s="58">
        <v>74</v>
      </c>
      <c r="Q137" s="58">
        <v>11</v>
      </c>
      <c r="R137" s="58">
        <v>16</v>
      </c>
      <c r="S137" s="58" t="s">
        <v>153</v>
      </c>
      <c r="T137" s="58">
        <v>3</v>
      </c>
      <c r="U137" s="58">
        <v>20</v>
      </c>
      <c r="V137" s="58" t="s">
        <v>153</v>
      </c>
      <c r="W137" s="58">
        <v>213</v>
      </c>
      <c r="X137" s="58">
        <v>117</v>
      </c>
      <c r="Y137" s="58" t="s">
        <v>153</v>
      </c>
      <c r="Z137" s="58">
        <v>49</v>
      </c>
      <c r="AA137" s="58">
        <v>11</v>
      </c>
      <c r="AB137" s="58">
        <v>12</v>
      </c>
      <c r="AC137" s="58" t="s">
        <v>153</v>
      </c>
      <c r="AD137" s="58" t="s">
        <v>153</v>
      </c>
      <c r="AE137" s="58">
        <v>10</v>
      </c>
      <c r="AF137" s="58" t="s">
        <v>153</v>
      </c>
      <c r="AG137" s="58">
        <v>66</v>
      </c>
      <c r="AH137" s="58">
        <v>41</v>
      </c>
      <c r="AI137" s="58" t="s">
        <v>153</v>
      </c>
      <c r="AJ137" s="58">
        <v>12</v>
      </c>
      <c r="AK137" s="58" t="s">
        <v>153</v>
      </c>
      <c r="AL137" s="58">
        <v>0</v>
      </c>
      <c r="AM137" s="58" t="s">
        <v>153</v>
      </c>
      <c r="AN137" s="58" t="s">
        <v>153</v>
      </c>
      <c r="AO137" s="58">
        <v>7</v>
      </c>
      <c r="AP137" s="58" t="s">
        <v>153</v>
      </c>
      <c r="AQ137" s="58">
        <v>307</v>
      </c>
      <c r="AR137" s="58">
        <v>184</v>
      </c>
      <c r="AS137" s="58">
        <v>7</v>
      </c>
      <c r="AT137" s="58">
        <v>74</v>
      </c>
      <c r="AU137" s="58">
        <v>11</v>
      </c>
      <c r="AV137" s="58" t="s">
        <v>153</v>
      </c>
      <c r="AW137" s="58" t="s">
        <v>153</v>
      </c>
      <c r="AX137" s="58">
        <v>5</v>
      </c>
      <c r="AY137" s="58">
        <v>20</v>
      </c>
      <c r="AZ137" s="58">
        <v>113</v>
      </c>
      <c r="BA137" s="58">
        <v>113</v>
      </c>
      <c r="BB137" s="58">
        <v>37</v>
      </c>
      <c r="BC137" s="58" t="s">
        <v>153</v>
      </c>
      <c r="BD137" s="58">
        <v>37</v>
      </c>
      <c r="BE137" s="58" t="s">
        <v>153</v>
      </c>
      <c r="BF137" s="58" t="s">
        <v>153</v>
      </c>
      <c r="BG137" s="58">
        <v>0</v>
      </c>
      <c r="BH137" s="58" t="s">
        <v>153</v>
      </c>
      <c r="BI137" s="58">
        <v>3</v>
      </c>
      <c r="BJ137" s="58" t="s">
        <v>153</v>
      </c>
      <c r="BK137" s="58" t="s">
        <v>153</v>
      </c>
      <c r="BL137" s="58" t="s">
        <v>153</v>
      </c>
      <c r="BM137" s="58" t="s">
        <v>153</v>
      </c>
      <c r="BN137" s="58" t="s">
        <v>153</v>
      </c>
      <c r="BO137" s="58">
        <v>0</v>
      </c>
      <c r="BP137" s="58">
        <v>0</v>
      </c>
      <c r="BQ137" s="58">
        <v>0</v>
      </c>
      <c r="BR137" s="58">
        <v>0</v>
      </c>
      <c r="BS137" s="58">
        <v>0</v>
      </c>
    </row>
    <row r="138" spans="1:71" x14ac:dyDescent="0.25">
      <c r="A138" s="64" t="s">
        <v>300</v>
      </c>
      <c r="B138" s="58">
        <v>651</v>
      </c>
      <c r="C138" s="58">
        <v>641</v>
      </c>
      <c r="D138" s="58">
        <v>379</v>
      </c>
      <c r="E138" s="58">
        <v>13</v>
      </c>
      <c r="F138" s="58">
        <v>136</v>
      </c>
      <c r="G138" s="58">
        <v>25</v>
      </c>
      <c r="H138" s="58">
        <v>31</v>
      </c>
      <c r="I138" s="58">
        <v>13</v>
      </c>
      <c r="J138" s="58">
        <v>12</v>
      </c>
      <c r="K138" s="58">
        <v>32</v>
      </c>
      <c r="L138" s="58">
        <v>340</v>
      </c>
      <c r="M138" s="58">
        <v>335</v>
      </c>
      <c r="N138" s="58">
        <v>197</v>
      </c>
      <c r="O138" s="58">
        <v>7</v>
      </c>
      <c r="P138" s="58">
        <v>76</v>
      </c>
      <c r="Q138" s="58">
        <v>7</v>
      </c>
      <c r="R138" s="58">
        <v>14</v>
      </c>
      <c r="S138" s="58">
        <v>8</v>
      </c>
      <c r="T138" s="58">
        <v>6</v>
      </c>
      <c r="U138" s="58">
        <v>20</v>
      </c>
      <c r="V138" s="58">
        <v>311</v>
      </c>
      <c r="W138" s="58">
        <v>306</v>
      </c>
      <c r="X138" s="58">
        <v>182</v>
      </c>
      <c r="Y138" s="58">
        <v>6</v>
      </c>
      <c r="Z138" s="58">
        <v>60</v>
      </c>
      <c r="AA138" s="58">
        <v>18</v>
      </c>
      <c r="AB138" s="58">
        <v>17</v>
      </c>
      <c r="AC138" s="58">
        <v>5</v>
      </c>
      <c r="AD138" s="58">
        <v>6</v>
      </c>
      <c r="AE138" s="58">
        <v>12</v>
      </c>
      <c r="AF138" s="58">
        <v>99</v>
      </c>
      <c r="AG138" s="58">
        <v>99</v>
      </c>
      <c r="AH138" s="58">
        <v>44</v>
      </c>
      <c r="AI138" s="58" t="s">
        <v>153</v>
      </c>
      <c r="AJ138" s="58">
        <v>27</v>
      </c>
      <c r="AK138" s="58">
        <v>4</v>
      </c>
      <c r="AL138" s="58">
        <v>0</v>
      </c>
      <c r="AM138" s="58" t="s">
        <v>153</v>
      </c>
      <c r="AN138" s="58" t="s">
        <v>153</v>
      </c>
      <c r="AO138" s="58" t="s">
        <v>153</v>
      </c>
      <c r="AP138" s="58">
        <v>424</v>
      </c>
      <c r="AQ138" s="58">
        <v>414</v>
      </c>
      <c r="AR138" s="58">
        <v>278</v>
      </c>
      <c r="AS138" s="58" t="s">
        <v>153</v>
      </c>
      <c r="AT138" s="58">
        <v>73</v>
      </c>
      <c r="AU138" s="58">
        <v>15</v>
      </c>
      <c r="AV138" s="58">
        <v>6</v>
      </c>
      <c r="AW138" s="58" t="s">
        <v>153</v>
      </c>
      <c r="AX138" s="58">
        <v>5</v>
      </c>
      <c r="AY138" s="58">
        <v>23</v>
      </c>
      <c r="AZ138" s="58">
        <v>128</v>
      </c>
      <c r="BA138" s="58">
        <v>128</v>
      </c>
      <c r="BB138" s="58">
        <v>57</v>
      </c>
      <c r="BC138" s="58">
        <v>0</v>
      </c>
      <c r="BD138" s="58">
        <v>36</v>
      </c>
      <c r="BE138" s="58">
        <v>6</v>
      </c>
      <c r="BF138" s="58">
        <v>25</v>
      </c>
      <c r="BG138" s="58">
        <v>0</v>
      </c>
      <c r="BH138" s="58" t="s">
        <v>153</v>
      </c>
      <c r="BI138" s="58" t="s">
        <v>153</v>
      </c>
      <c r="BJ138" s="58">
        <v>9</v>
      </c>
      <c r="BK138" s="58">
        <v>9</v>
      </c>
      <c r="BL138" s="58">
        <v>3</v>
      </c>
      <c r="BM138" s="58">
        <v>0</v>
      </c>
      <c r="BN138" s="58" t="s">
        <v>153</v>
      </c>
      <c r="BO138" s="58" t="s">
        <v>153</v>
      </c>
      <c r="BP138" s="58">
        <v>0</v>
      </c>
      <c r="BQ138" s="58">
        <v>0</v>
      </c>
      <c r="BR138" s="58">
        <v>0</v>
      </c>
      <c r="BS138" s="58">
        <v>3</v>
      </c>
    </row>
    <row r="139" spans="1:71" x14ac:dyDescent="0.25">
      <c r="A139" s="64" t="s">
        <v>301</v>
      </c>
      <c r="B139" s="58">
        <v>522</v>
      </c>
      <c r="C139" s="58">
        <v>513</v>
      </c>
      <c r="D139" s="58">
        <v>279</v>
      </c>
      <c r="E139" s="58">
        <v>9</v>
      </c>
      <c r="F139" s="58">
        <v>112</v>
      </c>
      <c r="G139" s="58">
        <v>14</v>
      </c>
      <c r="H139" s="58">
        <v>25</v>
      </c>
      <c r="I139" s="58">
        <v>17</v>
      </c>
      <c r="J139" s="58">
        <v>9</v>
      </c>
      <c r="K139" s="58">
        <v>48</v>
      </c>
      <c r="L139" s="58">
        <v>287</v>
      </c>
      <c r="M139" s="58">
        <v>284</v>
      </c>
      <c r="N139" s="58">
        <v>148</v>
      </c>
      <c r="O139" s="58" t="s">
        <v>153</v>
      </c>
      <c r="P139" s="58">
        <v>69</v>
      </c>
      <c r="Q139" s="58">
        <v>3</v>
      </c>
      <c r="R139" s="58">
        <v>12</v>
      </c>
      <c r="S139" s="58">
        <v>10</v>
      </c>
      <c r="T139" s="58" t="s">
        <v>153</v>
      </c>
      <c r="U139" s="58">
        <v>32</v>
      </c>
      <c r="V139" s="58">
        <v>235</v>
      </c>
      <c r="W139" s="58">
        <v>229</v>
      </c>
      <c r="X139" s="58">
        <v>131</v>
      </c>
      <c r="Y139" s="58" t="s">
        <v>153</v>
      </c>
      <c r="Z139" s="58">
        <v>43</v>
      </c>
      <c r="AA139" s="58">
        <v>11</v>
      </c>
      <c r="AB139" s="58">
        <v>13</v>
      </c>
      <c r="AC139" s="58">
        <v>7</v>
      </c>
      <c r="AD139" s="58" t="s">
        <v>153</v>
      </c>
      <c r="AE139" s="58">
        <v>16</v>
      </c>
      <c r="AF139" s="58" t="s">
        <v>153</v>
      </c>
      <c r="AG139" s="58">
        <v>65</v>
      </c>
      <c r="AH139" s="58">
        <v>28</v>
      </c>
      <c r="AI139" s="58">
        <v>0</v>
      </c>
      <c r="AJ139" s="58">
        <v>7</v>
      </c>
      <c r="AK139" s="58" t="s">
        <v>153</v>
      </c>
      <c r="AL139" s="58">
        <v>0</v>
      </c>
      <c r="AM139" s="58">
        <v>11</v>
      </c>
      <c r="AN139" s="58" t="s">
        <v>153</v>
      </c>
      <c r="AO139" s="58">
        <v>16</v>
      </c>
      <c r="AP139" s="58" t="s">
        <v>153</v>
      </c>
      <c r="AQ139" s="58">
        <v>311</v>
      </c>
      <c r="AR139" s="58">
        <v>198</v>
      </c>
      <c r="AS139" s="58" t="s">
        <v>153</v>
      </c>
      <c r="AT139" s="58">
        <v>67</v>
      </c>
      <c r="AU139" s="58" t="s">
        <v>153</v>
      </c>
      <c r="AV139" s="58" t="s">
        <v>153</v>
      </c>
      <c r="AW139" s="58">
        <v>6</v>
      </c>
      <c r="AX139" s="58" t="s">
        <v>153</v>
      </c>
      <c r="AY139" s="58">
        <v>24</v>
      </c>
      <c r="AZ139" s="58">
        <v>137</v>
      </c>
      <c r="BA139" s="58">
        <v>137</v>
      </c>
      <c r="BB139" s="58">
        <v>53</v>
      </c>
      <c r="BC139" s="58" t="s">
        <v>153</v>
      </c>
      <c r="BD139" s="58">
        <v>38</v>
      </c>
      <c r="BE139" s="58">
        <v>9</v>
      </c>
      <c r="BF139" s="58" t="s">
        <v>153</v>
      </c>
      <c r="BG139" s="58">
        <v>0</v>
      </c>
      <c r="BH139" s="58">
        <v>5</v>
      </c>
      <c r="BI139" s="58">
        <v>8</v>
      </c>
      <c r="BJ139" s="58">
        <v>7</v>
      </c>
      <c r="BK139" s="58">
        <v>7</v>
      </c>
      <c r="BL139" s="58" t="s">
        <v>153</v>
      </c>
      <c r="BM139" s="58">
        <v>0</v>
      </c>
      <c r="BN139" s="58" t="s">
        <v>153</v>
      </c>
      <c r="BO139" s="58">
        <v>0</v>
      </c>
      <c r="BP139" s="58">
        <v>0</v>
      </c>
      <c r="BQ139" s="58">
        <v>0</v>
      </c>
      <c r="BR139" s="58">
        <v>0</v>
      </c>
      <c r="BS139" s="58">
        <v>3</v>
      </c>
    </row>
    <row r="140" spans="1:71" x14ac:dyDescent="0.25">
      <c r="A140" s="64" t="s">
        <v>302</v>
      </c>
      <c r="B140" s="58">
        <v>466</v>
      </c>
      <c r="C140" s="58">
        <v>456</v>
      </c>
      <c r="D140" s="58">
        <v>234</v>
      </c>
      <c r="E140" s="58">
        <v>9</v>
      </c>
      <c r="F140" s="58">
        <v>112</v>
      </c>
      <c r="G140" s="58">
        <v>36</v>
      </c>
      <c r="H140" s="58">
        <v>30</v>
      </c>
      <c r="I140" s="58" t="s">
        <v>153</v>
      </c>
      <c r="J140" s="58" t="s">
        <v>153</v>
      </c>
      <c r="K140" s="58">
        <v>29</v>
      </c>
      <c r="L140" s="58" t="s">
        <v>153</v>
      </c>
      <c r="M140" s="58">
        <v>259</v>
      </c>
      <c r="N140" s="58">
        <v>128</v>
      </c>
      <c r="O140" s="58" t="s">
        <v>153</v>
      </c>
      <c r="P140" s="58">
        <v>61</v>
      </c>
      <c r="Q140" s="58">
        <v>19</v>
      </c>
      <c r="R140" s="58">
        <v>20</v>
      </c>
      <c r="S140" s="58" t="s">
        <v>153</v>
      </c>
      <c r="T140" s="58" t="s">
        <v>153</v>
      </c>
      <c r="U140" s="58">
        <v>22</v>
      </c>
      <c r="V140" s="58" t="s">
        <v>153</v>
      </c>
      <c r="W140" s="58">
        <v>197</v>
      </c>
      <c r="X140" s="58">
        <v>106</v>
      </c>
      <c r="Y140" s="58" t="s">
        <v>153</v>
      </c>
      <c r="Z140" s="58">
        <v>51</v>
      </c>
      <c r="AA140" s="58">
        <v>17</v>
      </c>
      <c r="AB140" s="58">
        <v>10</v>
      </c>
      <c r="AC140" s="58">
        <v>0</v>
      </c>
      <c r="AD140" s="58" t="s">
        <v>153</v>
      </c>
      <c r="AE140" s="58">
        <v>7</v>
      </c>
      <c r="AF140" s="58" t="s">
        <v>153</v>
      </c>
      <c r="AG140" s="58">
        <v>39</v>
      </c>
      <c r="AH140" s="58">
        <v>25</v>
      </c>
      <c r="AI140" s="58">
        <v>0</v>
      </c>
      <c r="AJ140" s="58" t="s">
        <v>153</v>
      </c>
      <c r="AK140" s="58">
        <v>0</v>
      </c>
      <c r="AL140" s="58">
        <v>0</v>
      </c>
      <c r="AM140" s="58">
        <v>0</v>
      </c>
      <c r="AN140" s="58">
        <v>0</v>
      </c>
      <c r="AO140" s="58" t="s">
        <v>153</v>
      </c>
      <c r="AP140" s="58" t="s">
        <v>153</v>
      </c>
      <c r="AQ140" s="58">
        <v>296</v>
      </c>
      <c r="AR140" s="58">
        <v>170</v>
      </c>
      <c r="AS140" s="58">
        <v>9</v>
      </c>
      <c r="AT140" s="58">
        <v>65</v>
      </c>
      <c r="AU140" s="58">
        <v>26</v>
      </c>
      <c r="AV140" s="58">
        <v>4</v>
      </c>
      <c r="AW140" s="58" t="s">
        <v>153</v>
      </c>
      <c r="AX140" s="58" t="s">
        <v>153</v>
      </c>
      <c r="AY140" s="58">
        <v>17</v>
      </c>
      <c r="AZ140" s="58" t="s">
        <v>153</v>
      </c>
      <c r="BA140" s="58">
        <v>121</v>
      </c>
      <c r="BB140" s="58">
        <v>39</v>
      </c>
      <c r="BC140" s="58">
        <v>0</v>
      </c>
      <c r="BD140" s="58" t="s">
        <v>153</v>
      </c>
      <c r="BE140" s="58">
        <v>10</v>
      </c>
      <c r="BF140" s="58">
        <v>26</v>
      </c>
      <c r="BG140" s="58">
        <v>0</v>
      </c>
      <c r="BH140" s="58" t="s">
        <v>153</v>
      </c>
      <c r="BI140" s="58" t="s">
        <v>153</v>
      </c>
      <c r="BJ140" s="58" t="s">
        <v>153</v>
      </c>
      <c r="BK140" s="58" t="s">
        <v>153</v>
      </c>
      <c r="BL140" s="58">
        <v>0</v>
      </c>
      <c r="BM140" s="58">
        <v>0</v>
      </c>
      <c r="BN140" s="58">
        <v>0</v>
      </c>
      <c r="BO140" s="58">
        <v>0</v>
      </c>
      <c r="BP140" s="58">
        <v>0</v>
      </c>
      <c r="BQ140" s="58">
        <v>0</v>
      </c>
      <c r="BR140" s="58">
        <v>0</v>
      </c>
      <c r="BS140" s="58" t="s">
        <v>153</v>
      </c>
    </row>
    <row r="141" spans="1:71" x14ac:dyDescent="0.25">
      <c r="A141" s="64" t="s">
        <v>303</v>
      </c>
      <c r="B141" s="58">
        <v>417</v>
      </c>
      <c r="C141" s="58">
        <v>407</v>
      </c>
      <c r="D141" s="58">
        <v>208</v>
      </c>
      <c r="E141" s="58">
        <v>8</v>
      </c>
      <c r="F141" s="58">
        <v>109</v>
      </c>
      <c r="G141" s="58">
        <v>15</v>
      </c>
      <c r="H141" s="58">
        <v>33</v>
      </c>
      <c r="I141" s="58">
        <v>0</v>
      </c>
      <c r="J141" s="58">
        <v>6</v>
      </c>
      <c r="K141" s="58">
        <v>28</v>
      </c>
      <c r="L141" s="58">
        <v>235</v>
      </c>
      <c r="M141" s="58">
        <v>231</v>
      </c>
      <c r="N141" s="58">
        <v>111</v>
      </c>
      <c r="O141" s="58" t="s">
        <v>153</v>
      </c>
      <c r="P141" s="58">
        <v>69</v>
      </c>
      <c r="Q141" s="58">
        <v>5</v>
      </c>
      <c r="R141" s="58">
        <v>19</v>
      </c>
      <c r="S141" s="58">
        <v>0</v>
      </c>
      <c r="T141" s="58" t="s">
        <v>153</v>
      </c>
      <c r="U141" s="58">
        <v>17</v>
      </c>
      <c r="V141" s="58">
        <v>182</v>
      </c>
      <c r="W141" s="58">
        <v>176</v>
      </c>
      <c r="X141" s="58">
        <v>97</v>
      </c>
      <c r="Y141" s="58" t="s">
        <v>153</v>
      </c>
      <c r="Z141" s="58">
        <v>40</v>
      </c>
      <c r="AA141" s="58">
        <v>10</v>
      </c>
      <c r="AB141" s="58">
        <v>14</v>
      </c>
      <c r="AC141" s="58">
        <v>0</v>
      </c>
      <c r="AD141" s="58" t="s">
        <v>153</v>
      </c>
      <c r="AE141" s="58">
        <v>11</v>
      </c>
      <c r="AF141" s="58">
        <v>42</v>
      </c>
      <c r="AG141" s="58">
        <v>42</v>
      </c>
      <c r="AH141" s="58">
        <v>22</v>
      </c>
      <c r="AI141" s="58" t="s">
        <v>153</v>
      </c>
      <c r="AJ141" s="58" t="s">
        <v>153</v>
      </c>
      <c r="AK141" s="58" t="s">
        <v>153</v>
      </c>
      <c r="AL141" s="58">
        <v>0</v>
      </c>
      <c r="AM141" s="58">
        <v>0</v>
      </c>
      <c r="AN141" s="58">
        <v>0</v>
      </c>
      <c r="AO141" s="58" t="s">
        <v>153</v>
      </c>
      <c r="AP141" s="58">
        <v>276</v>
      </c>
      <c r="AQ141" s="58">
        <v>266</v>
      </c>
      <c r="AR141" s="58">
        <v>160</v>
      </c>
      <c r="AS141" s="58" t="s">
        <v>153</v>
      </c>
      <c r="AT141" s="58">
        <v>67</v>
      </c>
      <c r="AU141" s="58" t="s">
        <v>153</v>
      </c>
      <c r="AV141" s="58">
        <v>8</v>
      </c>
      <c r="AW141" s="58">
        <v>0</v>
      </c>
      <c r="AX141" s="58" t="s">
        <v>153</v>
      </c>
      <c r="AY141" s="58">
        <v>17</v>
      </c>
      <c r="AZ141" s="58">
        <v>99</v>
      </c>
      <c r="BA141" s="58">
        <v>99</v>
      </c>
      <c r="BB141" s="58">
        <v>26</v>
      </c>
      <c r="BC141" s="58" t="s">
        <v>153</v>
      </c>
      <c r="BD141" s="58" t="s">
        <v>153</v>
      </c>
      <c r="BE141" s="58">
        <v>5</v>
      </c>
      <c r="BF141" s="58">
        <v>25</v>
      </c>
      <c r="BG141" s="58">
        <v>0</v>
      </c>
      <c r="BH141" s="58" t="s">
        <v>153</v>
      </c>
      <c r="BI141" s="58" t="s">
        <v>153</v>
      </c>
      <c r="BJ141" s="58">
        <v>5</v>
      </c>
      <c r="BK141" s="58">
        <v>5</v>
      </c>
      <c r="BL141" s="58">
        <v>5</v>
      </c>
      <c r="BM141" s="58">
        <v>0</v>
      </c>
      <c r="BN141" s="58">
        <v>0</v>
      </c>
      <c r="BO141" s="58">
        <v>0</v>
      </c>
      <c r="BP141" s="58">
        <v>0</v>
      </c>
      <c r="BQ141" s="58">
        <v>0</v>
      </c>
      <c r="BR141" s="58">
        <v>0</v>
      </c>
      <c r="BS141" s="58">
        <v>0</v>
      </c>
    </row>
    <row r="142" spans="1:71" x14ac:dyDescent="0.25">
      <c r="A142" s="64" t="s">
        <v>304</v>
      </c>
      <c r="B142" s="58">
        <v>613</v>
      </c>
      <c r="C142" s="58">
        <v>604</v>
      </c>
      <c r="D142" s="58">
        <v>305</v>
      </c>
      <c r="E142" s="58">
        <v>15</v>
      </c>
      <c r="F142" s="58">
        <v>173</v>
      </c>
      <c r="G142" s="58">
        <v>17</v>
      </c>
      <c r="H142" s="58">
        <v>36</v>
      </c>
      <c r="I142" s="58">
        <v>0</v>
      </c>
      <c r="J142" s="58">
        <v>8</v>
      </c>
      <c r="K142" s="58">
        <v>50</v>
      </c>
      <c r="L142" s="58">
        <v>359</v>
      </c>
      <c r="M142" s="58">
        <v>356</v>
      </c>
      <c r="N142" s="58">
        <v>183</v>
      </c>
      <c r="O142" s="58">
        <v>12</v>
      </c>
      <c r="P142" s="58">
        <v>105</v>
      </c>
      <c r="Q142" s="58" t="s">
        <v>153</v>
      </c>
      <c r="R142" s="58">
        <v>18</v>
      </c>
      <c r="S142" s="58">
        <v>0</v>
      </c>
      <c r="T142" s="58" t="s">
        <v>153</v>
      </c>
      <c r="U142" s="58">
        <v>31</v>
      </c>
      <c r="V142" s="58">
        <v>254</v>
      </c>
      <c r="W142" s="58">
        <v>248</v>
      </c>
      <c r="X142" s="58">
        <v>122</v>
      </c>
      <c r="Y142" s="58">
        <v>3</v>
      </c>
      <c r="Z142" s="58">
        <v>68</v>
      </c>
      <c r="AA142" s="58" t="s">
        <v>153</v>
      </c>
      <c r="AB142" s="58">
        <v>18</v>
      </c>
      <c r="AC142" s="58">
        <v>0</v>
      </c>
      <c r="AD142" s="58" t="s">
        <v>153</v>
      </c>
      <c r="AE142" s="58">
        <v>19</v>
      </c>
      <c r="AF142" s="58" t="s">
        <v>153</v>
      </c>
      <c r="AG142" s="58">
        <v>58</v>
      </c>
      <c r="AH142" s="58">
        <v>24</v>
      </c>
      <c r="AI142" s="58">
        <v>0</v>
      </c>
      <c r="AJ142" s="58" t="s">
        <v>153</v>
      </c>
      <c r="AK142" s="58" t="s">
        <v>153</v>
      </c>
      <c r="AL142" s="58">
        <v>0</v>
      </c>
      <c r="AM142" s="58">
        <v>0</v>
      </c>
      <c r="AN142" s="58" t="s">
        <v>153</v>
      </c>
      <c r="AO142" s="58">
        <v>23</v>
      </c>
      <c r="AP142" s="58" t="s">
        <v>153</v>
      </c>
      <c r="AQ142" s="58">
        <v>412</v>
      </c>
      <c r="AR142" s="58">
        <v>233</v>
      </c>
      <c r="AS142" s="58" t="s">
        <v>153</v>
      </c>
      <c r="AT142" s="58">
        <v>122</v>
      </c>
      <c r="AU142" s="58">
        <v>11</v>
      </c>
      <c r="AV142" s="58" t="s">
        <v>153</v>
      </c>
      <c r="AW142" s="58">
        <v>0</v>
      </c>
      <c r="AX142" s="58">
        <v>5</v>
      </c>
      <c r="AY142" s="58">
        <v>23</v>
      </c>
      <c r="AZ142" s="58" t="s">
        <v>153</v>
      </c>
      <c r="BA142" s="58">
        <v>134</v>
      </c>
      <c r="BB142" s="58">
        <v>48</v>
      </c>
      <c r="BC142" s="58" t="s">
        <v>153</v>
      </c>
      <c r="BD142" s="58" t="s">
        <v>153</v>
      </c>
      <c r="BE142" s="58" t="s">
        <v>153</v>
      </c>
      <c r="BF142" s="58" t="s">
        <v>153</v>
      </c>
      <c r="BG142" s="58">
        <v>0</v>
      </c>
      <c r="BH142" s="58" t="s">
        <v>153</v>
      </c>
      <c r="BI142" s="58">
        <v>4</v>
      </c>
      <c r="BJ142" s="58">
        <v>4</v>
      </c>
      <c r="BK142" s="58">
        <v>4</v>
      </c>
      <c r="BL142" s="58" t="s">
        <v>153</v>
      </c>
      <c r="BM142" s="58">
        <v>0</v>
      </c>
      <c r="BN142" s="58" t="s">
        <v>153</v>
      </c>
      <c r="BO142" s="58">
        <v>0</v>
      </c>
      <c r="BP142" s="58">
        <v>0</v>
      </c>
      <c r="BQ142" s="58">
        <v>0</v>
      </c>
      <c r="BR142" s="58">
        <v>0</v>
      </c>
      <c r="BS142" s="58">
        <v>0</v>
      </c>
    </row>
    <row r="143" spans="1:71" x14ac:dyDescent="0.25">
      <c r="A143" s="64" t="s">
        <v>305</v>
      </c>
      <c r="B143" s="58">
        <v>714</v>
      </c>
      <c r="C143" s="58">
        <v>705</v>
      </c>
      <c r="D143" s="58">
        <v>477</v>
      </c>
      <c r="E143" s="58">
        <v>12</v>
      </c>
      <c r="F143" s="58">
        <v>131</v>
      </c>
      <c r="G143" s="58">
        <v>29</v>
      </c>
      <c r="H143" s="58">
        <v>18</v>
      </c>
      <c r="I143" s="58">
        <v>0</v>
      </c>
      <c r="J143" s="58">
        <v>7</v>
      </c>
      <c r="K143" s="58">
        <v>31</v>
      </c>
      <c r="L143" s="58">
        <v>452</v>
      </c>
      <c r="M143" s="58">
        <v>448</v>
      </c>
      <c r="N143" s="58">
        <v>317</v>
      </c>
      <c r="O143" s="58" t="s">
        <v>153</v>
      </c>
      <c r="P143" s="58">
        <v>77</v>
      </c>
      <c r="Q143" s="58">
        <v>14</v>
      </c>
      <c r="R143" s="58">
        <v>8</v>
      </c>
      <c r="S143" s="58">
        <v>0</v>
      </c>
      <c r="T143" s="58" t="s">
        <v>153</v>
      </c>
      <c r="U143" s="58">
        <v>22</v>
      </c>
      <c r="V143" s="58">
        <v>262</v>
      </c>
      <c r="W143" s="58">
        <v>257</v>
      </c>
      <c r="X143" s="58">
        <v>160</v>
      </c>
      <c r="Y143" s="58" t="s">
        <v>153</v>
      </c>
      <c r="Z143" s="58">
        <v>54</v>
      </c>
      <c r="AA143" s="58">
        <v>15</v>
      </c>
      <c r="AB143" s="58">
        <v>10</v>
      </c>
      <c r="AC143" s="58">
        <v>0</v>
      </c>
      <c r="AD143" s="58" t="s">
        <v>153</v>
      </c>
      <c r="AE143" s="58">
        <v>9</v>
      </c>
      <c r="AF143" s="58" t="s">
        <v>153</v>
      </c>
      <c r="AG143" s="58">
        <v>56</v>
      </c>
      <c r="AH143" s="58">
        <v>37</v>
      </c>
      <c r="AI143" s="58">
        <v>0</v>
      </c>
      <c r="AJ143" s="58">
        <v>10</v>
      </c>
      <c r="AK143" s="58" t="s">
        <v>153</v>
      </c>
      <c r="AL143" s="58">
        <v>0</v>
      </c>
      <c r="AM143" s="58">
        <v>0</v>
      </c>
      <c r="AN143" s="58" t="s">
        <v>153</v>
      </c>
      <c r="AO143" s="58">
        <v>5</v>
      </c>
      <c r="AP143" s="58" t="s">
        <v>153</v>
      </c>
      <c r="AQ143" s="58">
        <v>500</v>
      </c>
      <c r="AR143" s="58">
        <v>366</v>
      </c>
      <c r="AS143" s="58" t="s">
        <v>153</v>
      </c>
      <c r="AT143" s="58">
        <v>78</v>
      </c>
      <c r="AU143" s="58">
        <v>17</v>
      </c>
      <c r="AV143" s="58" t="s">
        <v>153</v>
      </c>
      <c r="AW143" s="58">
        <v>0</v>
      </c>
      <c r="AX143" s="58">
        <v>3</v>
      </c>
      <c r="AY143" s="58">
        <v>22</v>
      </c>
      <c r="AZ143" s="58" t="s">
        <v>153</v>
      </c>
      <c r="BA143" s="58">
        <v>149</v>
      </c>
      <c r="BB143" s="58">
        <v>74</v>
      </c>
      <c r="BC143" s="58" t="s">
        <v>153</v>
      </c>
      <c r="BD143" s="58">
        <v>43</v>
      </c>
      <c r="BE143" s="58" t="s">
        <v>153</v>
      </c>
      <c r="BF143" s="58" t="s">
        <v>153</v>
      </c>
      <c r="BG143" s="58">
        <v>0</v>
      </c>
      <c r="BH143" s="58" t="s">
        <v>153</v>
      </c>
      <c r="BI143" s="58">
        <v>4</v>
      </c>
      <c r="BJ143" s="58">
        <v>12</v>
      </c>
      <c r="BK143" s="58">
        <v>12</v>
      </c>
      <c r="BL143" s="58" t="s">
        <v>153</v>
      </c>
      <c r="BM143" s="58" t="s">
        <v>153</v>
      </c>
      <c r="BN143" s="58" t="s">
        <v>153</v>
      </c>
      <c r="BO143" s="58">
        <v>0</v>
      </c>
      <c r="BP143" s="58">
        <v>0</v>
      </c>
      <c r="BQ143" s="58">
        <v>0</v>
      </c>
      <c r="BR143" s="58">
        <v>0</v>
      </c>
      <c r="BS143" s="58" t="s">
        <v>153</v>
      </c>
    </row>
    <row r="144" spans="1:71" x14ac:dyDescent="0.25">
      <c r="A144" s="64" t="s">
        <v>306</v>
      </c>
      <c r="B144" s="58">
        <v>1004</v>
      </c>
      <c r="C144" s="58">
        <v>997</v>
      </c>
      <c r="D144" s="58">
        <v>744</v>
      </c>
      <c r="E144" s="58">
        <v>19</v>
      </c>
      <c r="F144" s="58">
        <v>151</v>
      </c>
      <c r="G144" s="58">
        <v>21</v>
      </c>
      <c r="H144" s="58">
        <v>21</v>
      </c>
      <c r="I144" s="58">
        <v>0</v>
      </c>
      <c r="J144" s="58">
        <v>12</v>
      </c>
      <c r="K144" s="58">
        <v>29</v>
      </c>
      <c r="L144" s="58" t="s">
        <v>153</v>
      </c>
      <c r="M144" s="58">
        <v>625</v>
      </c>
      <c r="N144" s="58">
        <v>494</v>
      </c>
      <c r="O144" s="58">
        <v>12</v>
      </c>
      <c r="P144" s="58">
        <v>80</v>
      </c>
      <c r="Q144" s="58">
        <v>5</v>
      </c>
      <c r="R144" s="58">
        <v>11</v>
      </c>
      <c r="S144" s="58">
        <v>0</v>
      </c>
      <c r="T144" s="58">
        <v>3</v>
      </c>
      <c r="U144" s="58">
        <v>20</v>
      </c>
      <c r="V144" s="58" t="s">
        <v>153</v>
      </c>
      <c r="W144" s="58">
        <v>372</v>
      </c>
      <c r="X144" s="58">
        <v>250</v>
      </c>
      <c r="Y144" s="58">
        <v>7</v>
      </c>
      <c r="Z144" s="58">
        <v>71</v>
      </c>
      <c r="AA144" s="58">
        <v>16</v>
      </c>
      <c r="AB144" s="58">
        <v>10</v>
      </c>
      <c r="AC144" s="58">
        <v>0</v>
      </c>
      <c r="AD144" s="58">
        <v>9</v>
      </c>
      <c r="AE144" s="58">
        <v>9</v>
      </c>
      <c r="AF144" s="58">
        <v>72</v>
      </c>
      <c r="AG144" s="58">
        <v>72</v>
      </c>
      <c r="AH144" s="58">
        <v>44</v>
      </c>
      <c r="AI144" s="58" t="s">
        <v>153</v>
      </c>
      <c r="AJ144" s="58">
        <v>14</v>
      </c>
      <c r="AK144" s="58" t="s">
        <v>153</v>
      </c>
      <c r="AL144" s="58">
        <v>0</v>
      </c>
      <c r="AM144" s="58">
        <v>0</v>
      </c>
      <c r="AN144" s="58" t="s">
        <v>153</v>
      </c>
      <c r="AO144" s="58" t="s">
        <v>153</v>
      </c>
      <c r="AP144" s="58">
        <v>684</v>
      </c>
      <c r="AQ144" s="58">
        <v>677</v>
      </c>
      <c r="AR144" s="58">
        <v>531</v>
      </c>
      <c r="AS144" s="58">
        <v>15</v>
      </c>
      <c r="AT144" s="58">
        <v>92</v>
      </c>
      <c r="AU144" s="58">
        <v>14</v>
      </c>
      <c r="AV144" s="58" t="s">
        <v>153</v>
      </c>
      <c r="AW144" s="58">
        <v>0</v>
      </c>
      <c r="AX144" s="58" t="s">
        <v>153</v>
      </c>
      <c r="AY144" s="58">
        <v>17</v>
      </c>
      <c r="AZ144" s="58">
        <v>248</v>
      </c>
      <c r="BA144" s="58">
        <v>248</v>
      </c>
      <c r="BB144" s="58">
        <v>169</v>
      </c>
      <c r="BC144" s="58" t="s">
        <v>153</v>
      </c>
      <c r="BD144" s="58">
        <v>45</v>
      </c>
      <c r="BE144" s="58" t="s">
        <v>153</v>
      </c>
      <c r="BF144" s="58" t="s">
        <v>153</v>
      </c>
      <c r="BG144" s="58">
        <v>0</v>
      </c>
      <c r="BH144" s="58">
        <v>7</v>
      </c>
      <c r="BI144" s="58" t="s">
        <v>153</v>
      </c>
      <c r="BJ144" s="58">
        <v>10</v>
      </c>
      <c r="BK144" s="58">
        <v>10</v>
      </c>
      <c r="BL144" s="58">
        <v>6</v>
      </c>
      <c r="BM144" s="58">
        <v>0</v>
      </c>
      <c r="BN144" s="58" t="s">
        <v>153</v>
      </c>
      <c r="BO144" s="58">
        <v>0</v>
      </c>
      <c r="BP144" s="58">
        <v>0</v>
      </c>
      <c r="BQ144" s="58">
        <v>0</v>
      </c>
      <c r="BR144" s="58">
        <v>0</v>
      </c>
      <c r="BS144" s="58" t="s">
        <v>153</v>
      </c>
    </row>
    <row r="145" spans="1:71" x14ac:dyDescent="0.25">
      <c r="A145" s="64" t="s">
        <v>307</v>
      </c>
      <c r="B145" s="58">
        <v>1015</v>
      </c>
      <c r="C145" s="58">
        <v>1002</v>
      </c>
      <c r="D145" s="58">
        <v>755</v>
      </c>
      <c r="E145" s="58">
        <v>18</v>
      </c>
      <c r="F145" s="58">
        <v>146</v>
      </c>
      <c r="G145" s="58">
        <v>15</v>
      </c>
      <c r="H145" s="58">
        <v>21</v>
      </c>
      <c r="I145" s="58">
        <v>0</v>
      </c>
      <c r="J145" s="58">
        <v>9</v>
      </c>
      <c r="K145" s="58">
        <v>38</v>
      </c>
      <c r="L145" s="58">
        <v>635</v>
      </c>
      <c r="M145" s="58">
        <v>628</v>
      </c>
      <c r="N145" s="58">
        <v>475</v>
      </c>
      <c r="O145" s="58">
        <v>11</v>
      </c>
      <c r="P145" s="58">
        <v>91</v>
      </c>
      <c r="Q145" s="58">
        <v>4</v>
      </c>
      <c r="R145" s="58">
        <v>12</v>
      </c>
      <c r="S145" s="58">
        <v>0</v>
      </c>
      <c r="T145" s="58">
        <v>5</v>
      </c>
      <c r="U145" s="58">
        <v>30</v>
      </c>
      <c r="V145" s="58">
        <v>380</v>
      </c>
      <c r="W145" s="58">
        <v>374</v>
      </c>
      <c r="X145" s="58">
        <v>280</v>
      </c>
      <c r="Y145" s="58">
        <v>7</v>
      </c>
      <c r="Z145" s="58">
        <v>55</v>
      </c>
      <c r="AA145" s="58">
        <v>11</v>
      </c>
      <c r="AB145" s="58">
        <v>9</v>
      </c>
      <c r="AC145" s="58">
        <v>0</v>
      </c>
      <c r="AD145" s="58">
        <v>4</v>
      </c>
      <c r="AE145" s="58">
        <v>8</v>
      </c>
      <c r="AF145" s="58">
        <v>55</v>
      </c>
      <c r="AG145" s="58">
        <v>55</v>
      </c>
      <c r="AH145" s="58">
        <v>35</v>
      </c>
      <c r="AI145" s="58">
        <v>0</v>
      </c>
      <c r="AJ145" s="58">
        <v>10</v>
      </c>
      <c r="AK145" s="58" t="s">
        <v>153</v>
      </c>
      <c r="AL145" s="58">
        <v>0</v>
      </c>
      <c r="AM145" s="58">
        <v>0</v>
      </c>
      <c r="AN145" s="58">
        <v>0</v>
      </c>
      <c r="AO145" s="58" t="s">
        <v>153</v>
      </c>
      <c r="AP145" s="58" t="s">
        <v>153</v>
      </c>
      <c r="AQ145" s="58">
        <v>676</v>
      </c>
      <c r="AR145" s="58">
        <v>540</v>
      </c>
      <c r="AS145" s="58" t="s">
        <v>153</v>
      </c>
      <c r="AT145" s="58">
        <v>82</v>
      </c>
      <c r="AU145" s="58">
        <v>7</v>
      </c>
      <c r="AV145" s="58" t="s">
        <v>153</v>
      </c>
      <c r="AW145" s="58">
        <v>0</v>
      </c>
      <c r="AX145" s="58">
        <v>5</v>
      </c>
      <c r="AY145" s="58">
        <v>24</v>
      </c>
      <c r="AZ145" s="58" t="s">
        <v>153</v>
      </c>
      <c r="BA145" s="58">
        <v>271</v>
      </c>
      <c r="BB145" s="58">
        <v>180</v>
      </c>
      <c r="BC145" s="58" t="s">
        <v>153</v>
      </c>
      <c r="BD145" s="58">
        <v>54</v>
      </c>
      <c r="BE145" s="58" t="s">
        <v>153</v>
      </c>
      <c r="BF145" s="58" t="s">
        <v>153</v>
      </c>
      <c r="BG145" s="58">
        <v>0</v>
      </c>
      <c r="BH145" s="58">
        <v>4</v>
      </c>
      <c r="BI145" s="58" t="s">
        <v>153</v>
      </c>
      <c r="BJ145" s="58" t="s">
        <v>153</v>
      </c>
      <c r="BK145" s="58">
        <v>23</v>
      </c>
      <c r="BL145" s="58">
        <v>16</v>
      </c>
      <c r="BM145" s="58">
        <v>0</v>
      </c>
      <c r="BN145" s="58">
        <v>3</v>
      </c>
      <c r="BO145" s="58" t="s">
        <v>153</v>
      </c>
      <c r="BP145" s="58">
        <v>0</v>
      </c>
      <c r="BQ145" s="58">
        <v>0</v>
      </c>
      <c r="BR145" s="58" t="s">
        <v>153</v>
      </c>
      <c r="BS145" s="58" t="s">
        <v>153</v>
      </c>
    </row>
    <row r="146" spans="1:71" x14ac:dyDescent="0.25">
      <c r="A146" s="64" t="s">
        <v>308</v>
      </c>
      <c r="B146" s="58">
        <v>688</v>
      </c>
      <c r="C146" s="58">
        <v>675</v>
      </c>
      <c r="D146" s="58">
        <v>450</v>
      </c>
      <c r="E146" s="58">
        <v>13</v>
      </c>
      <c r="F146" s="58">
        <v>121</v>
      </c>
      <c r="G146" s="58">
        <v>23</v>
      </c>
      <c r="H146" s="58">
        <v>19</v>
      </c>
      <c r="I146" s="58">
        <v>0</v>
      </c>
      <c r="J146" s="58">
        <v>17</v>
      </c>
      <c r="K146" s="58">
        <v>32</v>
      </c>
      <c r="L146" s="58">
        <v>401</v>
      </c>
      <c r="M146" s="58">
        <v>396</v>
      </c>
      <c r="N146" s="58">
        <v>262</v>
      </c>
      <c r="O146" s="58" t="s">
        <v>153</v>
      </c>
      <c r="P146" s="58">
        <v>75</v>
      </c>
      <c r="Q146" s="58" t="s">
        <v>153</v>
      </c>
      <c r="R146" s="58" t="s">
        <v>153</v>
      </c>
      <c r="S146" s="58">
        <v>0</v>
      </c>
      <c r="T146" s="58">
        <v>8</v>
      </c>
      <c r="U146" s="58">
        <v>23</v>
      </c>
      <c r="V146" s="58">
        <v>287</v>
      </c>
      <c r="W146" s="58">
        <v>279</v>
      </c>
      <c r="X146" s="58">
        <v>188</v>
      </c>
      <c r="Y146" s="58" t="s">
        <v>153</v>
      </c>
      <c r="Z146" s="58">
        <v>46</v>
      </c>
      <c r="AA146" s="58" t="s">
        <v>153</v>
      </c>
      <c r="AB146" s="58" t="s">
        <v>153</v>
      </c>
      <c r="AC146" s="58">
        <v>0</v>
      </c>
      <c r="AD146" s="58">
        <v>9</v>
      </c>
      <c r="AE146" s="58">
        <v>9</v>
      </c>
      <c r="AF146" s="58" t="s">
        <v>153</v>
      </c>
      <c r="AG146" s="58">
        <v>54</v>
      </c>
      <c r="AH146" s="58">
        <v>27</v>
      </c>
      <c r="AI146" s="58">
        <v>0</v>
      </c>
      <c r="AJ146" s="58">
        <v>15</v>
      </c>
      <c r="AK146" s="58" t="s">
        <v>153</v>
      </c>
      <c r="AL146" s="58">
        <v>0</v>
      </c>
      <c r="AM146" s="58">
        <v>0</v>
      </c>
      <c r="AN146" s="58">
        <v>0</v>
      </c>
      <c r="AO146" s="58" t="s">
        <v>153</v>
      </c>
      <c r="AP146" s="58">
        <v>472</v>
      </c>
      <c r="AQ146" s="58">
        <v>465</v>
      </c>
      <c r="AR146" s="58">
        <v>341</v>
      </c>
      <c r="AS146" s="58" t="s">
        <v>153</v>
      </c>
      <c r="AT146" s="58">
        <v>65</v>
      </c>
      <c r="AU146" s="58">
        <v>18</v>
      </c>
      <c r="AV146" s="58" t="s">
        <v>153</v>
      </c>
      <c r="AW146" s="58">
        <v>0</v>
      </c>
      <c r="AX146" s="58">
        <v>9</v>
      </c>
      <c r="AY146" s="58">
        <v>19</v>
      </c>
      <c r="AZ146" s="58" t="s">
        <v>153</v>
      </c>
      <c r="BA146" s="58">
        <v>156</v>
      </c>
      <c r="BB146" s="58">
        <v>82</v>
      </c>
      <c r="BC146" s="58" t="s">
        <v>153</v>
      </c>
      <c r="BD146" s="58">
        <v>41</v>
      </c>
      <c r="BE146" s="58" t="s">
        <v>153</v>
      </c>
      <c r="BF146" s="58" t="s">
        <v>153</v>
      </c>
      <c r="BG146" s="58">
        <v>0</v>
      </c>
      <c r="BH146" s="58">
        <v>8</v>
      </c>
      <c r="BI146" s="58" t="s">
        <v>153</v>
      </c>
      <c r="BJ146" s="58">
        <v>15</v>
      </c>
      <c r="BK146" s="58">
        <v>15</v>
      </c>
      <c r="BL146" s="58">
        <v>11</v>
      </c>
      <c r="BM146" s="58">
        <v>0</v>
      </c>
      <c r="BN146" s="58" t="s">
        <v>153</v>
      </c>
      <c r="BO146" s="58">
        <v>0</v>
      </c>
      <c r="BP146" s="58">
        <v>0</v>
      </c>
      <c r="BQ146" s="58">
        <v>0</v>
      </c>
      <c r="BR146" s="58" t="s">
        <v>153</v>
      </c>
      <c r="BS146" s="58">
        <v>0</v>
      </c>
    </row>
    <row r="147" spans="1:71" x14ac:dyDescent="0.25">
      <c r="A147" s="64" t="s">
        <v>309</v>
      </c>
      <c r="B147" s="58">
        <v>607</v>
      </c>
      <c r="C147" s="58">
        <v>595</v>
      </c>
      <c r="D147" s="58">
        <v>335</v>
      </c>
      <c r="E147" s="58">
        <v>13</v>
      </c>
      <c r="F147" s="58">
        <v>148</v>
      </c>
      <c r="G147" s="58">
        <v>26</v>
      </c>
      <c r="H147" s="58">
        <v>22</v>
      </c>
      <c r="I147" s="58">
        <v>0</v>
      </c>
      <c r="J147" s="58">
        <v>18</v>
      </c>
      <c r="K147" s="58">
        <v>33</v>
      </c>
      <c r="L147" s="58" t="s">
        <v>153</v>
      </c>
      <c r="M147" s="58">
        <v>359</v>
      </c>
      <c r="N147" s="58">
        <v>218</v>
      </c>
      <c r="O147" s="58">
        <v>9</v>
      </c>
      <c r="P147" s="58">
        <v>84</v>
      </c>
      <c r="Q147" s="58">
        <v>11</v>
      </c>
      <c r="R147" s="58">
        <v>7</v>
      </c>
      <c r="S147" s="58">
        <v>0</v>
      </c>
      <c r="T147" s="58">
        <v>6</v>
      </c>
      <c r="U147" s="58">
        <v>24</v>
      </c>
      <c r="V147" s="58" t="s">
        <v>153</v>
      </c>
      <c r="W147" s="58">
        <v>236</v>
      </c>
      <c r="X147" s="58">
        <v>117</v>
      </c>
      <c r="Y147" s="58">
        <v>4</v>
      </c>
      <c r="Z147" s="58">
        <v>64</v>
      </c>
      <c r="AA147" s="58">
        <v>15</v>
      </c>
      <c r="AB147" s="58">
        <v>15</v>
      </c>
      <c r="AC147" s="58">
        <v>0</v>
      </c>
      <c r="AD147" s="58">
        <v>12</v>
      </c>
      <c r="AE147" s="58">
        <v>9</v>
      </c>
      <c r="AF147" s="58" t="s">
        <v>153</v>
      </c>
      <c r="AG147" s="58">
        <v>47</v>
      </c>
      <c r="AH147" s="58">
        <v>21</v>
      </c>
      <c r="AI147" s="58">
        <v>0</v>
      </c>
      <c r="AJ147" s="58">
        <v>10</v>
      </c>
      <c r="AK147" s="58">
        <v>0</v>
      </c>
      <c r="AL147" s="58">
        <v>0</v>
      </c>
      <c r="AM147" s="58">
        <v>0</v>
      </c>
      <c r="AN147" s="58" t="s">
        <v>153</v>
      </c>
      <c r="AO147" s="58" t="s">
        <v>153</v>
      </c>
      <c r="AP147" s="58" t="s">
        <v>153</v>
      </c>
      <c r="AQ147" s="58">
        <v>405</v>
      </c>
      <c r="AR147" s="58">
        <v>252</v>
      </c>
      <c r="AS147" s="58" t="s">
        <v>153</v>
      </c>
      <c r="AT147" s="58">
        <v>90</v>
      </c>
      <c r="AU147" s="58">
        <v>19</v>
      </c>
      <c r="AV147" s="58" t="s">
        <v>153</v>
      </c>
      <c r="AW147" s="58">
        <v>0</v>
      </c>
      <c r="AX147" s="58">
        <v>11</v>
      </c>
      <c r="AY147" s="58">
        <v>16</v>
      </c>
      <c r="AZ147" s="58" t="s">
        <v>153</v>
      </c>
      <c r="BA147" s="58">
        <v>143</v>
      </c>
      <c r="BB147" s="58">
        <v>62</v>
      </c>
      <c r="BC147" s="58" t="s">
        <v>153</v>
      </c>
      <c r="BD147" s="58">
        <v>48</v>
      </c>
      <c r="BE147" s="58">
        <v>7</v>
      </c>
      <c r="BF147" s="58" t="s">
        <v>153</v>
      </c>
      <c r="BG147" s="58">
        <v>0</v>
      </c>
      <c r="BH147" s="58" t="s">
        <v>153</v>
      </c>
      <c r="BI147" s="58" t="s">
        <v>153</v>
      </c>
      <c r="BJ147" s="58">
        <v>10</v>
      </c>
      <c r="BK147" s="58">
        <v>10</v>
      </c>
      <c r="BL147" s="58">
        <v>5</v>
      </c>
      <c r="BM147" s="58">
        <v>0</v>
      </c>
      <c r="BN147" s="58" t="s">
        <v>153</v>
      </c>
      <c r="BO147" s="58">
        <v>0</v>
      </c>
      <c r="BP147" s="58">
        <v>0</v>
      </c>
      <c r="BQ147" s="58">
        <v>0</v>
      </c>
      <c r="BR147" s="58" t="s">
        <v>153</v>
      </c>
      <c r="BS147" s="58" t="s">
        <v>153</v>
      </c>
    </row>
    <row r="148" spans="1:71" x14ac:dyDescent="0.25">
      <c r="A148" s="64" t="s">
        <v>310</v>
      </c>
      <c r="B148" s="58">
        <v>546</v>
      </c>
      <c r="C148" s="58">
        <v>527</v>
      </c>
      <c r="D148" s="58">
        <v>277</v>
      </c>
      <c r="E148" s="58">
        <v>10</v>
      </c>
      <c r="F148" s="58">
        <v>124</v>
      </c>
      <c r="G148" s="58">
        <v>20</v>
      </c>
      <c r="H148" s="58">
        <v>37</v>
      </c>
      <c r="I148" s="58">
        <v>0</v>
      </c>
      <c r="J148" s="58">
        <v>16</v>
      </c>
      <c r="K148" s="58">
        <v>43</v>
      </c>
      <c r="L148" s="58">
        <v>306</v>
      </c>
      <c r="M148" s="58">
        <v>300</v>
      </c>
      <c r="N148" s="58">
        <v>152</v>
      </c>
      <c r="O148" s="58">
        <v>7</v>
      </c>
      <c r="P148" s="58">
        <v>70</v>
      </c>
      <c r="Q148" s="58">
        <v>12</v>
      </c>
      <c r="R148" s="58">
        <v>24</v>
      </c>
      <c r="S148" s="58">
        <v>0</v>
      </c>
      <c r="T148" s="58">
        <v>6</v>
      </c>
      <c r="U148" s="58">
        <v>29</v>
      </c>
      <c r="V148" s="58">
        <v>240</v>
      </c>
      <c r="W148" s="58">
        <v>227</v>
      </c>
      <c r="X148" s="58">
        <v>125</v>
      </c>
      <c r="Y148" s="58">
        <v>3</v>
      </c>
      <c r="Z148" s="58">
        <v>54</v>
      </c>
      <c r="AA148" s="58">
        <v>8</v>
      </c>
      <c r="AB148" s="58">
        <v>13</v>
      </c>
      <c r="AC148" s="58">
        <v>0</v>
      </c>
      <c r="AD148" s="58">
        <v>10</v>
      </c>
      <c r="AE148" s="58">
        <v>14</v>
      </c>
      <c r="AF148" s="58" t="s">
        <v>153</v>
      </c>
      <c r="AG148" s="58">
        <v>50</v>
      </c>
      <c r="AH148" s="58">
        <v>29</v>
      </c>
      <c r="AI148" s="58" t="s">
        <v>153</v>
      </c>
      <c r="AJ148" s="58" t="s">
        <v>153</v>
      </c>
      <c r="AK148" s="58">
        <v>0</v>
      </c>
      <c r="AL148" s="58">
        <v>0</v>
      </c>
      <c r="AM148" s="58">
        <v>0</v>
      </c>
      <c r="AN148" s="58">
        <v>0</v>
      </c>
      <c r="AO148" s="58">
        <v>11</v>
      </c>
      <c r="AP148" s="58">
        <v>340</v>
      </c>
      <c r="AQ148" s="58">
        <v>325</v>
      </c>
      <c r="AR148" s="58">
        <v>194</v>
      </c>
      <c r="AS148" s="58" t="s">
        <v>153</v>
      </c>
      <c r="AT148" s="58">
        <v>69</v>
      </c>
      <c r="AU148" s="58">
        <v>10</v>
      </c>
      <c r="AV148" s="58" t="s">
        <v>153</v>
      </c>
      <c r="AW148" s="58">
        <v>0</v>
      </c>
      <c r="AX148" s="58">
        <v>10</v>
      </c>
      <c r="AY148" s="58">
        <v>25</v>
      </c>
      <c r="AZ148" s="58" t="s">
        <v>153</v>
      </c>
      <c r="BA148" s="58">
        <v>152</v>
      </c>
      <c r="BB148" s="58">
        <v>54</v>
      </c>
      <c r="BC148" s="58">
        <v>0</v>
      </c>
      <c r="BD148" s="58" t="s">
        <v>153</v>
      </c>
      <c r="BE148" s="58">
        <v>10</v>
      </c>
      <c r="BF148" s="58" t="s">
        <v>153</v>
      </c>
      <c r="BG148" s="58">
        <v>0</v>
      </c>
      <c r="BH148" s="58">
        <v>6</v>
      </c>
      <c r="BI148" s="58">
        <v>7</v>
      </c>
      <c r="BJ148" s="58">
        <v>5</v>
      </c>
      <c r="BK148" s="58">
        <v>5</v>
      </c>
      <c r="BL148" s="58" t="s">
        <v>153</v>
      </c>
      <c r="BM148" s="58">
        <v>0</v>
      </c>
      <c r="BN148" s="58">
        <v>0</v>
      </c>
      <c r="BO148" s="58">
        <v>0</v>
      </c>
      <c r="BP148" s="58">
        <v>0</v>
      </c>
      <c r="BQ148" s="58">
        <v>0</v>
      </c>
      <c r="BR148" s="58" t="s">
        <v>153</v>
      </c>
      <c r="BS148" s="58">
        <v>0</v>
      </c>
    </row>
    <row r="149" spans="1:71" x14ac:dyDescent="0.25">
      <c r="A149" s="64" t="s">
        <v>311</v>
      </c>
      <c r="B149" s="58">
        <v>454</v>
      </c>
      <c r="C149" s="58">
        <v>446</v>
      </c>
      <c r="D149" s="58">
        <v>244</v>
      </c>
      <c r="E149" s="58">
        <v>10</v>
      </c>
      <c r="F149" s="58">
        <v>98</v>
      </c>
      <c r="G149" s="58">
        <v>33</v>
      </c>
      <c r="H149" s="58">
        <v>19</v>
      </c>
      <c r="I149" s="58">
        <v>0</v>
      </c>
      <c r="J149" s="58">
        <v>19</v>
      </c>
      <c r="K149" s="58">
        <v>23</v>
      </c>
      <c r="L149" s="58" t="s">
        <v>153</v>
      </c>
      <c r="M149" s="58">
        <v>236</v>
      </c>
      <c r="N149" s="58">
        <v>144</v>
      </c>
      <c r="O149" s="58">
        <v>6</v>
      </c>
      <c r="P149" s="58">
        <v>45</v>
      </c>
      <c r="Q149" s="58">
        <v>9</v>
      </c>
      <c r="R149" s="58">
        <v>9</v>
      </c>
      <c r="S149" s="58">
        <v>0</v>
      </c>
      <c r="T149" s="58">
        <v>8</v>
      </c>
      <c r="U149" s="58">
        <v>15</v>
      </c>
      <c r="V149" s="58" t="s">
        <v>153</v>
      </c>
      <c r="W149" s="58">
        <v>210</v>
      </c>
      <c r="X149" s="58">
        <v>100</v>
      </c>
      <c r="Y149" s="58">
        <v>4</v>
      </c>
      <c r="Z149" s="58">
        <v>53</v>
      </c>
      <c r="AA149" s="58">
        <v>24</v>
      </c>
      <c r="AB149" s="58">
        <v>10</v>
      </c>
      <c r="AC149" s="58">
        <v>0</v>
      </c>
      <c r="AD149" s="58">
        <v>11</v>
      </c>
      <c r="AE149" s="58">
        <v>8</v>
      </c>
      <c r="AF149" s="58">
        <v>51</v>
      </c>
      <c r="AG149" s="58">
        <v>51</v>
      </c>
      <c r="AH149" s="58">
        <v>33</v>
      </c>
      <c r="AI149" s="58">
        <v>0</v>
      </c>
      <c r="AJ149" s="58">
        <v>9</v>
      </c>
      <c r="AK149" s="58" t="s">
        <v>153</v>
      </c>
      <c r="AL149" s="58">
        <v>0</v>
      </c>
      <c r="AM149" s="58">
        <v>0</v>
      </c>
      <c r="AN149" s="58" t="s">
        <v>153</v>
      </c>
      <c r="AO149" s="58" t="s">
        <v>153</v>
      </c>
      <c r="AP149" s="58">
        <v>310</v>
      </c>
      <c r="AQ149" s="58">
        <v>302</v>
      </c>
      <c r="AR149" s="58">
        <v>173</v>
      </c>
      <c r="AS149" s="58">
        <v>10</v>
      </c>
      <c r="AT149" s="58">
        <v>60</v>
      </c>
      <c r="AU149" s="58">
        <v>26</v>
      </c>
      <c r="AV149" s="58">
        <v>5</v>
      </c>
      <c r="AW149" s="58">
        <v>0</v>
      </c>
      <c r="AX149" s="58">
        <v>14</v>
      </c>
      <c r="AY149" s="58">
        <v>14</v>
      </c>
      <c r="AZ149" s="58">
        <v>93</v>
      </c>
      <c r="BA149" s="58">
        <v>93</v>
      </c>
      <c r="BB149" s="58">
        <v>38</v>
      </c>
      <c r="BC149" s="58">
        <v>0</v>
      </c>
      <c r="BD149" s="58">
        <v>29</v>
      </c>
      <c r="BE149" s="58" t="s">
        <v>153</v>
      </c>
      <c r="BF149" s="58">
        <v>14</v>
      </c>
      <c r="BG149" s="58">
        <v>0</v>
      </c>
      <c r="BH149" s="58" t="s">
        <v>153</v>
      </c>
      <c r="BI149" s="58" t="s">
        <v>153</v>
      </c>
      <c r="BJ149" s="58">
        <v>10</v>
      </c>
      <c r="BK149" s="58">
        <v>10</v>
      </c>
      <c r="BL149" s="58">
        <v>4</v>
      </c>
      <c r="BM149" s="58">
        <v>0</v>
      </c>
      <c r="BN149" s="58">
        <v>3</v>
      </c>
      <c r="BO149" s="58">
        <v>0</v>
      </c>
      <c r="BP149" s="58">
        <v>0</v>
      </c>
      <c r="BQ149" s="58">
        <v>0</v>
      </c>
      <c r="BR149" s="58" t="s">
        <v>153</v>
      </c>
      <c r="BS149" s="58" t="s">
        <v>153</v>
      </c>
    </row>
    <row r="150" spans="1:71" x14ac:dyDescent="0.25">
      <c r="A150" s="64" t="s">
        <v>312</v>
      </c>
      <c r="B150" s="58">
        <v>583</v>
      </c>
      <c r="C150" s="58">
        <v>576</v>
      </c>
      <c r="D150" s="58">
        <v>346</v>
      </c>
      <c r="E150" s="58">
        <v>11</v>
      </c>
      <c r="F150" s="58">
        <v>110</v>
      </c>
      <c r="G150" s="58">
        <v>20</v>
      </c>
      <c r="H150" s="58">
        <v>25</v>
      </c>
      <c r="I150" s="58">
        <v>17</v>
      </c>
      <c r="J150" s="58">
        <v>15</v>
      </c>
      <c r="K150" s="58">
        <v>32</v>
      </c>
      <c r="L150" s="58" t="s">
        <v>153</v>
      </c>
      <c r="M150" s="58">
        <v>292</v>
      </c>
      <c r="N150" s="58">
        <v>168</v>
      </c>
      <c r="O150" s="58" t="s">
        <v>153</v>
      </c>
      <c r="P150" s="58">
        <v>66</v>
      </c>
      <c r="Q150" s="58" t="s">
        <v>153</v>
      </c>
      <c r="R150" s="58">
        <v>10</v>
      </c>
      <c r="S150" s="58" t="s">
        <v>153</v>
      </c>
      <c r="T150" s="58">
        <v>5</v>
      </c>
      <c r="U150" s="58">
        <v>20</v>
      </c>
      <c r="V150" s="58" t="s">
        <v>153</v>
      </c>
      <c r="W150" s="58">
        <v>284</v>
      </c>
      <c r="X150" s="58">
        <v>178</v>
      </c>
      <c r="Y150" s="58" t="s">
        <v>153</v>
      </c>
      <c r="Z150" s="58">
        <v>44</v>
      </c>
      <c r="AA150" s="58" t="s">
        <v>153</v>
      </c>
      <c r="AB150" s="58">
        <v>15</v>
      </c>
      <c r="AC150" s="58" t="s">
        <v>153</v>
      </c>
      <c r="AD150" s="58">
        <v>10</v>
      </c>
      <c r="AE150" s="58">
        <v>12</v>
      </c>
      <c r="AF150" s="58">
        <v>96</v>
      </c>
      <c r="AG150" s="58">
        <v>96</v>
      </c>
      <c r="AH150" s="58">
        <v>55</v>
      </c>
      <c r="AI150" s="58">
        <v>0</v>
      </c>
      <c r="AJ150" s="58">
        <v>11</v>
      </c>
      <c r="AK150" s="58">
        <v>3</v>
      </c>
      <c r="AL150" s="58">
        <v>0</v>
      </c>
      <c r="AM150" s="58">
        <v>10</v>
      </c>
      <c r="AN150" s="58" t="s">
        <v>153</v>
      </c>
      <c r="AO150" s="58" t="s">
        <v>153</v>
      </c>
      <c r="AP150" s="58" t="s">
        <v>153</v>
      </c>
      <c r="AQ150" s="58">
        <v>350</v>
      </c>
      <c r="AR150" s="58">
        <v>234</v>
      </c>
      <c r="AS150" s="58" t="s">
        <v>153</v>
      </c>
      <c r="AT150" s="58">
        <v>60</v>
      </c>
      <c r="AU150" s="58">
        <v>14</v>
      </c>
      <c r="AV150" s="58" t="s">
        <v>153</v>
      </c>
      <c r="AW150" s="58">
        <v>7</v>
      </c>
      <c r="AX150" s="58">
        <v>9</v>
      </c>
      <c r="AY150" s="58">
        <v>15</v>
      </c>
      <c r="AZ150" s="58" t="s">
        <v>153</v>
      </c>
      <c r="BA150" s="58">
        <v>130</v>
      </c>
      <c r="BB150" s="58">
        <v>57</v>
      </c>
      <c r="BC150" s="58" t="s">
        <v>153</v>
      </c>
      <c r="BD150" s="58">
        <v>39</v>
      </c>
      <c r="BE150" s="58">
        <v>3</v>
      </c>
      <c r="BF150" s="58" t="s">
        <v>153</v>
      </c>
      <c r="BG150" s="58">
        <v>0</v>
      </c>
      <c r="BH150" s="58" t="s">
        <v>153</v>
      </c>
      <c r="BI150" s="58" t="s">
        <v>153</v>
      </c>
      <c r="BJ150" s="58">
        <v>10</v>
      </c>
      <c r="BK150" s="58">
        <v>10</v>
      </c>
      <c r="BL150" s="58">
        <v>4</v>
      </c>
      <c r="BM150" s="58">
        <v>0</v>
      </c>
      <c r="BN150" s="58" t="s">
        <v>153</v>
      </c>
      <c r="BO150" s="58" t="s">
        <v>153</v>
      </c>
      <c r="BP150" s="58" t="s">
        <v>153</v>
      </c>
      <c r="BQ150" s="58">
        <v>0</v>
      </c>
      <c r="BR150" s="58" t="s">
        <v>153</v>
      </c>
      <c r="BS150" s="58" t="s">
        <v>153</v>
      </c>
    </row>
    <row r="151" spans="1:71" x14ac:dyDescent="0.25">
      <c r="A151" s="64" t="s">
        <v>313</v>
      </c>
      <c r="B151" s="58">
        <v>467</v>
      </c>
      <c r="C151" s="58">
        <v>459</v>
      </c>
      <c r="D151" s="58">
        <v>242</v>
      </c>
      <c r="E151" s="58">
        <v>12</v>
      </c>
      <c r="F151" s="58">
        <v>90</v>
      </c>
      <c r="G151" s="58">
        <v>13</v>
      </c>
      <c r="H151" s="58">
        <v>29</v>
      </c>
      <c r="I151" s="58">
        <v>12</v>
      </c>
      <c r="J151" s="58">
        <v>18</v>
      </c>
      <c r="K151" s="58">
        <v>43</v>
      </c>
      <c r="L151" s="58">
        <v>255</v>
      </c>
      <c r="M151" s="58">
        <v>252</v>
      </c>
      <c r="N151" s="58">
        <v>125</v>
      </c>
      <c r="O151" s="58" t="s">
        <v>153</v>
      </c>
      <c r="P151" s="58">
        <v>55</v>
      </c>
      <c r="Q151" s="58">
        <v>5</v>
      </c>
      <c r="R151" s="58">
        <v>16</v>
      </c>
      <c r="S151" s="58" t="s">
        <v>153</v>
      </c>
      <c r="T151" s="58">
        <v>9</v>
      </c>
      <c r="U151" s="58">
        <v>33</v>
      </c>
      <c r="V151" s="58">
        <v>212</v>
      </c>
      <c r="W151" s="58">
        <v>207</v>
      </c>
      <c r="X151" s="58">
        <v>117</v>
      </c>
      <c r="Y151" s="58" t="s">
        <v>153</v>
      </c>
      <c r="Z151" s="58">
        <v>35</v>
      </c>
      <c r="AA151" s="58">
        <v>8</v>
      </c>
      <c r="AB151" s="58">
        <v>13</v>
      </c>
      <c r="AC151" s="58" t="s">
        <v>153</v>
      </c>
      <c r="AD151" s="58">
        <v>9</v>
      </c>
      <c r="AE151" s="58">
        <v>10</v>
      </c>
      <c r="AF151" s="58" t="s">
        <v>153</v>
      </c>
      <c r="AG151" s="58">
        <v>59</v>
      </c>
      <c r="AH151" s="58">
        <v>23</v>
      </c>
      <c r="AI151" s="58">
        <v>0</v>
      </c>
      <c r="AJ151" s="58">
        <v>9</v>
      </c>
      <c r="AK151" s="58" t="s">
        <v>153</v>
      </c>
      <c r="AL151" s="58">
        <v>0</v>
      </c>
      <c r="AM151" s="58" t="s">
        <v>153</v>
      </c>
      <c r="AN151" s="58">
        <v>3</v>
      </c>
      <c r="AO151" s="58" t="s">
        <v>153</v>
      </c>
      <c r="AP151" s="58">
        <v>303</v>
      </c>
      <c r="AQ151" s="58">
        <v>298</v>
      </c>
      <c r="AR151" s="58">
        <v>186</v>
      </c>
      <c r="AS151" s="58">
        <v>8</v>
      </c>
      <c r="AT151" s="58">
        <v>50</v>
      </c>
      <c r="AU151" s="58">
        <v>8</v>
      </c>
      <c r="AV151" s="58" t="s">
        <v>153</v>
      </c>
      <c r="AW151" s="58" t="s">
        <v>153</v>
      </c>
      <c r="AX151" s="58">
        <v>10</v>
      </c>
      <c r="AY151" s="58">
        <v>27</v>
      </c>
      <c r="AZ151" s="58" t="s">
        <v>153</v>
      </c>
      <c r="BA151" s="58">
        <v>102</v>
      </c>
      <c r="BB151" s="58">
        <v>33</v>
      </c>
      <c r="BC151" s="58">
        <v>4</v>
      </c>
      <c r="BD151" s="58">
        <v>31</v>
      </c>
      <c r="BE151" s="58" t="s">
        <v>153</v>
      </c>
      <c r="BF151" s="58" t="s">
        <v>153</v>
      </c>
      <c r="BG151" s="58">
        <v>0</v>
      </c>
      <c r="BH151" s="58">
        <v>5</v>
      </c>
      <c r="BI151" s="58" t="s">
        <v>153</v>
      </c>
      <c r="BJ151" s="58">
        <v>5</v>
      </c>
      <c r="BK151" s="58">
        <v>5</v>
      </c>
      <c r="BL151" s="58" t="s">
        <v>153</v>
      </c>
      <c r="BM151" s="58" t="s">
        <v>153</v>
      </c>
      <c r="BN151" s="58">
        <v>0</v>
      </c>
      <c r="BO151" s="58">
        <v>0</v>
      </c>
      <c r="BP151" s="58">
        <v>0</v>
      </c>
      <c r="BQ151" s="58">
        <v>0</v>
      </c>
      <c r="BR151" s="58" t="s">
        <v>153</v>
      </c>
      <c r="BS151" s="58" t="s">
        <v>153</v>
      </c>
    </row>
    <row r="152" spans="1:71" x14ac:dyDescent="0.25">
      <c r="A152" s="64" t="s">
        <v>314</v>
      </c>
      <c r="B152" s="58">
        <v>464</v>
      </c>
      <c r="C152" s="58">
        <v>459</v>
      </c>
      <c r="D152" s="58">
        <v>216</v>
      </c>
      <c r="E152" s="58" t="s">
        <v>153</v>
      </c>
      <c r="F152" s="58">
        <v>126</v>
      </c>
      <c r="G152" s="58">
        <v>31</v>
      </c>
      <c r="H152" s="58">
        <v>20</v>
      </c>
      <c r="I152" s="58" t="s">
        <v>153</v>
      </c>
      <c r="J152" s="58">
        <v>19</v>
      </c>
      <c r="K152" s="58">
        <v>37</v>
      </c>
      <c r="L152" s="58" t="s">
        <v>153</v>
      </c>
      <c r="M152" s="58">
        <v>258</v>
      </c>
      <c r="N152" s="58">
        <v>124</v>
      </c>
      <c r="O152" s="58" t="s">
        <v>153</v>
      </c>
      <c r="P152" s="58">
        <v>74</v>
      </c>
      <c r="Q152" s="58">
        <v>15</v>
      </c>
      <c r="R152" s="58" t="s">
        <v>153</v>
      </c>
      <c r="S152" s="58" t="s">
        <v>153</v>
      </c>
      <c r="T152" s="58">
        <v>5</v>
      </c>
      <c r="U152" s="58">
        <v>22</v>
      </c>
      <c r="V152" s="58" t="s">
        <v>153</v>
      </c>
      <c r="W152" s="58">
        <v>201</v>
      </c>
      <c r="X152" s="58">
        <v>92</v>
      </c>
      <c r="Y152" s="58" t="s">
        <v>153</v>
      </c>
      <c r="Z152" s="58">
        <v>52</v>
      </c>
      <c r="AA152" s="58">
        <v>16</v>
      </c>
      <c r="AB152" s="58" t="s">
        <v>153</v>
      </c>
      <c r="AC152" s="58">
        <v>0</v>
      </c>
      <c r="AD152" s="58">
        <v>14</v>
      </c>
      <c r="AE152" s="58">
        <v>15</v>
      </c>
      <c r="AF152" s="58" t="s">
        <v>153</v>
      </c>
      <c r="AG152" s="58">
        <v>55</v>
      </c>
      <c r="AH152" s="58">
        <v>30</v>
      </c>
      <c r="AI152" s="58">
        <v>0</v>
      </c>
      <c r="AJ152" s="58">
        <v>14</v>
      </c>
      <c r="AK152" s="58">
        <v>0</v>
      </c>
      <c r="AL152" s="58">
        <v>0</v>
      </c>
      <c r="AM152" s="58" t="s">
        <v>153</v>
      </c>
      <c r="AN152" s="58" t="s">
        <v>153</v>
      </c>
      <c r="AO152" s="58">
        <v>8</v>
      </c>
      <c r="AP152" s="58" t="s">
        <v>153</v>
      </c>
      <c r="AQ152" s="58">
        <v>304</v>
      </c>
      <c r="AR152" s="58">
        <v>159</v>
      </c>
      <c r="AS152" s="58" t="s">
        <v>153</v>
      </c>
      <c r="AT152" s="58">
        <v>74</v>
      </c>
      <c r="AU152" s="58">
        <v>23</v>
      </c>
      <c r="AV152" s="58" t="s">
        <v>153</v>
      </c>
      <c r="AW152" s="58">
        <v>0</v>
      </c>
      <c r="AX152" s="58">
        <v>11</v>
      </c>
      <c r="AY152" s="58">
        <v>26</v>
      </c>
      <c r="AZ152" s="58">
        <v>100</v>
      </c>
      <c r="BA152" s="58">
        <v>100</v>
      </c>
      <c r="BB152" s="58">
        <v>27</v>
      </c>
      <c r="BC152" s="58" t="s">
        <v>153</v>
      </c>
      <c r="BD152" s="58">
        <v>38</v>
      </c>
      <c r="BE152" s="58">
        <v>8</v>
      </c>
      <c r="BF152" s="58" t="s">
        <v>153</v>
      </c>
      <c r="BG152" s="58">
        <v>0</v>
      </c>
      <c r="BH152" s="58" t="s">
        <v>153</v>
      </c>
      <c r="BI152" s="58">
        <v>3</v>
      </c>
      <c r="BJ152" s="58">
        <v>9</v>
      </c>
      <c r="BK152" s="58">
        <v>9</v>
      </c>
      <c r="BL152" s="58">
        <v>5</v>
      </c>
      <c r="BM152" s="58">
        <v>0</v>
      </c>
      <c r="BN152" s="58">
        <v>0</v>
      </c>
      <c r="BO152" s="58">
        <v>0</v>
      </c>
      <c r="BP152" s="58">
        <v>0</v>
      </c>
      <c r="BQ152" s="58">
        <v>0</v>
      </c>
      <c r="BR152" s="58" t="s">
        <v>153</v>
      </c>
      <c r="BS152" s="58" t="s">
        <v>153</v>
      </c>
    </row>
    <row r="153" spans="1:71" x14ac:dyDescent="0.25">
      <c r="A153" s="64" t="s">
        <v>315</v>
      </c>
      <c r="B153" s="58">
        <v>426</v>
      </c>
      <c r="C153" s="58">
        <v>421</v>
      </c>
      <c r="D153" s="58">
        <v>180</v>
      </c>
      <c r="E153" s="58" t="s">
        <v>153</v>
      </c>
      <c r="F153" s="58">
        <v>139</v>
      </c>
      <c r="G153" s="58">
        <v>22</v>
      </c>
      <c r="H153" s="58">
        <v>21</v>
      </c>
      <c r="I153" s="58" t="s">
        <v>153</v>
      </c>
      <c r="J153" s="58">
        <v>13</v>
      </c>
      <c r="K153" s="58">
        <v>42</v>
      </c>
      <c r="L153" s="58" t="s">
        <v>153</v>
      </c>
      <c r="M153" s="58">
        <v>231</v>
      </c>
      <c r="N153" s="58">
        <v>107</v>
      </c>
      <c r="O153" s="58" t="s">
        <v>153</v>
      </c>
      <c r="P153" s="58">
        <v>74</v>
      </c>
      <c r="Q153" s="58">
        <v>7</v>
      </c>
      <c r="R153" s="58">
        <v>10</v>
      </c>
      <c r="S153" s="58" t="s">
        <v>153</v>
      </c>
      <c r="T153" s="58" t="s">
        <v>153</v>
      </c>
      <c r="U153" s="58">
        <v>27</v>
      </c>
      <c r="V153" s="58" t="s">
        <v>153</v>
      </c>
      <c r="W153" s="58">
        <v>190</v>
      </c>
      <c r="X153" s="58">
        <v>73</v>
      </c>
      <c r="Y153" s="58" t="s">
        <v>153</v>
      </c>
      <c r="Z153" s="58">
        <v>65</v>
      </c>
      <c r="AA153" s="58">
        <v>15</v>
      </c>
      <c r="AB153" s="58">
        <v>11</v>
      </c>
      <c r="AC153" s="58">
        <v>0</v>
      </c>
      <c r="AD153" s="58" t="s">
        <v>153</v>
      </c>
      <c r="AE153" s="58">
        <v>15</v>
      </c>
      <c r="AF153" s="58">
        <v>44</v>
      </c>
      <c r="AG153" s="58">
        <v>44</v>
      </c>
      <c r="AH153" s="58">
        <v>24</v>
      </c>
      <c r="AI153" s="58">
        <v>0</v>
      </c>
      <c r="AJ153" s="58">
        <v>7</v>
      </c>
      <c r="AK153" s="58" t="s">
        <v>153</v>
      </c>
      <c r="AL153" s="58">
        <v>0</v>
      </c>
      <c r="AM153" s="58">
        <v>0</v>
      </c>
      <c r="AN153" s="58" t="s">
        <v>153</v>
      </c>
      <c r="AO153" s="58">
        <v>10</v>
      </c>
      <c r="AP153" s="58">
        <v>274</v>
      </c>
      <c r="AQ153" s="58">
        <v>269</v>
      </c>
      <c r="AR153" s="58">
        <v>128</v>
      </c>
      <c r="AS153" s="58" t="s">
        <v>153</v>
      </c>
      <c r="AT153" s="58">
        <v>92</v>
      </c>
      <c r="AU153" s="58">
        <v>12</v>
      </c>
      <c r="AV153" s="58">
        <v>4</v>
      </c>
      <c r="AW153" s="58" t="s">
        <v>153</v>
      </c>
      <c r="AX153" s="58" t="s">
        <v>153</v>
      </c>
      <c r="AY153" s="58">
        <v>27</v>
      </c>
      <c r="AZ153" s="58">
        <v>108</v>
      </c>
      <c r="BA153" s="58">
        <v>108</v>
      </c>
      <c r="BB153" s="58">
        <v>28</v>
      </c>
      <c r="BC153" s="58" t="s">
        <v>153</v>
      </c>
      <c r="BD153" s="58">
        <v>40</v>
      </c>
      <c r="BE153" s="58" t="s">
        <v>153</v>
      </c>
      <c r="BF153" s="58">
        <v>17</v>
      </c>
      <c r="BG153" s="58">
        <v>0</v>
      </c>
      <c r="BH153" s="58">
        <v>9</v>
      </c>
      <c r="BI153" s="58">
        <v>5</v>
      </c>
      <c r="BJ153" s="58">
        <v>11</v>
      </c>
      <c r="BK153" s="58">
        <v>11</v>
      </c>
      <c r="BL153" s="58" t="s">
        <v>153</v>
      </c>
      <c r="BM153" s="58" t="s">
        <v>153</v>
      </c>
      <c r="BN153" s="58">
        <v>3</v>
      </c>
      <c r="BO153" s="58">
        <v>0</v>
      </c>
      <c r="BP153" s="58">
        <v>0</v>
      </c>
      <c r="BQ153" s="58">
        <v>0</v>
      </c>
      <c r="BR153" s="58">
        <v>0</v>
      </c>
      <c r="BS153" s="58">
        <v>4</v>
      </c>
    </row>
    <row r="154" spans="1:71" x14ac:dyDescent="0.25">
      <c r="A154" s="64" t="s">
        <v>316</v>
      </c>
      <c r="B154" s="58" t="s">
        <v>153</v>
      </c>
      <c r="C154" s="58">
        <v>508</v>
      </c>
      <c r="D154" s="58">
        <v>265</v>
      </c>
      <c r="E154" s="58">
        <v>12</v>
      </c>
      <c r="F154" s="58">
        <v>112</v>
      </c>
      <c r="G154" s="58">
        <v>21</v>
      </c>
      <c r="H154" s="58">
        <v>46</v>
      </c>
      <c r="I154" s="58">
        <v>0</v>
      </c>
      <c r="J154" s="58">
        <v>7</v>
      </c>
      <c r="K154" s="58">
        <v>45</v>
      </c>
      <c r="L154" s="58" t="s">
        <v>153</v>
      </c>
      <c r="M154" s="58">
        <v>303</v>
      </c>
      <c r="N154" s="58">
        <v>167</v>
      </c>
      <c r="O154" s="58">
        <v>7</v>
      </c>
      <c r="P154" s="58">
        <v>65</v>
      </c>
      <c r="Q154" s="58">
        <v>9</v>
      </c>
      <c r="R154" s="58">
        <v>23</v>
      </c>
      <c r="S154" s="58">
        <v>0</v>
      </c>
      <c r="T154" s="58">
        <v>3</v>
      </c>
      <c r="U154" s="58">
        <v>29</v>
      </c>
      <c r="V154" s="58" t="s">
        <v>153</v>
      </c>
      <c r="W154" s="58">
        <v>205</v>
      </c>
      <c r="X154" s="58">
        <v>98</v>
      </c>
      <c r="Y154" s="58">
        <v>5</v>
      </c>
      <c r="Z154" s="58">
        <v>47</v>
      </c>
      <c r="AA154" s="58">
        <v>12</v>
      </c>
      <c r="AB154" s="58">
        <v>23</v>
      </c>
      <c r="AC154" s="58">
        <v>0</v>
      </c>
      <c r="AD154" s="58">
        <v>4</v>
      </c>
      <c r="AE154" s="58">
        <v>16</v>
      </c>
      <c r="AF154" s="58" t="s">
        <v>153</v>
      </c>
      <c r="AG154" s="58">
        <v>43</v>
      </c>
      <c r="AH154" s="58">
        <v>14</v>
      </c>
      <c r="AI154" s="58">
        <v>0</v>
      </c>
      <c r="AJ154" s="58">
        <v>4</v>
      </c>
      <c r="AK154" s="58" t="s">
        <v>153</v>
      </c>
      <c r="AL154" s="58" t="s">
        <v>153</v>
      </c>
      <c r="AM154" s="58">
        <v>0</v>
      </c>
      <c r="AN154" s="58" t="s">
        <v>153</v>
      </c>
      <c r="AO154" s="58">
        <v>21</v>
      </c>
      <c r="AP154" s="58" t="s">
        <v>153</v>
      </c>
      <c r="AQ154" s="58">
        <v>330</v>
      </c>
      <c r="AR154" s="58">
        <v>214</v>
      </c>
      <c r="AS154" s="58">
        <v>7</v>
      </c>
      <c r="AT154" s="58">
        <v>70</v>
      </c>
      <c r="AU154" s="58">
        <v>13</v>
      </c>
      <c r="AV154" s="58" t="s">
        <v>153</v>
      </c>
      <c r="AW154" s="58">
        <v>0</v>
      </c>
      <c r="AX154" s="58" t="s">
        <v>153</v>
      </c>
      <c r="AY154" s="58">
        <v>18</v>
      </c>
      <c r="AZ154" s="58">
        <v>135</v>
      </c>
      <c r="BA154" s="58">
        <v>135</v>
      </c>
      <c r="BB154" s="58">
        <v>37</v>
      </c>
      <c r="BC154" s="58">
        <v>5</v>
      </c>
      <c r="BD154" s="58">
        <v>38</v>
      </c>
      <c r="BE154" s="58" t="s">
        <v>153</v>
      </c>
      <c r="BF154" s="58">
        <v>40</v>
      </c>
      <c r="BG154" s="58">
        <v>0</v>
      </c>
      <c r="BH154" s="58" t="s">
        <v>153</v>
      </c>
      <c r="BI154" s="58">
        <v>6</v>
      </c>
      <c r="BJ154" s="58">
        <v>10</v>
      </c>
      <c r="BK154" s="58">
        <v>10</v>
      </c>
      <c r="BL154" s="58">
        <v>5</v>
      </c>
      <c r="BM154" s="58">
        <v>0</v>
      </c>
      <c r="BN154" s="58" t="s">
        <v>153</v>
      </c>
      <c r="BO154" s="58">
        <v>0</v>
      </c>
      <c r="BP154" s="58">
        <v>0</v>
      </c>
      <c r="BQ154" s="58">
        <v>0</v>
      </c>
      <c r="BR154" s="58">
        <v>0</v>
      </c>
      <c r="BS154" s="58" t="s">
        <v>153</v>
      </c>
    </row>
    <row r="155" spans="1:71" x14ac:dyDescent="0.25">
      <c r="A155" s="64" t="s">
        <v>317</v>
      </c>
      <c r="B155" s="58">
        <v>567</v>
      </c>
      <c r="C155" s="58">
        <v>558</v>
      </c>
      <c r="D155" s="58">
        <v>323</v>
      </c>
      <c r="E155" s="58" t="s">
        <v>153</v>
      </c>
      <c r="F155" s="58">
        <v>121</v>
      </c>
      <c r="G155" s="58">
        <v>18</v>
      </c>
      <c r="H155" s="58">
        <v>25</v>
      </c>
      <c r="I155" s="58" t="s">
        <v>153</v>
      </c>
      <c r="J155" s="58">
        <v>16</v>
      </c>
      <c r="K155" s="58">
        <v>47</v>
      </c>
      <c r="L155" s="58" t="s">
        <v>153</v>
      </c>
      <c r="M155" s="58">
        <v>306</v>
      </c>
      <c r="N155" s="58">
        <v>188</v>
      </c>
      <c r="O155" s="58" t="s">
        <v>153</v>
      </c>
      <c r="P155" s="58">
        <v>61</v>
      </c>
      <c r="Q155" s="58" t="s">
        <v>153</v>
      </c>
      <c r="R155" s="58">
        <v>11</v>
      </c>
      <c r="S155" s="58" t="s">
        <v>153</v>
      </c>
      <c r="T155" s="58">
        <v>4</v>
      </c>
      <c r="U155" s="58">
        <v>33</v>
      </c>
      <c r="V155" s="58" t="s">
        <v>153</v>
      </c>
      <c r="W155" s="58">
        <v>252</v>
      </c>
      <c r="X155" s="58">
        <v>135</v>
      </c>
      <c r="Y155" s="58" t="s">
        <v>153</v>
      </c>
      <c r="Z155" s="58">
        <v>60</v>
      </c>
      <c r="AA155" s="58" t="s">
        <v>153</v>
      </c>
      <c r="AB155" s="58">
        <v>14</v>
      </c>
      <c r="AC155" s="58">
        <v>0</v>
      </c>
      <c r="AD155" s="58">
        <v>12</v>
      </c>
      <c r="AE155" s="58">
        <v>14</v>
      </c>
      <c r="AF155" s="58" t="s">
        <v>153</v>
      </c>
      <c r="AG155" s="58">
        <v>59</v>
      </c>
      <c r="AH155" s="58">
        <v>28</v>
      </c>
      <c r="AI155" s="58">
        <v>0</v>
      </c>
      <c r="AJ155" s="58">
        <v>13</v>
      </c>
      <c r="AK155" s="58" t="s">
        <v>153</v>
      </c>
      <c r="AL155" s="58">
        <v>0</v>
      </c>
      <c r="AM155" s="58">
        <v>0</v>
      </c>
      <c r="AN155" s="58" t="s">
        <v>153</v>
      </c>
      <c r="AO155" s="58" t="s">
        <v>153</v>
      </c>
      <c r="AP155" s="58" t="s">
        <v>153</v>
      </c>
      <c r="AQ155" s="58">
        <v>364</v>
      </c>
      <c r="AR155" s="58">
        <v>226</v>
      </c>
      <c r="AS155" s="58" t="s">
        <v>153</v>
      </c>
      <c r="AT155" s="58">
        <v>79</v>
      </c>
      <c r="AU155" s="58">
        <v>10</v>
      </c>
      <c r="AV155" s="58">
        <v>5</v>
      </c>
      <c r="AW155" s="58" t="s">
        <v>153</v>
      </c>
      <c r="AX155" s="58" t="s">
        <v>153</v>
      </c>
      <c r="AY155" s="58">
        <v>30</v>
      </c>
      <c r="AZ155" s="58">
        <v>135</v>
      </c>
      <c r="BA155" s="58">
        <v>135</v>
      </c>
      <c r="BB155" s="58">
        <v>69</v>
      </c>
      <c r="BC155" s="58">
        <v>0</v>
      </c>
      <c r="BD155" s="58">
        <v>29</v>
      </c>
      <c r="BE155" s="58" t="s">
        <v>153</v>
      </c>
      <c r="BF155" s="58">
        <v>20</v>
      </c>
      <c r="BG155" s="58">
        <v>0</v>
      </c>
      <c r="BH155" s="58">
        <v>8</v>
      </c>
      <c r="BI155" s="58" t="s">
        <v>153</v>
      </c>
      <c r="BJ155" s="58">
        <v>12</v>
      </c>
      <c r="BK155" s="58">
        <v>12</v>
      </c>
      <c r="BL155" s="58">
        <v>4</v>
      </c>
      <c r="BM155" s="58">
        <v>0</v>
      </c>
      <c r="BN155" s="58">
        <v>3</v>
      </c>
      <c r="BO155" s="58">
        <v>0</v>
      </c>
      <c r="BP155" s="58">
        <v>0</v>
      </c>
      <c r="BQ155" s="58">
        <v>0</v>
      </c>
      <c r="BR155" s="58">
        <v>0</v>
      </c>
      <c r="BS155" s="58">
        <v>5</v>
      </c>
    </row>
    <row r="156" spans="1:71" x14ac:dyDescent="0.25">
      <c r="A156" s="64" t="s">
        <v>318</v>
      </c>
      <c r="B156" s="58">
        <v>1002</v>
      </c>
      <c r="C156" s="58">
        <v>997</v>
      </c>
      <c r="D156" s="58">
        <v>703</v>
      </c>
      <c r="E156" s="58" t="s">
        <v>153</v>
      </c>
      <c r="F156" s="58">
        <v>159</v>
      </c>
      <c r="G156" s="58">
        <v>29</v>
      </c>
      <c r="H156" s="58">
        <v>34</v>
      </c>
      <c r="I156" s="58" t="s">
        <v>153</v>
      </c>
      <c r="J156" s="58">
        <v>15</v>
      </c>
      <c r="K156" s="58">
        <v>42</v>
      </c>
      <c r="L156" s="58" t="s">
        <v>153</v>
      </c>
      <c r="M156" s="58">
        <v>655</v>
      </c>
      <c r="N156" s="58">
        <v>492</v>
      </c>
      <c r="O156" s="58">
        <v>10</v>
      </c>
      <c r="P156" s="58">
        <v>86</v>
      </c>
      <c r="Q156" s="58">
        <v>11</v>
      </c>
      <c r="R156" s="58">
        <v>19</v>
      </c>
      <c r="S156" s="58" t="s">
        <v>153</v>
      </c>
      <c r="T156" s="58" t="s">
        <v>153</v>
      </c>
      <c r="U156" s="58">
        <v>29</v>
      </c>
      <c r="V156" s="58" t="s">
        <v>153</v>
      </c>
      <c r="W156" s="58">
        <v>342</v>
      </c>
      <c r="X156" s="58">
        <v>211</v>
      </c>
      <c r="Y156" s="58" t="s">
        <v>153</v>
      </c>
      <c r="Z156" s="58">
        <v>73</v>
      </c>
      <c r="AA156" s="58">
        <v>18</v>
      </c>
      <c r="AB156" s="58">
        <v>15</v>
      </c>
      <c r="AC156" s="58">
        <v>0</v>
      </c>
      <c r="AD156" s="58" t="s">
        <v>153</v>
      </c>
      <c r="AE156" s="58">
        <v>13</v>
      </c>
      <c r="AF156" s="58" t="s">
        <v>153</v>
      </c>
      <c r="AG156" s="58">
        <v>66</v>
      </c>
      <c r="AH156" s="58">
        <v>38</v>
      </c>
      <c r="AI156" s="58">
        <v>0</v>
      </c>
      <c r="AJ156" s="58" t="s">
        <v>153</v>
      </c>
      <c r="AK156" s="58" t="s">
        <v>153</v>
      </c>
      <c r="AL156" s="58">
        <v>0</v>
      </c>
      <c r="AM156" s="58">
        <v>0</v>
      </c>
      <c r="AN156" s="58">
        <v>0</v>
      </c>
      <c r="AO156" s="58">
        <v>15</v>
      </c>
      <c r="AP156" s="58" t="s">
        <v>153</v>
      </c>
      <c r="AQ156" s="58">
        <v>654</v>
      </c>
      <c r="AR156" s="58">
        <v>494</v>
      </c>
      <c r="AS156" s="58">
        <v>9</v>
      </c>
      <c r="AT156" s="58">
        <v>98</v>
      </c>
      <c r="AU156" s="58">
        <v>20</v>
      </c>
      <c r="AV156" s="58" t="s">
        <v>153</v>
      </c>
      <c r="AW156" s="58" t="s">
        <v>153</v>
      </c>
      <c r="AX156" s="58">
        <v>5</v>
      </c>
      <c r="AY156" s="58">
        <v>23</v>
      </c>
      <c r="AZ156" s="58" t="s">
        <v>153</v>
      </c>
      <c r="BA156" s="58">
        <v>277</v>
      </c>
      <c r="BB156" s="58">
        <v>171</v>
      </c>
      <c r="BC156" s="58" t="s">
        <v>153</v>
      </c>
      <c r="BD156" s="58" t="s">
        <v>153</v>
      </c>
      <c r="BE156" s="58" t="s">
        <v>153</v>
      </c>
      <c r="BF156" s="58" t="s">
        <v>153</v>
      </c>
      <c r="BG156" s="58">
        <v>0</v>
      </c>
      <c r="BH156" s="58">
        <v>10</v>
      </c>
      <c r="BI156" s="58">
        <v>4</v>
      </c>
      <c r="BJ156" s="58">
        <v>18</v>
      </c>
      <c r="BK156" s="58">
        <v>18</v>
      </c>
      <c r="BL156" s="58">
        <v>13</v>
      </c>
      <c r="BM156" s="58" t="s">
        <v>153</v>
      </c>
      <c r="BN156" s="58" t="s">
        <v>153</v>
      </c>
      <c r="BO156" s="58">
        <v>0</v>
      </c>
      <c r="BP156" s="58">
        <v>0</v>
      </c>
      <c r="BQ156" s="58" t="s">
        <v>153</v>
      </c>
      <c r="BR156" s="58">
        <v>0</v>
      </c>
      <c r="BS156" s="58" t="s">
        <v>153</v>
      </c>
    </row>
    <row r="157" spans="1:71" x14ac:dyDescent="0.25">
      <c r="A157" s="64" t="s">
        <v>319</v>
      </c>
      <c r="B157" s="58">
        <v>998</v>
      </c>
      <c r="C157" s="58">
        <v>987</v>
      </c>
      <c r="D157" s="58">
        <v>733</v>
      </c>
      <c r="E157" s="58">
        <v>18</v>
      </c>
      <c r="F157" s="58">
        <v>131</v>
      </c>
      <c r="G157" s="58">
        <v>17</v>
      </c>
      <c r="H157" s="58">
        <v>24</v>
      </c>
      <c r="I157" s="58">
        <v>0</v>
      </c>
      <c r="J157" s="58">
        <v>15</v>
      </c>
      <c r="K157" s="58">
        <v>49</v>
      </c>
      <c r="L157" s="58" t="s">
        <v>153</v>
      </c>
      <c r="M157" s="58">
        <v>624</v>
      </c>
      <c r="N157" s="58">
        <v>459</v>
      </c>
      <c r="O157" s="58">
        <v>12</v>
      </c>
      <c r="P157" s="58">
        <v>79</v>
      </c>
      <c r="Q157" s="58">
        <v>12</v>
      </c>
      <c r="R157" s="58">
        <v>14</v>
      </c>
      <c r="S157" s="58">
        <v>0</v>
      </c>
      <c r="T157" s="58">
        <v>9</v>
      </c>
      <c r="U157" s="58">
        <v>39</v>
      </c>
      <c r="V157" s="58" t="s">
        <v>153</v>
      </c>
      <c r="W157" s="58">
        <v>363</v>
      </c>
      <c r="X157" s="58">
        <v>274</v>
      </c>
      <c r="Y157" s="58">
        <v>6</v>
      </c>
      <c r="Z157" s="58">
        <v>52</v>
      </c>
      <c r="AA157" s="58">
        <v>5</v>
      </c>
      <c r="AB157" s="58">
        <v>10</v>
      </c>
      <c r="AC157" s="58">
        <v>0</v>
      </c>
      <c r="AD157" s="58">
        <v>6</v>
      </c>
      <c r="AE157" s="58">
        <v>10</v>
      </c>
      <c r="AF157" s="58" t="s">
        <v>153</v>
      </c>
      <c r="AG157" s="58">
        <v>79</v>
      </c>
      <c r="AH157" s="58">
        <v>54</v>
      </c>
      <c r="AI157" s="58">
        <v>0</v>
      </c>
      <c r="AJ157" s="58">
        <v>10</v>
      </c>
      <c r="AK157" s="58">
        <v>0</v>
      </c>
      <c r="AL157" s="58">
        <v>0</v>
      </c>
      <c r="AM157" s="58">
        <v>0</v>
      </c>
      <c r="AN157" s="58" t="s">
        <v>153</v>
      </c>
      <c r="AO157" s="58" t="s">
        <v>153</v>
      </c>
      <c r="AP157" s="58">
        <v>633</v>
      </c>
      <c r="AQ157" s="58">
        <v>626</v>
      </c>
      <c r="AR157" s="58">
        <v>482</v>
      </c>
      <c r="AS157" s="58">
        <v>11</v>
      </c>
      <c r="AT157" s="58">
        <v>81</v>
      </c>
      <c r="AU157" s="58">
        <v>10</v>
      </c>
      <c r="AV157" s="58" t="s">
        <v>153</v>
      </c>
      <c r="AW157" s="58">
        <v>0</v>
      </c>
      <c r="AX157" s="58" t="s">
        <v>153</v>
      </c>
      <c r="AY157" s="58">
        <v>33</v>
      </c>
      <c r="AZ157" s="58" t="s">
        <v>153</v>
      </c>
      <c r="BA157" s="58">
        <v>282</v>
      </c>
      <c r="BB157" s="58">
        <v>197</v>
      </c>
      <c r="BC157" s="58">
        <v>7</v>
      </c>
      <c r="BD157" s="58">
        <v>40</v>
      </c>
      <c r="BE157" s="58">
        <v>7</v>
      </c>
      <c r="BF157" s="58" t="s">
        <v>153</v>
      </c>
      <c r="BG157" s="58">
        <v>0</v>
      </c>
      <c r="BH157" s="58">
        <v>5</v>
      </c>
      <c r="BI157" s="58" t="s">
        <v>153</v>
      </c>
      <c r="BJ157" s="58">
        <v>39</v>
      </c>
      <c r="BK157" s="58">
        <v>39</v>
      </c>
      <c r="BL157" s="58">
        <v>28</v>
      </c>
      <c r="BM157" s="58">
        <v>0</v>
      </c>
      <c r="BN157" s="58" t="s">
        <v>153</v>
      </c>
      <c r="BO157" s="58">
        <v>0</v>
      </c>
      <c r="BP157" s="58">
        <v>0</v>
      </c>
      <c r="BQ157" s="58">
        <v>0</v>
      </c>
      <c r="BR157" s="58" t="s">
        <v>153</v>
      </c>
      <c r="BS157" s="58">
        <v>6</v>
      </c>
    </row>
    <row r="158" spans="1:71" x14ac:dyDescent="0.25">
      <c r="A158" s="64" t="s">
        <v>320</v>
      </c>
      <c r="B158" s="58" t="s">
        <v>153</v>
      </c>
      <c r="C158" s="58">
        <v>658</v>
      </c>
      <c r="D158" s="58">
        <v>416</v>
      </c>
      <c r="E158" s="58">
        <v>14</v>
      </c>
      <c r="F158" s="58">
        <v>125</v>
      </c>
      <c r="G158" s="58">
        <v>19</v>
      </c>
      <c r="H158" s="58">
        <v>25</v>
      </c>
      <c r="I158" s="58">
        <v>0</v>
      </c>
      <c r="J158" s="58">
        <v>7</v>
      </c>
      <c r="K158" s="58">
        <v>52</v>
      </c>
      <c r="L158" s="58" t="s">
        <v>153</v>
      </c>
      <c r="M158" s="58">
        <v>374</v>
      </c>
      <c r="N158" s="58">
        <v>237</v>
      </c>
      <c r="O158" s="58" t="s">
        <v>153</v>
      </c>
      <c r="P158" s="58">
        <v>69</v>
      </c>
      <c r="Q158" s="58">
        <v>10</v>
      </c>
      <c r="R158" s="58">
        <v>10</v>
      </c>
      <c r="S158" s="58">
        <v>0</v>
      </c>
      <c r="T158" s="58" t="s">
        <v>153</v>
      </c>
      <c r="U158" s="58">
        <v>32</v>
      </c>
      <c r="V158" s="58" t="s">
        <v>153</v>
      </c>
      <c r="W158" s="58">
        <v>284</v>
      </c>
      <c r="X158" s="58">
        <v>179</v>
      </c>
      <c r="Y158" s="58" t="s">
        <v>153</v>
      </c>
      <c r="Z158" s="58">
        <v>56</v>
      </c>
      <c r="AA158" s="58">
        <v>9</v>
      </c>
      <c r="AB158" s="58">
        <v>15</v>
      </c>
      <c r="AC158" s="58">
        <v>0</v>
      </c>
      <c r="AD158" s="58" t="s">
        <v>153</v>
      </c>
      <c r="AE158" s="58">
        <v>20</v>
      </c>
      <c r="AF158" s="58">
        <v>48</v>
      </c>
      <c r="AG158" s="58">
        <v>48</v>
      </c>
      <c r="AH158" s="58">
        <v>28</v>
      </c>
      <c r="AI158" s="58">
        <v>0</v>
      </c>
      <c r="AJ158" s="58">
        <v>7</v>
      </c>
      <c r="AK158" s="58" t="s">
        <v>153</v>
      </c>
      <c r="AL158" s="58">
        <v>0</v>
      </c>
      <c r="AM158" s="58">
        <v>0</v>
      </c>
      <c r="AN158" s="58" t="s">
        <v>153</v>
      </c>
      <c r="AO158" s="58">
        <v>10</v>
      </c>
      <c r="AP158" s="58" t="s">
        <v>153</v>
      </c>
      <c r="AQ158" s="58">
        <v>443</v>
      </c>
      <c r="AR158" s="58">
        <v>296</v>
      </c>
      <c r="AS158" s="58" t="s">
        <v>153</v>
      </c>
      <c r="AT158" s="58">
        <v>77</v>
      </c>
      <c r="AU158" s="58">
        <v>15</v>
      </c>
      <c r="AV158" s="58">
        <v>5</v>
      </c>
      <c r="AW158" s="58">
        <v>0</v>
      </c>
      <c r="AX158" s="58" t="s">
        <v>153</v>
      </c>
      <c r="AY158" s="58">
        <v>35</v>
      </c>
      <c r="AZ158" s="58">
        <v>167</v>
      </c>
      <c r="BA158" s="58">
        <v>167</v>
      </c>
      <c r="BB158" s="58">
        <v>92</v>
      </c>
      <c r="BC158" s="58" t="s">
        <v>153</v>
      </c>
      <c r="BD158" s="58">
        <v>41</v>
      </c>
      <c r="BE158" s="58" t="s">
        <v>153</v>
      </c>
      <c r="BF158" s="58">
        <v>20</v>
      </c>
      <c r="BG158" s="58">
        <v>0</v>
      </c>
      <c r="BH158" s="58">
        <v>3</v>
      </c>
      <c r="BI158" s="58">
        <v>7</v>
      </c>
      <c r="BJ158" s="58">
        <v>18</v>
      </c>
      <c r="BK158" s="58">
        <v>18</v>
      </c>
      <c r="BL158" s="58">
        <v>9</v>
      </c>
      <c r="BM158" s="58" t="s">
        <v>153</v>
      </c>
      <c r="BN158" s="58" t="s">
        <v>153</v>
      </c>
      <c r="BO158" s="58">
        <v>0</v>
      </c>
      <c r="BP158" s="58">
        <v>0</v>
      </c>
      <c r="BQ158" s="58">
        <v>0</v>
      </c>
      <c r="BR158" s="58">
        <v>0</v>
      </c>
      <c r="BS158" s="58">
        <v>5</v>
      </c>
    </row>
    <row r="159" spans="1:71" x14ac:dyDescent="0.25">
      <c r="A159" s="64" t="s">
        <v>321</v>
      </c>
      <c r="B159" s="58">
        <v>490</v>
      </c>
      <c r="C159" s="58">
        <v>478</v>
      </c>
      <c r="D159" s="58">
        <v>254</v>
      </c>
      <c r="E159" s="58">
        <v>14</v>
      </c>
      <c r="F159" s="58">
        <v>103</v>
      </c>
      <c r="G159" s="58">
        <v>21</v>
      </c>
      <c r="H159" s="58">
        <v>28</v>
      </c>
      <c r="I159" s="58">
        <v>0</v>
      </c>
      <c r="J159" s="58">
        <v>7</v>
      </c>
      <c r="K159" s="58">
        <v>51</v>
      </c>
      <c r="L159" s="58">
        <v>314</v>
      </c>
      <c r="M159" s="58">
        <v>308</v>
      </c>
      <c r="N159" s="58">
        <v>169</v>
      </c>
      <c r="O159" s="58">
        <v>8</v>
      </c>
      <c r="P159" s="58">
        <v>63</v>
      </c>
      <c r="Q159" s="58">
        <v>10</v>
      </c>
      <c r="R159" s="58">
        <v>12</v>
      </c>
      <c r="S159" s="58">
        <v>0</v>
      </c>
      <c r="T159" s="58">
        <v>4</v>
      </c>
      <c r="U159" s="58">
        <v>42</v>
      </c>
      <c r="V159" s="58">
        <v>176</v>
      </c>
      <c r="W159" s="58">
        <v>170</v>
      </c>
      <c r="X159" s="58">
        <v>85</v>
      </c>
      <c r="Y159" s="58">
        <v>6</v>
      </c>
      <c r="Z159" s="58">
        <v>40</v>
      </c>
      <c r="AA159" s="58">
        <v>11</v>
      </c>
      <c r="AB159" s="58">
        <v>16</v>
      </c>
      <c r="AC159" s="58">
        <v>0</v>
      </c>
      <c r="AD159" s="58">
        <v>3</v>
      </c>
      <c r="AE159" s="58">
        <v>9</v>
      </c>
      <c r="AF159" s="58" t="s">
        <v>153</v>
      </c>
      <c r="AG159" s="58">
        <v>52</v>
      </c>
      <c r="AH159" s="58">
        <v>26</v>
      </c>
      <c r="AI159" s="58">
        <v>0</v>
      </c>
      <c r="AJ159" s="58">
        <v>14</v>
      </c>
      <c r="AK159" s="58" t="s">
        <v>153</v>
      </c>
      <c r="AL159" s="58">
        <v>0</v>
      </c>
      <c r="AM159" s="58">
        <v>0</v>
      </c>
      <c r="AN159" s="58">
        <v>0</v>
      </c>
      <c r="AO159" s="58" t="s">
        <v>153</v>
      </c>
      <c r="AP159" s="58">
        <v>318</v>
      </c>
      <c r="AQ159" s="58">
        <v>309</v>
      </c>
      <c r="AR159" s="58">
        <v>183</v>
      </c>
      <c r="AS159" s="58" t="s">
        <v>153</v>
      </c>
      <c r="AT159" s="58">
        <v>54</v>
      </c>
      <c r="AU159" s="58">
        <v>14</v>
      </c>
      <c r="AV159" s="58">
        <v>6</v>
      </c>
      <c r="AW159" s="58">
        <v>0</v>
      </c>
      <c r="AX159" s="58" t="s">
        <v>153</v>
      </c>
      <c r="AY159" s="58">
        <v>33</v>
      </c>
      <c r="AZ159" s="58" t="s">
        <v>153</v>
      </c>
      <c r="BA159" s="58">
        <v>117</v>
      </c>
      <c r="BB159" s="58">
        <v>45</v>
      </c>
      <c r="BC159" s="58" t="s">
        <v>153</v>
      </c>
      <c r="BD159" s="58">
        <v>35</v>
      </c>
      <c r="BE159" s="58" t="s">
        <v>153</v>
      </c>
      <c r="BF159" s="58">
        <v>22</v>
      </c>
      <c r="BG159" s="58">
        <v>0</v>
      </c>
      <c r="BH159" s="58" t="s">
        <v>153</v>
      </c>
      <c r="BI159" s="58" t="s">
        <v>153</v>
      </c>
      <c r="BJ159" s="58">
        <v>15</v>
      </c>
      <c r="BK159" s="58">
        <v>15</v>
      </c>
      <c r="BL159" s="58">
        <v>7</v>
      </c>
      <c r="BM159" s="58" t="s">
        <v>153</v>
      </c>
      <c r="BN159" s="58">
        <v>5</v>
      </c>
      <c r="BO159" s="58">
        <v>0</v>
      </c>
      <c r="BP159" s="58">
        <v>0</v>
      </c>
      <c r="BQ159" s="58">
        <v>0</v>
      </c>
      <c r="BR159" s="58">
        <v>0</v>
      </c>
      <c r="BS159" s="58" t="s">
        <v>153</v>
      </c>
    </row>
    <row r="160" spans="1:71" x14ac:dyDescent="0.25">
      <c r="A160" s="64" t="s">
        <v>322</v>
      </c>
      <c r="B160" s="58">
        <v>499</v>
      </c>
      <c r="C160" s="58">
        <v>490</v>
      </c>
      <c r="D160" s="58">
        <v>246</v>
      </c>
      <c r="E160" s="58" t="s">
        <v>153</v>
      </c>
      <c r="F160" s="58">
        <v>121</v>
      </c>
      <c r="G160" s="58">
        <v>28</v>
      </c>
      <c r="H160" s="58">
        <v>30</v>
      </c>
      <c r="I160" s="58">
        <v>0</v>
      </c>
      <c r="J160" s="58" t="s">
        <v>153</v>
      </c>
      <c r="K160" s="58">
        <v>44</v>
      </c>
      <c r="L160" s="58">
        <v>298</v>
      </c>
      <c r="M160" s="58">
        <v>294</v>
      </c>
      <c r="N160" s="58">
        <v>155</v>
      </c>
      <c r="O160" s="58" t="s">
        <v>153</v>
      </c>
      <c r="P160" s="58">
        <v>76</v>
      </c>
      <c r="Q160" s="58" t="s">
        <v>153</v>
      </c>
      <c r="R160" s="58">
        <v>13</v>
      </c>
      <c r="S160" s="58">
        <v>0</v>
      </c>
      <c r="T160" s="58" t="s">
        <v>153</v>
      </c>
      <c r="U160" s="58">
        <v>31</v>
      </c>
      <c r="V160" s="58">
        <v>201</v>
      </c>
      <c r="W160" s="58">
        <v>196</v>
      </c>
      <c r="X160" s="58">
        <v>91</v>
      </c>
      <c r="Y160" s="58" t="s">
        <v>153</v>
      </c>
      <c r="Z160" s="58">
        <v>45</v>
      </c>
      <c r="AA160" s="58" t="s">
        <v>153</v>
      </c>
      <c r="AB160" s="58">
        <v>17</v>
      </c>
      <c r="AC160" s="58">
        <v>0</v>
      </c>
      <c r="AD160" s="58" t="s">
        <v>153</v>
      </c>
      <c r="AE160" s="58">
        <v>13</v>
      </c>
      <c r="AF160" s="58">
        <v>50</v>
      </c>
      <c r="AG160" s="58">
        <v>50</v>
      </c>
      <c r="AH160" s="58">
        <v>30</v>
      </c>
      <c r="AI160" s="58">
        <v>0</v>
      </c>
      <c r="AJ160" s="58" t="s">
        <v>153</v>
      </c>
      <c r="AK160" s="58" t="s">
        <v>153</v>
      </c>
      <c r="AL160" s="58">
        <v>0</v>
      </c>
      <c r="AM160" s="58">
        <v>0</v>
      </c>
      <c r="AN160" s="58">
        <v>0</v>
      </c>
      <c r="AO160" s="58">
        <v>9</v>
      </c>
      <c r="AP160" s="58">
        <v>325</v>
      </c>
      <c r="AQ160" s="58">
        <v>316</v>
      </c>
      <c r="AR160" s="58">
        <v>166</v>
      </c>
      <c r="AS160" s="58" t="s">
        <v>153</v>
      </c>
      <c r="AT160" s="58">
        <v>77</v>
      </c>
      <c r="AU160" s="58">
        <v>16</v>
      </c>
      <c r="AV160" s="58" t="s">
        <v>153</v>
      </c>
      <c r="AW160" s="58">
        <v>0</v>
      </c>
      <c r="AX160" s="58" t="s">
        <v>153</v>
      </c>
      <c r="AY160" s="58">
        <v>30</v>
      </c>
      <c r="AZ160" s="58">
        <v>124</v>
      </c>
      <c r="BA160" s="58">
        <v>124</v>
      </c>
      <c r="BB160" s="58">
        <v>50</v>
      </c>
      <c r="BC160" s="58">
        <v>0</v>
      </c>
      <c r="BD160" s="58" t="s">
        <v>153</v>
      </c>
      <c r="BE160" s="58" t="s">
        <v>153</v>
      </c>
      <c r="BF160" s="58" t="s">
        <v>153</v>
      </c>
      <c r="BG160" s="58">
        <v>0</v>
      </c>
      <c r="BH160" s="58" t="s">
        <v>153</v>
      </c>
      <c r="BI160" s="58">
        <v>5</v>
      </c>
      <c r="BJ160" s="58">
        <v>12</v>
      </c>
      <c r="BK160" s="58">
        <v>12</v>
      </c>
      <c r="BL160" s="58">
        <v>7</v>
      </c>
      <c r="BM160" s="58">
        <v>0</v>
      </c>
      <c r="BN160" s="58" t="s">
        <v>153</v>
      </c>
      <c r="BO160" s="58" t="s">
        <v>153</v>
      </c>
      <c r="BP160" s="58" t="s">
        <v>153</v>
      </c>
      <c r="BQ160" s="58">
        <v>0</v>
      </c>
      <c r="BR160" s="58">
        <v>0</v>
      </c>
      <c r="BS160" s="58">
        <v>0</v>
      </c>
    </row>
    <row r="161" spans="1:71" x14ac:dyDescent="0.25">
      <c r="A161" s="64" t="s">
        <v>323</v>
      </c>
      <c r="B161" s="58">
        <v>517</v>
      </c>
      <c r="C161" s="58">
        <v>513</v>
      </c>
      <c r="D161" s="58">
        <v>280</v>
      </c>
      <c r="E161" s="58">
        <v>9</v>
      </c>
      <c r="F161" s="58">
        <v>112</v>
      </c>
      <c r="G161" s="58">
        <v>11</v>
      </c>
      <c r="H161" s="58">
        <v>45</v>
      </c>
      <c r="I161" s="58" t="s">
        <v>153</v>
      </c>
      <c r="J161" s="58" t="s">
        <v>153</v>
      </c>
      <c r="K161" s="58">
        <v>46</v>
      </c>
      <c r="L161" s="58" t="s">
        <v>153</v>
      </c>
      <c r="M161" s="58">
        <v>285</v>
      </c>
      <c r="N161" s="58">
        <v>148</v>
      </c>
      <c r="O161" s="58" t="s">
        <v>153</v>
      </c>
      <c r="P161" s="58">
        <v>67</v>
      </c>
      <c r="Q161" s="58">
        <v>4</v>
      </c>
      <c r="R161" s="58">
        <v>22</v>
      </c>
      <c r="S161" s="58" t="s">
        <v>153</v>
      </c>
      <c r="T161" s="58" t="s">
        <v>153</v>
      </c>
      <c r="U161" s="58">
        <v>34</v>
      </c>
      <c r="V161" s="58" t="s">
        <v>153</v>
      </c>
      <c r="W161" s="58">
        <v>228</v>
      </c>
      <c r="X161" s="58">
        <v>132</v>
      </c>
      <c r="Y161" s="58" t="s">
        <v>153</v>
      </c>
      <c r="Z161" s="58">
        <v>45</v>
      </c>
      <c r="AA161" s="58">
        <v>7</v>
      </c>
      <c r="AB161" s="58">
        <v>23</v>
      </c>
      <c r="AC161" s="58">
        <v>0</v>
      </c>
      <c r="AD161" s="58" t="s">
        <v>153</v>
      </c>
      <c r="AE161" s="58">
        <v>12</v>
      </c>
      <c r="AF161" s="58" t="s">
        <v>153</v>
      </c>
      <c r="AG161" s="58">
        <v>72</v>
      </c>
      <c r="AH161" s="58">
        <v>51</v>
      </c>
      <c r="AI161" s="58">
        <v>0</v>
      </c>
      <c r="AJ161" s="58">
        <v>11</v>
      </c>
      <c r="AK161" s="58" t="s">
        <v>153</v>
      </c>
      <c r="AL161" s="58">
        <v>0</v>
      </c>
      <c r="AM161" s="58">
        <v>0</v>
      </c>
      <c r="AN161" s="58" t="s">
        <v>153</v>
      </c>
      <c r="AO161" s="58">
        <v>7</v>
      </c>
      <c r="AP161" s="58" t="s">
        <v>153</v>
      </c>
      <c r="AQ161" s="58">
        <v>313</v>
      </c>
      <c r="AR161" s="58">
        <v>181</v>
      </c>
      <c r="AS161" s="58" t="s">
        <v>153</v>
      </c>
      <c r="AT161" s="58">
        <v>70</v>
      </c>
      <c r="AU161" s="58">
        <v>7</v>
      </c>
      <c r="AV161" s="58">
        <v>5</v>
      </c>
      <c r="AW161" s="58" t="s">
        <v>153</v>
      </c>
      <c r="AX161" s="58">
        <v>4</v>
      </c>
      <c r="AY161" s="58">
        <v>35</v>
      </c>
      <c r="AZ161" s="58" t="s">
        <v>153</v>
      </c>
      <c r="BA161" s="58">
        <v>128</v>
      </c>
      <c r="BB161" s="58">
        <v>48</v>
      </c>
      <c r="BC161" s="58" t="s">
        <v>153</v>
      </c>
      <c r="BD161" s="58">
        <v>31</v>
      </c>
      <c r="BE161" s="58" t="s">
        <v>153</v>
      </c>
      <c r="BF161" s="58">
        <v>40</v>
      </c>
      <c r="BG161" s="58">
        <v>0</v>
      </c>
      <c r="BH161" s="58" t="s">
        <v>153</v>
      </c>
      <c r="BI161" s="58">
        <v>4</v>
      </c>
      <c r="BJ161" s="58">
        <v>6</v>
      </c>
      <c r="BK161" s="58">
        <v>6</v>
      </c>
      <c r="BL161" s="58" t="s">
        <v>153</v>
      </c>
      <c r="BM161" s="58">
        <v>0</v>
      </c>
      <c r="BN161" s="58" t="s">
        <v>153</v>
      </c>
      <c r="BO161" s="58">
        <v>0</v>
      </c>
      <c r="BP161" s="58">
        <v>0</v>
      </c>
      <c r="BQ161" s="58">
        <v>0</v>
      </c>
      <c r="BR161" s="58">
        <v>0</v>
      </c>
      <c r="BS161" s="58" t="s">
        <v>153</v>
      </c>
    </row>
    <row r="162" spans="1:71" x14ac:dyDescent="0.25">
      <c r="A162" s="64" t="s">
        <v>324</v>
      </c>
      <c r="B162" s="58">
        <v>528</v>
      </c>
      <c r="C162" s="58">
        <v>520</v>
      </c>
      <c r="D162" s="58">
        <v>318</v>
      </c>
      <c r="E162" s="58">
        <v>9</v>
      </c>
      <c r="F162" s="58">
        <v>93</v>
      </c>
      <c r="G162" s="58">
        <v>15</v>
      </c>
      <c r="H162" s="58">
        <v>36</v>
      </c>
      <c r="I162" s="58">
        <v>14</v>
      </c>
      <c r="J162" s="58">
        <v>5</v>
      </c>
      <c r="K162" s="58">
        <v>30</v>
      </c>
      <c r="L162" s="58">
        <v>254</v>
      </c>
      <c r="M162" s="58">
        <v>251</v>
      </c>
      <c r="N162" s="58">
        <v>142</v>
      </c>
      <c r="O162" s="58" t="s">
        <v>153</v>
      </c>
      <c r="P162" s="58">
        <v>47</v>
      </c>
      <c r="Q162" s="58">
        <v>10</v>
      </c>
      <c r="R162" s="58">
        <v>23</v>
      </c>
      <c r="S162" s="58" t="s">
        <v>153</v>
      </c>
      <c r="T162" s="58" t="s">
        <v>153</v>
      </c>
      <c r="U162" s="58">
        <v>18</v>
      </c>
      <c r="V162" s="58">
        <v>274</v>
      </c>
      <c r="W162" s="58">
        <v>269</v>
      </c>
      <c r="X162" s="58">
        <v>176</v>
      </c>
      <c r="Y162" s="58" t="s">
        <v>153</v>
      </c>
      <c r="Z162" s="58">
        <v>46</v>
      </c>
      <c r="AA162" s="58">
        <v>5</v>
      </c>
      <c r="AB162" s="58">
        <v>13</v>
      </c>
      <c r="AC162" s="58" t="s">
        <v>153</v>
      </c>
      <c r="AD162" s="58" t="s">
        <v>153</v>
      </c>
      <c r="AE162" s="58">
        <v>12</v>
      </c>
      <c r="AF162" s="58" t="s">
        <v>153</v>
      </c>
      <c r="AG162" s="58">
        <v>55</v>
      </c>
      <c r="AH162" s="58">
        <v>33</v>
      </c>
      <c r="AI162" s="58">
        <v>0</v>
      </c>
      <c r="AJ162" s="58">
        <v>4</v>
      </c>
      <c r="AK162" s="58" t="s">
        <v>153</v>
      </c>
      <c r="AL162" s="58">
        <v>0</v>
      </c>
      <c r="AM162" s="58" t="s">
        <v>153</v>
      </c>
      <c r="AN162" s="58">
        <v>0</v>
      </c>
      <c r="AO162" s="58" t="s">
        <v>153</v>
      </c>
      <c r="AP162" s="58" t="s">
        <v>153</v>
      </c>
      <c r="AQ162" s="58">
        <v>349</v>
      </c>
      <c r="AR162" s="58">
        <v>235</v>
      </c>
      <c r="AS162" s="58" t="s">
        <v>153</v>
      </c>
      <c r="AT162" s="58">
        <v>62</v>
      </c>
      <c r="AU162" s="58">
        <v>10</v>
      </c>
      <c r="AV162" s="58">
        <v>5</v>
      </c>
      <c r="AW162" s="58" t="s">
        <v>153</v>
      </c>
      <c r="AX162" s="58" t="s">
        <v>153</v>
      </c>
      <c r="AY162" s="58">
        <v>19</v>
      </c>
      <c r="AZ162" s="58">
        <v>116</v>
      </c>
      <c r="BA162" s="58">
        <v>116</v>
      </c>
      <c r="BB162" s="58">
        <v>50</v>
      </c>
      <c r="BC162" s="58" t="s">
        <v>153</v>
      </c>
      <c r="BD162" s="58">
        <v>27</v>
      </c>
      <c r="BE162" s="58" t="s">
        <v>153</v>
      </c>
      <c r="BF162" s="58">
        <v>31</v>
      </c>
      <c r="BG162" s="58">
        <v>0</v>
      </c>
      <c r="BH162" s="58" t="s">
        <v>153</v>
      </c>
      <c r="BI162" s="58" t="s">
        <v>153</v>
      </c>
      <c r="BJ162" s="58">
        <v>12</v>
      </c>
      <c r="BK162" s="58">
        <v>12</v>
      </c>
      <c r="BL162" s="58">
        <v>7</v>
      </c>
      <c r="BM162" s="58">
        <v>0</v>
      </c>
      <c r="BN162" s="58" t="s">
        <v>153</v>
      </c>
      <c r="BO162" s="58">
        <v>0</v>
      </c>
      <c r="BP162" s="58">
        <v>0</v>
      </c>
      <c r="BQ162" s="58">
        <v>0</v>
      </c>
      <c r="BR162" s="58">
        <v>0</v>
      </c>
      <c r="BS162" s="58" t="s">
        <v>153</v>
      </c>
    </row>
    <row r="163" spans="1:71" x14ac:dyDescent="0.25">
      <c r="A163" s="64" t="s">
        <v>325</v>
      </c>
      <c r="B163" s="58">
        <v>463</v>
      </c>
      <c r="C163" s="58">
        <v>460</v>
      </c>
      <c r="D163" s="58">
        <v>237</v>
      </c>
      <c r="E163" s="58">
        <v>11</v>
      </c>
      <c r="F163" s="58">
        <v>105</v>
      </c>
      <c r="G163" s="58">
        <v>15</v>
      </c>
      <c r="H163" s="58">
        <v>32</v>
      </c>
      <c r="I163" s="58">
        <v>11</v>
      </c>
      <c r="J163" s="58">
        <v>13</v>
      </c>
      <c r="K163" s="58">
        <v>36</v>
      </c>
      <c r="L163" s="58" t="s">
        <v>153</v>
      </c>
      <c r="M163" s="58">
        <v>257</v>
      </c>
      <c r="N163" s="58">
        <v>129</v>
      </c>
      <c r="O163" s="58" t="s">
        <v>153</v>
      </c>
      <c r="P163" s="58">
        <v>62</v>
      </c>
      <c r="Q163" s="58">
        <v>7</v>
      </c>
      <c r="R163" s="58">
        <v>19</v>
      </c>
      <c r="S163" s="58" t="s">
        <v>153</v>
      </c>
      <c r="T163" s="58">
        <v>7</v>
      </c>
      <c r="U163" s="58">
        <v>21</v>
      </c>
      <c r="V163" s="58" t="s">
        <v>153</v>
      </c>
      <c r="W163" s="58">
        <v>203</v>
      </c>
      <c r="X163" s="58">
        <v>108</v>
      </c>
      <c r="Y163" s="58" t="s">
        <v>153</v>
      </c>
      <c r="Z163" s="58">
        <v>43</v>
      </c>
      <c r="AA163" s="58">
        <v>8</v>
      </c>
      <c r="AB163" s="58">
        <v>13</v>
      </c>
      <c r="AC163" s="58" t="s">
        <v>153</v>
      </c>
      <c r="AD163" s="58">
        <v>6</v>
      </c>
      <c r="AE163" s="58">
        <v>15</v>
      </c>
      <c r="AF163" s="58" t="s">
        <v>153</v>
      </c>
      <c r="AG163" s="58">
        <v>69</v>
      </c>
      <c r="AH163" s="58">
        <v>35</v>
      </c>
      <c r="AI163" s="58">
        <v>0</v>
      </c>
      <c r="AJ163" s="58">
        <v>6</v>
      </c>
      <c r="AK163" s="58">
        <v>3</v>
      </c>
      <c r="AL163" s="58">
        <v>0</v>
      </c>
      <c r="AM163" s="58" t="s">
        <v>153</v>
      </c>
      <c r="AN163" s="58" t="s">
        <v>153</v>
      </c>
      <c r="AO163" s="58">
        <v>14</v>
      </c>
      <c r="AP163" s="58" t="s">
        <v>153</v>
      </c>
      <c r="AQ163" s="58">
        <v>268</v>
      </c>
      <c r="AR163" s="58">
        <v>163</v>
      </c>
      <c r="AS163" s="58" t="s">
        <v>153</v>
      </c>
      <c r="AT163" s="58">
        <v>59</v>
      </c>
      <c r="AU163" s="58">
        <v>6</v>
      </c>
      <c r="AV163" s="58">
        <v>5</v>
      </c>
      <c r="AW163" s="58" t="s">
        <v>153</v>
      </c>
      <c r="AX163" s="58">
        <v>6</v>
      </c>
      <c r="AY163" s="58">
        <v>17</v>
      </c>
      <c r="AZ163" s="58">
        <v>123</v>
      </c>
      <c r="BA163" s="58">
        <v>123</v>
      </c>
      <c r="BB163" s="58">
        <v>39</v>
      </c>
      <c r="BC163" s="58" t="s">
        <v>153</v>
      </c>
      <c r="BD163" s="58">
        <v>40</v>
      </c>
      <c r="BE163" s="58">
        <v>6</v>
      </c>
      <c r="BF163" s="58">
        <v>27</v>
      </c>
      <c r="BG163" s="58">
        <v>0</v>
      </c>
      <c r="BH163" s="58" t="s">
        <v>153</v>
      </c>
      <c r="BI163" s="58">
        <v>5</v>
      </c>
      <c r="BJ163" s="58">
        <v>11</v>
      </c>
      <c r="BK163" s="58">
        <v>11</v>
      </c>
      <c r="BL163" s="58">
        <v>6</v>
      </c>
      <c r="BM163" s="58">
        <v>0</v>
      </c>
      <c r="BN163" s="58" t="s">
        <v>153</v>
      </c>
      <c r="BO163" s="58" t="s">
        <v>153</v>
      </c>
      <c r="BP163" s="58">
        <v>0</v>
      </c>
      <c r="BQ163" s="58">
        <v>0</v>
      </c>
      <c r="BR163" s="58">
        <v>0</v>
      </c>
      <c r="BS163" s="58" t="s">
        <v>153</v>
      </c>
    </row>
    <row r="164" spans="1:71" x14ac:dyDescent="0.25">
      <c r="A164" s="64" t="s">
        <v>326</v>
      </c>
      <c r="B164" s="58">
        <v>427</v>
      </c>
      <c r="C164" s="58">
        <v>418</v>
      </c>
      <c r="D164" s="58">
        <v>203</v>
      </c>
      <c r="E164" s="58" t="s">
        <v>153</v>
      </c>
      <c r="F164" s="58">
        <v>96</v>
      </c>
      <c r="G164" s="58">
        <v>22</v>
      </c>
      <c r="H164" s="58">
        <v>23</v>
      </c>
      <c r="I164" s="58" t="s">
        <v>153</v>
      </c>
      <c r="J164" s="58">
        <v>10</v>
      </c>
      <c r="K164" s="58">
        <v>54</v>
      </c>
      <c r="L164" s="58">
        <v>215</v>
      </c>
      <c r="M164" s="58">
        <v>212</v>
      </c>
      <c r="N164" s="58">
        <v>94</v>
      </c>
      <c r="O164" s="58" t="s">
        <v>153</v>
      </c>
      <c r="P164" s="58">
        <v>61</v>
      </c>
      <c r="Q164" s="58" t="s">
        <v>153</v>
      </c>
      <c r="R164" s="58">
        <v>12</v>
      </c>
      <c r="S164" s="58" t="s">
        <v>153</v>
      </c>
      <c r="T164" s="58" t="s">
        <v>153</v>
      </c>
      <c r="U164" s="58">
        <v>33</v>
      </c>
      <c r="V164" s="58">
        <v>212</v>
      </c>
      <c r="W164" s="58">
        <v>206</v>
      </c>
      <c r="X164" s="58">
        <v>109</v>
      </c>
      <c r="Y164" s="58" t="s">
        <v>153</v>
      </c>
      <c r="Z164" s="58">
        <v>35</v>
      </c>
      <c r="AA164" s="58" t="s">
        <v>153</v>
      </c>
      <c r="AB164" s="58">
        <v>11</v>
      </c>
      <c r="AC164" s="58">
        <v>0</v>
      </c>
      <c r="AD164" s="58" t="s">
        <v>153</v>
      </c>
      <c r="AE164" s="58">
        <v>21</v>
      </c>
      <c r="AF164" s="58" t="s">
        <v>153</v>
      </c>
      <c r="AG164" s="58">
        <v>46</v>
      </c>
      <c r="AH164" s="58">
        <v>21</v>
      </c>
      <c r="AI164" s="58">
        <v>0</v>
      </c>
      <c r="AJ164" s="58">
        <v>8</v>
      </c>
      <c r="AK164" s="58" t="s">
        <v>153</v>
      </c>
      <c r="AL164" s="58">
        <v>0</v>
      </c>
      <c r="AM164" s="58" t="s">
        <v>153</v>
      </c>
      <c r="AN164" s="58" t="s">
        <v>153</v>
      </c>
      <c r="AO164" s="58">
        <v>12</v>
      </c>
      <c r="AP164" s="58" t="s">
        <v>153</v>
      </c>
      <c r="AQ164" s="58">
        <v>280</v>
      </c>
      <c r="AR164" s="58">
        <v>159</v>
      </c>
      <c r="AS164" s="58" t="s">
        <v>153</v>
      </c>
      <c r="AT164" s="58">
        <v>52</v>
      </c>
      <c r="AU164" s="58">
        <v>18</v>
      </c>
      <c r="AV164" s="58">
        <v>6</v>
      </c>
      <c r="AW164" s="58">
        <v>0</v>
      </c>
      <c r="AX164" s="58" t="s">
        <v>153</v>
      </c>
      <c r="AY164" s="58">
        <v>38</v>
      </c>
      <c r="AZ164" s="58" t="s">
        <v>153</v>
      </c>
      <c r="BA164" s="58">
        <v>92</v>
      </c>
      <c r="BB164" s="58">
        <v>23</v>
      </c>
      <c r="BC164" s="58">
        <v>3</v>
      </c>
      <c r="BD164" s="58">
        <v>36</v>
      </c>
      <c r="BE164" s="58" t="s">
        <v>153</v>
      </c>
      <c r="BF164" s="58">
        <v>17</v>
      </c>
      <c r="BG164" s="58">
        <v>0</v>
      </c>
      <c r="BH164" s="58" t="s">
        <v>153</v>
      </c>
      <c r="BI164" s="58">
        <v>4</v>
      </c>
      <c r="BJ164" s="58">
        <v>16</v>
      </c>
      <c r="BK164" s="58">
        <v>16</v>
      </c>
      <c r="BL164" s="58">
        <v>9</v>
      </c>
      <c r="BM164" s="58" t="s">
        <v>153</v>
      </c>
      <c r="BN164" s="58" t="s">
        <v>153</v>
      </c>
      <c r="BO164" s="58" t="s">
        <v>153</v>
      </c>
      <c r="BP164" s="58">
        <v>0</v>
      </c>
      <c r="BQ164" s="58">
        <v>0</v>
      </c>
      <c r="BR164" s="58">
        <v>0</v>
      </c>
      <c r="BS164" s="58" t="s">
        <v>153</v>
      </c>
    </row>
    <row r="165" spans="1:71" x14ac:dyDescent="0.25">
      <c r="A165" s="64" t="s">
        <v>327</v>
      </c>
      <c r="B165" s="58">
        <v>393</v>
      </c>
      <c r="C165" s="58">
        <v>385</v>
      </c>
      <c r="D165" s="58">
        <v>186</v>
      </c>
      <c r="E165" s="58" t="s">
        <v>153</v>
      </c>
      <c r="F165" s="58">
        <v>96</v>
      </c>
      <c r="G165" s="58">
        <v>18</v>
      </c>
      <c r="H165" s="58">
        <v>25</v>
      </c>
      <c r="I165" s="58" t="s">
        <v>153</v>
      </c>
      <c r="J165" s="58">
        <v>10</v>
      </c>
      <c r="K165" s="58">
        <v>43</v>
      </c>
      <c r="L165" s="58" t="s">
        <v>153</v>
      </c>
      <c r="M165" s="58">
        <v>212</v>
      </c>
      <c r="N165" s="58">
        <v>105</v>
      </c>
      <c r="O165" s="58">
        <v>3</v>
      </c>
      <c r="P165" s="58">
        <v>51</v>
      </c>
      <c r="Q165" s="58">
        <v>6</v>
      </c>
      <c r="R165" s="58">
        <v>12</v>
      </c>
      <c r="S165" s="58">
        <v>0</v>
      </c>
      <c r="T165" s="58">
        <v>3</v>
      </c>
      <c r="U165" s="58">
        <v>32</v>
      </c>
      <c r="V165" s="58" t="s">
        <v>153</v>
      </c>
      <c r="W165" s="58">
        <v>173</v>
      </c>
      <c r="X165" s="58">
        <v>81</v>
      </c>
      <c r="Y165" s="58" t="s">
        <v>153</v>
      </c>
      <c r="Z165" s="58">
        <v>45</v>
      </c>
      <c r="AA165" s="58">
        <v>12</v>
      </c>
      <c r="AB165" s="58">
        <v>13</v>
      </c>
      <c r="AC165" s="58" t="s">
        <v>153</v>
      </c>
      <c r="AD165" s="58">
        <v>7</v>
      </c>
      <c r="AE165" s="58">
        <v>11</v>
      </c>
      <c r="AF165" s="58" t="s">
        <v>153</v>
      </c>
      <c r="AG165" s="58">
        <v>33</v>
      </c>
      <c r="AH165" s="58">
        <v>18</v>
      </c>
      <c r="AI165" s="58">
        <v>0</v>
      </c>
      <c r="AJ165" s="58">
        <v>8</v>
      </c>
      <c r="AK165" s="58" t="s">
        <v>153</v>
      </c>
      <c r="AL165" s="58">
        <v>0</v>
      </c>
      <c r="AM165" s="58">
        <v>0</v>
      </c>
      <c r="AN165" s="58">
        <v>0</v>
      </c>
      <c r="AO165" s="58" t="s">
        <v>153</v>
      </c>
      <c r="AP165" s="58" t="s">
        <v>153</v>
      </c>
      <c r="AQ165" s="58">
        <v>255</v>
      </c>
      <c r="AR165" s="58">
        <v>140</v>
      </c>
      <c r="AS165" s="58" t="s">
        <v>153</v>
      </c>
      <c r="AT165" s="58">
        <v>55</v>
      </c>
      <c r="AU165" s="58">
        <v>10</v>
      </c>
      <c r="AV165" s="58">
        <v>8</v>
      </c>
      <c r="AW165" s="58" t="s">
        <v>153</v>
      </c>
      <c r="AX165" s="58">
        <v>3</v>
      </c>
      <c r="AY165" s="58">
        <v>33</v>
      </c>
      <c r="AZ165" s="58">
        <v>97</v>
      </c>
      <c r="BA165" s="58">
        <v>97</v>
      </c>
      <c r="BB165" s="58">
        <v>28</v>
      </c>
      <c r="BC165" s="58" t="s">
        <v>153</v>
      </c>
      <c r="BD165" s="58">
        <v>33</v>
      </c>
      <c r="BE165" s="58" t="s">
        <v>153</v>
      </c>
      <c r="BF165" s="58">
        <v>17</v>
      </c>
      <c r="BG165" s="58">
        <v>0</v>
      </c>
      <c r="BH165" s="58">
        <v>7</v>
      </c>
      <c r="BI165" s="58" t="s">
        <v>153</v>
      </c>
      <c r="BJ165" s="58">
        <v>8</v>
      </c>
      <c r="BK165" s="58">
        <v>8</v>
      </c>
      <c r="BL165" s="58" t="s">
        <v>153</v>
      </c>
      <c r="BM165" s="58">
        <v>0</v>
      </c>
      <c r="BN165" s="58">
        <v>3</v>
      </c>
      <c r="BO165" s="58">
        <v>0</v>
      </c>
      <c r="BP165" s="58">
        <v>0</v>
      </c>
      <c r="BQ165" s="58">
        <v>0</v>
      </c>
      <c r="BR165" s="58">
        <v>0</v>
      </c>
      <c r="BS165" s="58" t="s">
        <v>153</v>
      </c>
    </row>
    <row r="166" spans="1:71" x14ac:dyDescent="0.25">
      <c r="A166" s="64" t="s">
        <v>328</v>
      </c>
      <c r="B166" s="58">
        <v>475</v>
      </c>
      <c r="C166" s="58">
        <v>467</v>
      </c>
      <c r="D166" s="58">
        <v>243</v>
      </c>
      <c r="E166" s="58">
        <v>16</v>
      </c>
      <c r="F166" s="58">
        <v>118</v>
      </c>
      <c r="G166" s="58">
        <v>14</v>
      </c>
      <c r="H166" s="58">
        <v>35</v>
      </c>
      <c r="I166" s="58" t="s">
        <v>153</v>
      </c>
      <c r="J166" s="58" t="s">
        <v>153</v>
      </c>
      <c r="K166" s="58">
        <v>34</v>
      </c>
      <c r="L166" s="58">
        <v>280</v>
      </c>
      <c r="M166" s="58">
        <v>275</v>
      </c>
      <c r="N166" s="58">
        <v>140</v>
      </c>
      <c r="O166" s="58" t="s">
        <v>153</v>
      </c>
      <c r="P166" s="58">
        <v>66</v>
      </c>
      <c r="Q166" s="58">
        <v>8</v>
      </c>
      <c r="R166" s="58">
        <v>22</v>
      </c>
      <c r="S166" s="58" t="s">
        <v>153</v>
      </c>
      <c r="T166" s="58" t="s">
        <v>153</v>
      </c>
      <c r="U166" s="58">
        <v>22</v>
      </c>
      <c r="V166" s="58">
        <v>195</v>
      </c>
      <c r="W166" s="58">
        <v>192</v>
      </c>
      <c r="X166" s="58">
        <v>103</v>
      </c>
      <c r="Y166" s="58" t="s">
        <v>153</v>
      </c>
      <c r="Z166" s="58">
        <v>52</v>
      </c>
      <c r="AA166" s="58">
        <v>6</v>
      </c>
      <c r="AB166" s="58">
        <v>13</v>
      </c>
      <c r="AC166" s="58">
        <v>0</v>
      </c>
      <c r="AD166" s="58" t="s">
        <v>153</v>
      </c>
      <c r="AE166" s="58">
        <v>12</v>
      </c>
      <c r="AF166" s="58">
        <v>40</v>
      </c>
      <c r="AG166" s="58">
        <v>40</v>
      </c>
      <c r="AH166" s="58">
        <v>21</v>
      </c>
      <c r="AI166" s="58" t="s">
        <v>153</v>
      </c>
      <c r="AJ166" s="58">
        <v>6</v>
      </c>
      <c r="AK166" s="58">
        <v>0</v>
      </c>
      <c r="AL166" s="58">
        <v>0</v>
      </c>
      <c r="AM166" s="58" t="s">
        <v>153</v>
      </c>
      <c r="AN166" s="58" t="s">
        <v>153</v>
      </c>
      <c r="AO166" s="58">
        <v>9</v>
      </c>
      <c r="AP166" s="58" t="s">
        <v>153</v>
      </c>
      <c r="AQ166" s="58">
        <v>290</v>
      </c>
      <c r="AR166" s="58">
        <v>177</v>
      </c>
      <c r="AS166" s="58">
        <v>12</v>
      </c>
      <c r="AT166" s="58">
        <v>64</v>
      </c>
      <c r="AU166" s="58">
        <v>14</v>
      </c>
      <c r="AV166" s="58" t="s">
        <v>153</v>
      </c>
      <c r="AW166" s="58">
        <v>0</v>
      </c>
      <c r="AX166" s="58" t="s">
        <v>153</v>
      </c>
      <c r="AY166" s="58">
        <v>18</v>
      </c>
      <c r="AZ166" s="58" t="s">
        <v>153</v>
      </c>
      <c r="BA166" s="58">
        <v>137</v>
      </c>
      <c r="BB166" s="58">
        <v>45</v>
      </c>
      <c r="BC166" s="58" t="s">
        <v>153</v>
      </c>
      <c r="BD166" s="58">
        <v>48</v>
      </c>
      <c r="BE166" s="58">
        <v>0</v>
      </c>
      <c r="BF166" s="58" t="s">
        <v>153</v>
      </c>
      <c r="BG166" s="58">
        <v>0</v>
      </c>
      <c r="BH166" s="58" t="s">
        <v>153</v>
      </c>
      <c r="BI166" s="58">
        <v>7</v>
      </c>
      <c r="BJ166" s="58">
        <v>11</v>
      </c>
      <c r="BK166" s="58">
        <v>11</v>
      </c>
      <c r="BL166" s="58">
        <v>5</v>
      </c>
      <c r="BM166" s="58" t="s">
        <v>153</v>
      </c>
      <c r="BN166" s="58" t="s">
        <v>153</v>
      </c>
      <c r="BO166" s="58">
        <v>0</v>
      </c>
      <c r="BP166" s="58">
        <v>0</v>
      </c>
      <c r="BQ166" s="58">
        <v>0</v>
      </c>
      <c r="BR166" s="58">
        <v>0</v>
      </c>
      <c r="BS166" s="58" t="s">
        <v>153</v>
      </c>
    </row>
    <row r="167" spans="1:71" x14ac:dyDescent="0.25">
      <c r="A167" s="64" t="s">
        <v>329</v>
      </c>
      <c r="B167" s="58">
        <v>585</v>
      </c>
      <c r="C167" s="58">
        <v>582</v>
      </c>
      <c r="D167" s="58">
        <v>354</v>
      </c>
      <c r="E167" s="58">
        <v>10</v>
      </c>
      <c r="F167" s="58">
        <v>106</v>
      </c>
      <c r="G167" s="58">
        <v>22</v>
      </c>
      <c r="H167" s="58">
        <v>35</v>
      </c>
      <c r="I167" s="58">
        <v>0</v>
      </c>
      <c r="J167" s="58">
        <v>12</v>
      </c>
      <c r="K167" s="58">
        <v>43</v>
      </c>
      <c r="L167" s="58" t="s">
        <v>153</v>
      </c>
      <c r="M167" s="58">
        <v>339</v>
      </c>
      <c r="N167" s="58">
        <v>217</v>
      </c>
      <c r="O167" s="58" t="s">
        <v>153</v>
      </c>
      <c r="P167" s="58">
        <v>63</v>
      </c>
      <c r="Q167" s="58" t="s">
        <v>153</v>
      </c>
      <c r="R167" s="58">
        <v>19</v>
      </c>
      <c r="S167" s="58">
        <v>0</v>
      </c>
      <c r="T167" s="58" t="s">
        <v>153</v>
      </c>
      <c r="U167" s="58">
        <v>28</v>
      </c>
      <c r="V167" s="58" t="s">
        <v>153</v>
      </c>
      <c r="W167" s="58">
        <v>243</v>
      </c>
      <c r="X167" s="58">
        <v>137</v>
      </c>
      <c r="Y167" s="58" t="s">
        <v>153</v>
      </c>
      <c r="Z167" s="58">
        <v>43</v>
      </c>
      <c r="AA167" s="58" t="s">
        <v>153</v>
      </c>
      <c r="AB167" s="58">
        <v>16</v>
      </c>
      <c r="AC167" s="58">
        <v>0</v>
      </c>
      <c r="AD167" s="58" t="s">
        <v>153</v>
      </c>
      <c r="AE167" s="58">
        <v>15</v>
      </c>
      <c r="AF167" s="58">
        <v>50</v>
      </c>
      <c r="AG167" s="58">
        <v>50</v>
      </c>
      <c r="AH167" s="58">
        <v>30</v>
      </c>
      <c r="AI167" s="58">
        <v>0</v>
      </c>
      <c r="AJ167" s="58" t="s">
        <v>153</v>
      </c>
      <c r="AK167" s="58" t="s">
        <v>153</v>
      </c>
      <c r="AL167" s="58">
        <v>0</v>
      </c>
      <c r="AM167" s="58">
        <v>0</v>
      </c>
      <c r="AN167" s="58">
        <v>0</v>
      </c>
      <c r="AO167" s="58">
        <v>9</v>
      </c>
      <c r="AP167" s="58">
        <v>383</v>
      </c>
      <c r="AQ167" s="58">
        <v>380</v>
      </c>
      <c r="AR167" s="58">
        <v>255</v>
      </c>
      <c r="AS167" s="58" t="s">
        <v>153</v>
      </c>
      <c r="AT167" s="58">
        <v>63</v>
      </c>
      <c r="AU167" s="58">
        <v>15</v>
      </c>
      <c r="AV167" s="58" t="s">
        <v>153</v>
      </c>
      <c r="AW167" s="58">
        <v>0</v>
      </c>
      <c r="AX167" s="58">
        <v>5</v>
      </c>
      <c r="AY167" s="58">
        <v>29</v>
      </c>
      <c r="AZ167" s="58">
        <v>152</v>
      </c>
      <c r="BA167" s="58">
        <v>152</v>
      </c>
      <c r="BB167" s="58">
        <v>69</v>
      </c>
      <c r="BC167" s="58" t="s">
        <v>153</v>
      </c>
      <c r="BD167" s="58" t="s">
        <v>153</v>
      </c>
      <c r="BE167" s="58" t="s">
        <v>153</v>
      </c>
      <c r="BF167" s="58" t="s">
        <v>153</v>
      </c>
      <c r="BG167" s="58">
        <v>0</v>
      </c>
      <c r="BH167" s="58">
        <v>7</v>
      </c>
      <c r="BI167" s="58">
        <v>5</v>
      </c>
      <c r="BJ167" s="58">
        <v>13</v>
      </c>
      <c r="BK167" s="58">
        <v>13</v>
      </c>
      <c r="BL167" s="58">
        <v>6</v>
      </c>
      <c r="BM167" s="58">
        <v>0</v>
      </c>
      <c r="BN167" s="58">
        <v>4</v>
      </c>
      <c r="BO167" s="58" t="s">
        <v>153</v>
      </c>
      <c r="BP167" s="58">
        <v>0</v>
      </c>
      <c r="BQ167" s="58">
        <v>0</v>
      </c>
      <c r="BR167" s="58">
        <v>0</v>
      </c>
      <c r="BS167" s="58" t="s">
        <v>153</v>
      </c>
    </row>
    <row r="168" spans="1:71" x14ac:dyDescent="0.25">
      <c r="A168" s="64" t="s">
        <v>330</v>
      </c>
      <c r="B168" s="58">
        <v>799</v>
      </c>
      <c r="C168" s="58">
        <v>791</v>
      </c>
      <c r="D168" s="58">
        <v>521</v>
      </c>
      <c r="E168" s="58">
        <v>12</v>
      </c>
      <c r="F168" s="58">
        <v>138</v>
      </c>
      <c r="G168" s="58">
        <v>26</v>
      </c>
      <c r="H168" s="58">
        <v>29</v>
      </c>
      <c r="I168" s="58">
        <v>0</v>
      </c>
      <c r="J168" s="58">
        <v>9</v>
      </c>
      <c r="K168" s="58">
        <v>56</v>
      </c>
      <c r="L168" s="58">
        <v>481</v>
      </c>
      <c r="M168" s="58">
        <v>477</v>
      </c>
      <c r="N168" s="58">
        <v>320</v>
      </c>
      <c r="O168" s="58">
        <v>8</v>
      </c>
      <c r="P168" s="58">
        <v>79</v>
      </c>
      <c r="Q168" s="58">
        <v>13</v>
      </c>
      <c r="R168" s="58">
        <v>15</v>
      </c>
      <c r="S168" s="58">
        <v>0</v>
      </c>
      <c r="T168" s="58">
        <v>5</v>
      </c>
      <c r="U168" s="58">
        <v>37</v>
      </c>
      <c r="V168" s="58">
        <v>318</v>
      </c>
      <c r="W168" s="58">
        <v>314</v>
      </c>
      <c r="X168" s="58">
        <v>201</v>
      </c>
      <c r="Y168" s="58">
        <v>4</v>
      </c>
      <c r="Z168" s="58">
        <v>59</v>
      </c>
      <c r="AA168" s="58">
        <v>13</v>
      </c>
      <c r="AB168" s="58">
        <v>14</v>
      </c>
      <c r="AC168" s="58">
        <v>0</v>
      </c>
      <c r="AD168" s="58">
        <v>4</v>
      </c>
      <c r="AE168" s="58">
        <v>19</v>
      </c>
      <c r="AF168" s="58">
        <v>60</v>
      </c>
      <c r="AG168" s="58">
        <v>60</v>
      </c>
      <c r="AH168" s="58">
        <v>38</v>
      </c>
      <c r="AI168" s="58">
        <v>0</v>
      </c>
      <c r="AJ168" s="58" t="s">
        <v>153</v>
      </c>
      <c r="AK168" s="58" t="s">
        <v>153</v>
      </c>
      <c r="AL168" s="58">
        <v>0</v>
      </c>
      <c r="AM168" s="58">
        <v>0</v>
      </c>
      <c r="AN168" s="58">
        <v>0</v>
      </c>
      <c r="AO168" s="58">
        <v>12</v>
      </c>
      <c r="AP168" s="58">
        <v>519</v>
      </c>
      <c r="AQ168" s="58">
        <v>511</v>
      </c>
      <c r="AR168" s="58">
        <v>353</v>
      </c>
      <c r="AS168" s="58" t="s">
        <v>153</v>
      </c>
      <c r="AT168" s="58">
        <v>84</v>
      </c>
      <c r="AU168" s="58">
        <v>16</v>
      </c>
      <c r="AV168" s="58" t="s">
        <v>153</v>
      </c>
      <c r="AW168" s="58">
        <v>0</v>
      </c>
      <c r="AX168" s="58">
        <v>6</v>
      </c>
      <c r="AY168" s="58">
        <v>35</v>
      </c>
      <c r="AZ168" s="58">
        <v>220</v>
      </c>
      <c r="BA168" s="58">
        <v>220</v>
      </c>
      <c r="BB168" s="58">
        <v>130</v>
      </c>
      <c r="BC168" s="58" t="s">
        <v>153</v>
      </c>
      <c r="BD168" s="58" t="s">
        <v>153</v>
      </c>
      <c r="BE168" s="58" t="s">
        <v>153</v>
      </c>
      <c r="BF168" s="58" t="s">
        <v>153</v>
      </c>
      <c r="BG168" s="58">
        <v>0</v>
      </c>
      <c r="BH168" s="58">
        <v>3</v>
      </c>
      <c r="BI168" s="58">
        <v>9</v>
      </c>
      <c r="BJ168" s="58" t="s">
        <v>153</v>
      </c>
      <c r="BK168" s="58">
        <v>26</v>
      </c>
      <c r="BL168" s="58">
        <v>12</v>
      </c>
      <c r="BM168" s="58">
        <v>0</v>
      </c>
      <c r="BN168" s="58">
        <v>8</v>
      </c>
      <c r="BO168" s="58">
        <v>0</v>
      </c>
      <c r="BP168" s="58">
        <v>0</v>
      </c>
      <c r="BQ168" s="58">
        <v>0</v>
      </c>
      <c r="BR168" s="58">
        <v>0</v>
      </c>
      <c r="BS168" s="58">
        <v>6</v>
      </c>
    </row>
    <row r="169" spans="1:71" x14ac:dyDescent="0.25">
      <c r="A169" s="64" t="s">
        <v>331</v>
      </c>
      <c r="B169" s="58">
        <v>935</v>
      </c>
      <c r="C169" s="58">
        <v>929</v>
      </c>
      <c r="D169" s="58">
        <v>687</v>
      </c>
      <c r="E169" s="58">
        <v>9</v>
      </c>
      <c r="F169" s="58">
        <v>122</v>
      </c>
      <c r="G169" s="58">
        <v>22</v>
      </c>
      <c r="H169" s="58">
        <v>31</v>
      </c>
      <c r="I169" s="58">
        <v>0</v>
      </c>
      <c r="J169" s="58">
        <v>14</v>
      </c>
      <c r="K169" s="58">
        <v>44</v>
      </c>
      <c r="L169" s="58" t="s">
        <v>153</v>
      </c>
      <c r="M169" s="58">
        <v>545</v>
      </c>
      <c r="N169" s="58">
        <v>415</v>
      </c>
      <c r="O169" s="58">
        <v>6</v>
      </c>
      <c r="P169" s="58">
        <v>63</v>
      </c>
      <c r="Q169" s="58">
        <v>9</v>
      </c>
      <c r="R169" s="58">
        <v>16</v>
      </c>
      <c r="S169" s="58">
        <v>0</v>
      </c>
      <c r="T169" s="58">
        <v>9</v>
      </c>
      <c r="U169" s="58">
        <v>27</v>
      </c>
      <c r="V169" s="58" t="s">
        <v>153</v>
      </c>
      <c r="W169" s="58">
        <v>384</v>
      </c>
      <c r="X169" s="58">
        <v>272</v>
      </c>
      <c r="Y169" s="58">
        <v>3</v>
      </c>
      <c r="Z169" s="58">
        <v>59</v>
      </c>
      <c r="AA169" s="58">
        <v>13</v>
      </c>
      <c r="AB169" s="58">
        <v>15</v>
      </c>
      <c r="AC169" s="58">
        <v>0</v>
      </c>
      <c r="AD169" s="58">
        <v>5</v>
      </c>
      <c r="AE169" s="58">
        <v>17</v>
      </c>
      <c r="AF169" s="58" t="s">
        <v>153</v>
      </c>
      <c r="AG169" s="58">
        <v>62</v>
      </c>
      <c r="AH169" s="58">
        <v>43</v>
      </c>
      <c r="AI169" s="58" t="s">
        <v>153</v>
      </c>
      <c r="AJ169" s="58" t="s">
        <v>153</v>
      </c>
      <c r="AK169" s="58">
        <v>0</v>
      </c>
      <c r="AL169" s="58">
        <v>0</v>
      </c>
      <c r="AM169" s="58">
        <v>0</v>
      </c>
      <c r="AN169" s="58" t="s">
        <v>153</v>
      </c>
      <c r="AO169" s="58">
        <v>13</v>
      </c>
      <c r="AP169" s="58" t="s">
        <v>153</v>
      </c>
      <c r="AQ169" s="58">
        <v>591</v>
      </c>
      <c r="AR169" s="58">
        <v>467</v>
      </c>
      <c r="AS169" s="58">
        <v>6</v>
      </c>
      <c r="AT169" s="58">
        <v>67</v>
      </c>
      <c r="AU169" s="58" t="s">
        <v>153</v>
      </c>
      <c r="AV169" s="58" t="s">
        <v>153</v>
      </c>
      <c r="AW169" s="58">
        <v>0</v>
      </c>
      <c r="AX169" s="58" t="s">
        <v>153</v>
      </c>
      <c r="AY169" s="58">
        <v>24</v>
      </c>
      <c r="AZ169" s="58" t="s">
        <v>153</v>
      </c>
      <c r="BA169" s="58">
        <v>276</v>
      </c>
      <c r="BB169" s="58">
        <v>177</v>
      </c>
      <c r="BC169" s="58" t="s">
        <v>153</v>
      </c>
      <c r="BD169" s="58" t="s">
        <v>153</v>
      </c>
      <c r="BE169" s="58" t="s">
        <v>153</v>
      </c>
      <c r="BF169" s="58" t="s">
        <v>153</v>
      </c>
      <c r="BG169" s="58">
        <v>0</v>
      </c>
      <c r="BH169" s="58">
        <v>7</v>
      </c>
      <c r="BI169" s="58">
        <v>7</v>
      </c>
      <c r="BJ169" s="58">
        <v>40</v>
      </c>
      <c r="BK169" s="58">
        <v>40</v>
      </c>
      <c r="BL169" s="58">
        <v>35</v>
      </c>
      <c r="BM169" s="58">
        <v>0</v>
      </c>
      <c r="BN169" s="58">
        <v>0</v>
      </c>
      <c r="BO169" s="58">
        <v>0</v>
      </c>
      <c r="BP169" s="58">
        <v>0</v>
      </c>
      <c r="BQ169" s="58">
        <v>0</v>
      </c>
      <c r="BR169" s="58">
        <v>0</v>
      </c>
      <c r="BS169" s="58">
        <v>5</v>
      </c>
    </row>
    <row r="170" spans="1:71" x14ac:dyDescent="0.25">
      <c r="A170" s="64" t="s">
        <v>332</v>
      </c>
      <c r="B170" s="58">
        <v>633</v>
      </c>
      <c r="C170" s="58">
        <v>625</v>
      </c>
      <c r="D170" s="58">
        <v>403</v>
      </c>
      <c r="E170" s="58" t="s">
        <v>153</v>
      </c>
      <c r="F170" s="58">
        <v>103</v>
      </c>
      <c r="G170" s="58">
        <v>26</v>
      </c>
      <c r="H170" s="58">
        <v>27</v>
      </c>
      <c r="I170" s="58" t="s">
        <v>153</v>
      </c>
      <c r="J170" s="58">
        <v>18</v>
      </c>
      <c r="K170" s="58">
        <v>35</v>
      </c>
      <c r="L170" s="58">
        <v>373</v>
      </c>
      <c r="M170" s="58">
        <v>369</v>
      </c>
      <c r="N170" s="58">
        <v>237</v>
      </c>
      <c r="O170" s="58">
        <v>9</v>
      </c>
      <c r="P170" s="58">
        <v>58</v>
      </c>
      <c r="Q170" s="58">
        <v>12</v>
      </c>
      <c r="R170" s="58">
        <v>15</v>
      </c>
      <c r="S170" s="58">
        <v>0</v>
      </c>
      <c r="T170" s="58">
        <v>14</v>
      </c>
      <c r="U170" s="58">
        <v>24</v>
      </c>
      <c r="V170" s="58">
        <v>260</v>
      </c>
      <c r="W170" s="58">
        <v>256</v>
      </c>
      <c r="X170" s="58">
        <v>166</v>
      </c>
      <c r="Y170" s="58" t="s">
        <v>153</v>
      </c>
      <c r="Z170" s="58">
        <v>45</v>
      </c>
      <c r="AA170" s="58">
        <v>14</v>
      </c>
      <c r="AB170" s="58">
        <v>12</v>
      </c>
      <c r="AC170" s="58" t="s">
        <v>153</v>
      </c>
      <c r="AD170" s="58">
        <v>4</v>
      </c>
      <c r="AE170" s="58">
        <v>11</v>
      </c>
      <c r="AF170" s="58">
        <v>48</v>
      </c>
      <c r="AG170" s="58">
        <v>48</v>
      </c>
      <c r="AH170" s="58">
        <v>23</v>
      </c>
      <c r="AI170" s="58">
        <v>0</v>
      </c>
      <c r="AJ170" s="58">
        <v>9</v>
      </c>
      <c r="AK170" s="58">
        <v>0</v>
      </c>
      <c r="AL170" s="58">
        <v>0</v>
      </c>
      <c r="AM170" s="58">
        <v>0</v>
      </c>
      <c r="AN170" s="58" t="s">
        <v>153</v>
      </c>
      <c r="AO170" s="58" t="s">
        <v>153</v>
      </c>
      <c r="AP170" s="58" t="s">
        <v>153</v>
      </c>
      <c r="AQ170" s="58">
        <v>396</v>
      </c>
      <c r="AR170" s="58">
        <v>277</v>
      </c>
      <c r="AS170" s="58">
        <v>9</v>
      </c>
      <c r="AT170" s="58">
        <v>60</v>
      </c>
      <c r="AU170" s="58">
        <v>16</v>
      </c>
      <c r="AV170" s="58">
        <v>5</v>
      </c>
      <c r="AW170" s="58">
        <v>0</v>
      </c>
      <c r="AX170" s="58">
        <v>8</v>
      </c>
      <c r="AY170" s="58">
        <v>21</v>
      </c>
      <c r="AZ170" s="58" t="s">
        <v>153</v>
      </c>
      <c r="BA170" s="58">
        <v>181</v>
      </c>
      <c r="BB170" s="58">
        <v>103</v>
      </c>
      <c r="BC170" s="58" t="s">
        <v>153</v>
      </c>
      <c r="BD170" s="58">
        <v>34</v>
      </c>
      <c r="BE170" s="58">
        <v>10</v>
      </c>
      <c r="BF170" s="58">
        <v>22</v>
      </c>
      <c r="BG170" s="58" t="s">
        <v>153</v>
      </c>
      <c r="BH170" s="58" t="s">
        <v>153</v>
      </c>
      <c r="BI170" s="58" t="s">
        <v>153</v>
      </c>
      <c r="BJ170" s="58">
        <v>19</v>
      </c>
      <c r="BK170" s="58">
        <v>19</v>
      </c>
      <c r="BL170" s="58" t="s">
        <v>153</v>
      </c>
      <c r="BM170" s="58">
        <v>0</v>
      </c>
      <c r="BN170" s="58" t="s">
        <v>153</v>
      </c>
      <c r="BO170" s="58" t="s">
        <v>153</v>
      </c>
      <c r="BP170" s="58">
        <v>0</v>
      </c>
      <c r="BQ170" s="58">
        <v>0</v>
      </c>
      <c r="BR170" s="58">
        <v>0</v>
      </c>
      <c r="BS170" s="58" t="s">
        <v>153</v>
      </c>
    </row>
    <row r="171" spans="1:71" x14ac:dyDescent="0.25">
      <c r="A171" s="64" t="s">
        <v>333</v>
      </c>
      <c r="B171" s="58">
        <v>408</v>
      </c>
      <c r="C171" s="58">
        <v>404</v>
      </c>
      <c r="D171" s="58">
        <v>230</v>
      </c>
      <c r="E171" s="58">
        <v>15</v>
      </c>
      <c r="F171" s="58">
        <v>86</v>
      </c>
      <c r="G171" s="58">
        <v>15</v>
      </c>
      <c r="H171" s="58">
        <v>11</v>
      </c>
      <c r="I171" s="58">
        <v>0</v>
      </c>
      <c r="J171" s="58">
        <v>9</v>
      </c>
      <c r="K171" s="58">
        <v>38</v>
      </c>
      <c r="L171" s="58" t="s">
        <v>153</v>
      </c>
      <c r="M171" s="58">
        <v>226</v>
      </c>
      <c r="N171" s="58">
        <v>131</v>
      </c>
      <c r="O171" s="58" t="s">
        <v>153</v>
      </c>
      <c r="P171" s="58">
        <v>50</v>
      </c>
      <c r="Q171" s="58">
        <v>7</v>
      </c>
      <c r="R171" s="58" t="s">
        <v>153</v>
      </c>
      <c r="S171" s="58">
        <v>0</v>
      </c>
      <c r="T171" s="58" t="s">
        <v>153</v>
      </c>
      <c r="U171" s="58">
        <v>19</v>
      </c>
      <c r="V171" s="58" t="s">
        <v>153</v>
      </c>
      <c r="W171" s="58">
        <v>178</v>
      </c>
      <c r="X171" s="58">
        <v>99</v>
      </c>
      <c r="Y171" s="58" t="s">
        <v>153</v>
      </c>
      <c r="Z171" s="58">
        <v>36</v>
      </c>
      <c r="AA171" s="58">
        <v>8</v>
      </c>
      <c r="AB171" s="58" t="s">
        <v>153</v>
      </c>
      <c r="AC171" s="58">
        <v>0</v>
      </c>
      <c r="AD171" s="58" t="s">
        <v>153</v>
      </c>
      <c r="AE171" s="58">
        <v>19</v>
      </c>
      <c r="AF171" s="58" t="s">
        <v>153</v>
      </c>
      <c r="AG171" s="58">
        <v>31</v>
      </c>
      <c r="AH171" s="58">
        <v>11</v>
      </c>
      <c r="AI171" s="58">
        <v>0</v>
      </c>
      <c r="AJ171" s="58">
        <v>7</v>
      </c>
      <c r="AK171" s="58">
        <v>0</v>
      </c>
      <c r="AL171" s="58">
        <v>0</v>
      </c>
      <c r="AM171" s="58">
        <v>0</v>
      </c>
      <c r="AN171" s="58" t="s">
        <v>153</v>
      </c>
      <c r="AO171" s="58" t="s">
        <v>153</v>
      </c>
      <c r="AP171" s="58" t="s">
        <v>153</v>
      </c>
      <c r="AQ171" s="58">
        <v>253</v>
      </c>
      <c r="AR171" s="58">
        <v>168</v>
      </c>
      <c r="AS171" s="58">
        <v>12</v>
      </c>
      <c r="AT171" s="58">
        <v>37</v>
      </c>
      <c r="AU171" s="58" t="s">
        <v>153</v>
      </c>
      <c r="AV171" s="58" t="s">
        <v>153</v>
      </c>
      <c r="AW171" s="58">
        <v>0</v>
      </c>
      <c r="AX171" s="58" t="s">
        <v>153</v>
      </c>
      <c r="AY171" s="58">
        <v>25</v>
      </c>
      <c r="AZ171" s="58">
        <v>120</v>
      </c>
      <c r="BA171" s="58">
        <v>120</v>
      </c>
      <c r="BB171" s="58">
        <v>51</v>
      </c>
      <c r="BC171" s="58">
        <v>3</v>
      </c>
      <c r="BD171" s="58">
        <v>42</v>
      </c>
      <c r="BE171" s="58" t="s">
        <v>153</v>
      </c>
      <c r="BF171" s="58" t="s">
        <v>153</v>
      </c>
      <c r="BG171" s="58">
        <v>0</v>
      </c>
      <c r="BH171" s="58" t="s">
        <v>153</v>
      </c>
      <c r="BI171" s="58" t="s">
        <v>153</v>
      </c>
      <c r="BJ171" s="58">
        <v>9</v>
      </c>
      <c r="BK171" s="58">
        <v>9</v>
      </c>
      <c r="BL171" s="58" t="s">
        <v>153</v>
      </c>
      <c r="BM171" s="58">
        <v>0</v>
      </c>
      <c r="BN171" s="58">
        <v>0</v>
      </c>
      <c r="BO171" s="58">
        <v>0</v>
      </c>
      <c r="BP171" s="58">
        <v>0</v>
      </c>
      <c r="BQ171" s="58">
        <v>0</v>
      </c>
      <c r="BR171" s="58" t="s">
        <v>153</v>
      </c>
      <c r="BS171" s="58" t="s">
        <v>153</v>
      </c>
    </row>
    <row r="172" spans="1:71" x14ac:dyDescent="0.25">
      <c r="A172" s="64" t="s">
        <v>334</v>
      </c>
      <c r="B172" s="58">
        <v>449</v>
      </c>
      <c r="C172" s="58">
        <v>443</v>
      </c>
      <c r="D172" s="58">
        <v>222</v>
      </c>
      <c r="E172" s="58">
        <v>13</v>
      </c>
      <c r="F172" s="58">
        <v>112</v>
      </c>
      <c r="G172" s="58">
        <v>19</v>
      </c>
      <c r="H172" s="58">
        <v>20</v>
      </c>
      <c r="I172" s="58" t="s">
        <v>153</v>
      </c>
      <c r="J172" s="58" t="s">
        <v>153</v>
      </c>
      <c r="K172" s="58">
        <v>44</v>
      </c>
      <c r="L172" s="58" t="s">
        <v>153</v>
      </c>
      <c r="M172" s="58">
        <v>239</v>
      </c>
      <c r="N172" s="58">
        <v>120</v>
      </c>
      <c r="O172" s="58" t="s">
        <v>153</v>
      </c>
      <c r="P172" s="58">
        <v>62</v>
      </c>
      <c r="Q172" s="58">
        <v>5</v>
      </c>
      <c r="R172" s="58" t="s">
        <v>153</v>
      </c>
      <c r="S172" s="58">
        <v>0</v>
      </c>
      <c r="T172" s="58">
        <v>7</v>
      </c>
      <c r="U172" s="58">
        <v>29</v>
      </c>
      <c r="V172" s="58" t="s">
        <v>153</v>
      </c>
      <c r="W172" s="58">
        <v>204</v>
      </c>
      <c r="X172" s="58">
        <v>102</v>
      </c>
      <c r="Y172" s="58" t="s">
        <v>153</v>
      </c>
      <c r="Z172" s="58">
        <v>50</v>
      </c>
      <c r="AA172" s="58">
        <v>14</v>
      </c>
      <c r="AB172" s="58" t="s">
        <v>153</v>
      </c>
      <c r="AC172" s="58" t="s">
        <v>153</v>
      </c>
      <c r="AD172" s="58" t="s">
        <v>153</v>
      </c>
      <c r="AE172" s="58">
        <v>15</v>
      </c>
      <c r="AF172" s="58" t="s">
        <v>153</v>
      </c>
      <c r="AG172" s="58">
        <v>48</v>
      </c>
      <c r="AH172" s="58">
        <v>27</v>
      </c>
      <c r="AI172" s="58">
        <v>0</v>
      </c>
      <c r="AJ172" s="58" t="s">
        <v>153</v>
      </c>
      <c r="AK172" s="58" t="s">
        <v>153</v>
      </c>
      <c r="AL172" s="58">
        <v>0</v>
      </c>
      <c r="AM172" s="58">
        <v>0</v>
      </c>
      <c r="AN172" s="58">
        <v>0</v>
      </c>
      <c r="AO172" s="58">
        <v>13</v>
      </c>
      <c r="AP172" s="58" t="s">
        <v>153</v>
      </c>
      <c r="AQ172" s="58">
        <v>277</v>
      </c>
      <c r="AR172" s="58">
        <v>152</v>
      </c>
      <c r="AS172" s="58" t="s">
        <v>153</v>
      </c>
      <c r="AT172" s="58">
        <v>63</v>
      </c>
      <c r="AU172" s="58">
        <v>11</v>
      </c>
      <c r="AV172" s="58">
        <v>5</v>
      </c>
      <c r="AW172" s="58" t="s">
        <v>153</v>
      </c>
      <c r="AX172" s="58">
        <v>7</v>
      </c>
      <c r="AY172" s="58">
        <v>26</v>
      </c>
      <c r="AZ172" s="58">
        <v>118</v>
      </c>
      <c r="BA172" s="58">
        <v>118</v>
      </c>
      <c r="BB172" s="58">
        <v>43</v>
      </c>
      <c r="BC172" s="58" t="s">
        <v>153</v>
      </c>
      <c r="BD172" s="58" t="s">
        <v>153</v>
      </c>
      <c r="BE172" s="58" t="s">
        <v>153</v>
      </c>
      <c r="BF172" s="58">
        <v>15</v>
      </c>
      <c r="BG172" s="58">
        <v>0</v>
      </c>
      <c r="BH172" s="58" t="s">
        <v>153</v>
      </c>
      <c r="BI172" s="58">
        <v>5</v>
      </c>
      <c r="BJ172" s="58">
        <v>12</v>
      </c>
      <c r="BK172" s="58">
        <v>12</v>
      </c>
      <c r="BL172" s="58">
        <v>4</v>
      </c>
      <c r="BM172" s="58">
        <v>0</v>
      </c>
      <c r="BN172" s="58">
        <v>4</v>
      </c>
      <c r="BO172" s="58">
        <v>0</v>
      </c>
      <c r="BP172" s="58">
        <v>0</v>
      </c>
      <c r="BQ172" s="58">
        <v>0</v>
      </c>
      <c r="BR172" s="58">
        <v>0</v>
      </c>
      <c r="BS172" s="58">
        <v>4</v>
      </c>
    </row>
    <row r="173" spans="1:71" x14ac:dyDescent="0.25">
      <c r="A173" s="64" t="s">
        <v>335</v>
      </c>
      <c r="B173" s="58">
        <v>442</v>
      </c>
      <c r="C173" s="58">
        <v>433</v>
      </c>
      <c r="D173" s="58">
        <v>243</v>
      </c>
      <c r="E173" s="58" t="s">
        <v>153</v>
      </c>
      <c r="F173" s="58">
        <v>90</v>
      </c>
      <c r="G173" s="58">
        <v>22</v>
      </c>
      <c r="H173" s="58">
        <v>29</v>
      </c>
      <c r="I173" s="58" t="s">
        <v>153</v>
      </c>
      <c r="J173" s="58" t="s">
        <v>153</v>
      </c>
      <c r="K173" s="58">
        <v>40</v>
      </c>
      <c r="L173" s="58">
        <v>234</v>
      </c>
      <c r="M173" s="58">
        <v>231</v>
      </c>
      <c r="N173" s="58">
        <v>133</v>
      </c>
      <c r="O173" s="58" t="s">
        <v>153</v>
      </c>
      <c r="P173" s="58">
        <v>41</v>
      </c>
      <c r="Q173" s="58">
        <v>8</v>
      </c>
      <c r="R173" s="58">
        <v>17</v>
      </c>
      <c r="S173" s="58">
        <v>0</v>
      </c>
      <c r="T173" s="58" t="s">
        <v>153</v>
      </c>
      <c r="U173" s="58">
        <v>27</v>
      </c>
      <c r="V173" s="58">
        <v>208</v>
      </c>
      <c r="W173" s="58">
        <v>202</v>
      </c>
      <c r="X173" s="58">
        <v>110</v>
      </c>
      <c r="Y173" s="58" t="s">
        <v>153</v>
      </c>
      <c r="Z173" s="58">
        <v>49</v>
      </c>
      <c r="AA173" s="58">
        <v>14</v>
      </c>
      <c r="AB173" s="58">
        <v>12</v>
      </c>
      <c r="AC173" s="58" t="s">
        <v>153</v>
      </c>
      <c r="AD173" s="58" t="s">
        <v>153</v>
      </c>
      <c r="AE173" s="58">
        <v>13</v>
      </c>
      <c r="AF173" s="58" t="s">
        <v>153</v>
      </c>
      <c r="AG173" s="58">
        <v>64</v>
      </c>
      <c r="AH173" s="58">
        <v>45</v>
      </c>
      <c r="AI173" s="58">
        <v>0</v>
      </c>
      <c r="AJ173" s="58" t="s">
        <v>153</v>
      </c>
      <c r="AK173" s="58" t="s">
        <v>153</v>
      </c>
      <c r="AL173" s="58" t="s">
        <v>153</v>
      </c>
      <c r="AM173" s="58" t="s">
        <v>153</v>
      </c>
      <c r="AN173" s="58">
        <v>0</v>
      </c>
      <c r="AO173" s="58">
        <v>10</v>
      </c>
      <c r="AP173" s="58" t="s">
        <v>153</v>
      </c>
      <c r="AQ173" s="58">
        <v>264</v>
      </c>
      <c r="AR173" s="58">
        <v>153</v>
      </c>
      <c r="AS173" s="58" t="s">
        <v>153</v>
      </c>
      <c r="AT173" s="58">
        <v>60</v>
      </c>
      <c r="AU173" s="58">
        <v>14</v>
      </c>
      <c r="AV173" s="58" t="s">
        <v>153</v>
      </c>
      <c r="AW173" s="58">
        <v>0</v>
      </c>
      <c r="AX173" s="58" t="s">
        <v>153</v>
      </c>
      <c r="AY173" s="58">
        <v>25</v>
      </c>
      <c r="AZ173" s="58">
        <v>105</v>
      </c>
      <c r="BA173" s="58">
        <v>105</v>
      </c>
      <c r="BB173" s="58">
        <v>45</v>
      </c>
      <c r="BC173" s="58">
        <v>0</v>
      </c>
      <c r="BD173" s="58" t="s">
        <v>153</v>
      </c>
      <c r="BE173" s="58" t="s">
        <v>153</v>
      </c>
      <c r="BF173" s="58">
        <v>22</v>
      </c>
      <c r="BG173" s="58">
        <v>0</v>
      </c>
      <c r="BH173" s="58" t="s">
        <v>153</v>
      </c>
      <c r="BI173" s="58">
        <v>5</v>
      </c>
      <c r="BJ173" s="58" t="s">
        <v>153</v>
      </c>
      <c r="BK173" s="58">
        <v>7</v>
      </c>
      <c r="BL173" s="58">
        <v>3</v>
      </c>
      <c r="BM173" s="58">
        <v>0</v>
      </c>
      <c r="BN173" s="58" t="s">
        <v>153</v>
      </c>
      <c r="BO173" s="58">
        <v>0</v>
      </c>
      <c r="BP173" s="58">
        <v>0</v>
      </c>
      <c r="BQ173" s="58">
        <v>0</v>
      </c>
      <c r="BR173" s="58">
        <v>0</v>
      </c>
      <c r="BS173" s="58" t="s">
        <v>153</v>
      </c>
    </row>
    <row r="174" spans="1:71" x14ac:dyDescent="0.25">
      <c r="A174" s="64" t="s">
        <v>336</v>
      </c>
      <c r="B174" s="58">
        <v>508</v>
      </c>
      <c r="C174" s="58">
        <v>503</v>
      </c>
      <c r="D174" s="58">
        <v>304</v>
      </c>
      <c r="E174" s="58">
        <v>7</v>
      </c>
      <c r="F174" s="58">
        <v>97</v>
      </c>
      <c r="G174" s="58">
        <v>15</v>
      </c>
      <c r="H174" s="58">
        <v>22</v>
      </c>
      <c r="I174" s="58" t="s">
        <v>153</v>
      </c>
      <c r="J174" s="58" t="s">
        <v>153</v>
      </c>
      <c r="K174" s="58">
        <v>44</v>
      </c>
      <c r="L174" s="58">
        <v>241</v>
      </c>
      <c r="M174" s="58">
        <v>241</v>
      </c>
      <c r="N174" s="58">
        <v>139</v>
      </c>
      <c r="O174" s="58" t="s">
        <v>153</v>
      </c>
      <c r="P174" s="58">
        <v>42</v>
      </c>
      <c r="Q174" s="58" t="s">
        <v>153</v>
      </c>
      <c r="R174" s="58">
        <v>14</v>
      </c>
      <c r="S174" s="58" t="s">
        <v>153</v>
      </c>
      <c r="T174" s="58" t="s">
        <v>153</v>
      </c>
      <c r="U174" s="58">
        <v>28</v>
      </c>
      <c r="V174" s="58">
        <v>267</v>
      </c>
      <c r="W174" s="58">
        <v>262</v>
      </c>
      <c r="X174" s="58">
        <v>165</v>
      </c>
      <c r="Y174" s="58" t="s">
        <v>153</v>
      </c>
      <c r="Z174" s="58">
        <v>55</v>
      </c>
      <c r="AA174" s="58" t="s">
        <v>153</v>
      </c>
      <c r="AB174" s="58">
        <v>8</v>
      </c>
      <c r="AC174" s="58" t="s">
        <v>153</v>
      </c>
      <c r="AD174" s="58" t="s">
        <v>153</v>
      </c>
      <c r="AE174" s="58">
        <v>16</v>
      </c>
      <c r="AF174" s="58">
        <v>62</v>
      </c>
      <c r="AG174" s="58">
        <v>62</v>
      </c>
      <c r="AH174" s="58">
        <v>36</v>
      </c>
      <c r="AI174" s="58">
        <v>0</v>
      </c>
      <c r="AJ174" s="58">
        <v>10</v>
      </c>
      <c r="AK174" s="58">
        <v>0</v>
      </c>
      <c r="AL174" s="58">
        <v>0</v>
      </c>
      <c r="AM174" s="58" t="s">
        <v>153</v>
      </c>
      <c r="AN174" s="58" t="s">
        <v>153</v>
      </c>
      <c r="AO174" s="58">
        <v>9</v>
      </c>
      <c r="AP174" s="58">
        <v>323</v>
      </c>
      <c r="AQ174" s="58">
        <v>318</v>
      </c>
      <c r="AR174" s="58">
        <v>209</v>
      </c>
      <c r="AS174" s="58" t="s">
        <v>153</v>
      </c>
      <c r="AT174" s="58">
        <v>55</v>
      </c>
      <c r="AU174" s="58">
        <v>9</v>
      </c>
      <c r="AV174" s="58">
        <v>3</v>
      </c>
      <c r="AW174" s="58" t="s">
        <v>153</v>
      </c>
      <c r="AX174" s="58" t="s">
        <v>153</v>
      </c>
      <c r="AY174" s="58">
        <v>32</v>
      </c>
      <c r="AZ174" s="58">
        <v>123</v>
      </c>
      <c r="BA174" s="58">
        <v>123</v>
      </c>
      <c r="BB174" s="58">
        <v>59</v>
      </c>
      <c r="BC174" s="58" t="s">
        <v>153</v>
      </c>
      <c r="BD174" s="58">
        <v>32</v>
      </c>
      <c r="BE174" s="58">
        <v>6</v>
      </c>
      <c r="BF174" s="58">
        <v>19</v>
      </c>
      <c r="BG174" s="58">
        <v>0</v>
      </c>
      <c r="BH174" s="58" t="s">
        <v>153</v>
      </c>
      <c r="BI174" s="58">
        <v>3</v>
      </c>
      <c r="BJ174" s="58">
        <v>14</v>
      </c>
      <c r="BK174" s="58">
        <v>14</v>
      </c>
      <c r="BL174" s="58">
        <v>5</v>
      </c>
      <c r="BM174" s="58">
        <v>0</v>
      </c>
      <c r="BN174" s="58" t="s">
        <v>153</v>
      </c>
      <c r="BO174" s="58">
        <v>0</v>
      </c>
      <c r="BP174" s="58">
        <v>0</v>
      </c>
      <c r="BQ174" s="58">
        <v>0</v>
      </c>
      <c r="BR174" s="58" t="s">
        <v>153</v>
      </c>
      <c r="BS174" s="58">
        <v>6</v>
      </c>
    </row>
    <row r="175" spans="1:71" x14ac:dyDescent="0.25">
      <c r="A175" s="64" t="s">
        <v>337</v>
      </c>
      <c r="B175" s="58">
        <v>452</v>
      </c>
      <c r="C175" s="58">
        <v>444</v>
      </c>
      <c r="D175" s="58">
        <v>224</v>
      </c>
      <c r="E175" s="58">
        <v>12</v>
      </c>
      <c r="F175" s="58">
        <v>90</v>
      </c>
      <c r="G175" s="58">
        <v>23</v>
      </c>
      <c r="H175" s="58">
        <v>29</v>
      </c>
      <c r="I175" s="58">
        <v>10</v>
      </c>
      <c r="J175" s="58">
        <v>10</v>
      </c>
      <c r="K175" s="58">
        <v>46</v>
      </c>
      <c r="L175" s="58" t="s">
        <v>153</v>
      </c>
      <c r="M175" s="58">
        <v>244</v>
      </c>
      <c r="N175" s="58">
        <v>119</v>
      </c>
      <c r="O175" s="58">
        <v>6</v>
      </c>
      <c r="P175" s="58">
        <v>54</v>
      </c>
      <c r="Q175" s="58">
        <v>9</v>
      </c>
      <c r="R175" s="58">
        <v>15</v>
      </c>
      <c r="S175" s="58">
        <v>6</v>
      </c>
      <c r="T175" s="58">
        <v>6</v>
      </c>
      <c r="U175" s="58">
        <v>29</v>
      </c>
      <c r="V175" s="58" t="s">
        <v>153</v>
      </c>
      <c r="W175" s="58">
        <v>200</v>
      </c>
      <c r="X175" s="58">
        <v>105</v>
      </c>
      <c r="Y175" s="58">
        <v>6</v>
      </c>
      <c r="Z175" s="58">
        <v>36</v>
      </c>
      <c r="AA175" s="58">
        <v>14</v>
      </c>
      <c r="AB175" s="58">
        <v>14</v>
      </c>
      <c r="AC175" s="58">
        <v>4</v>
      </c>
      <c r="AD175" s="58">
        <v>4</v>
      </c>
      <c r="AE175" s="58">
        <v>17</v>
      </c>
      <c r="AF175" s="58" t="s">
        <v>153</v>
      </c>
      <c r="AG175" s="58">
        <v>48</v>
      </c>
      <c r="AH175" s="58">
        <v>26</v>
      </c>
      <c r="AI175" s="58">
        <v>0</v>
      </c>
      <c r="AJ175" s="58">
        <v>7</v>
      </c>
      <c r="AK175" s="58" t="s">
        <v>153</v>
      </c>
      <c r="AL175" s="58">
        <v>0</v>
      </c>
      <c r="AM175" s="58" t="s">
        <v>153</v>
      </c>
      <c r="AN175" s="58" t="s">
        <v>153</v>
      </c>
      <c r="AO175" s="58">
        <v>4</v>
      </c>
      <c r="AP175" s="58">
        <v>286</v>
      </c>
      <c r="AQ175" s="58">
        <v>282</v>
      </c>
      <c r="AR175" s="58">
        <v>153</v>
      </c>
      <c r="AS175" s="58" t="s">
        <v>153</v>
      </c>
      <c r="AT175" s="58">
        <v>53</v>
      </c>
      <c r="AU175" s="58">
        <v>19</v>
      </c>
      <c r="AV175" s="58">
        <v>7</v>
      </c>
      <c r="AW175" s="58" t="s">
        <v>153</v>
      </c>
      <c r="AX175" s="58" t="s">
        <v>153</v>
      </c>
      <c r="AY175" s="58">
        <v>33</v>
      </c>
      <c r="AZ175" s="58" t="s">
        <v>153</v>
      </c>
      <c r="BA175" s="58">
        <v>114</v>
      </c>
      <c r="BB175" s="58">
        <v>45</v>
      </c>
      <c r="BC175" s="58" t="s">
        <v>153</v>
      </c>
      <c r="BD175" s="58">
        <v>30</v>
      </c>
      <c r="BE175" s="58" t="s">
        <v>153</v>
      </c>
      <c r="BF175" s="58">
        <v>22</v>
      </c>
      <c r="BG175" s="58">
        <v>0</v>
      </c>
      <c r="BH175" s="58">
        <v>4</v>
      </c>
      <c r="BI175" s="58">
        <v>9</v>
      </c>
      <c r="BJ175" s="58">
        <v>9</v>
      </c>
      <c r="BK175" s="58">
        <v>9</v>
      </c>
      <c r="BL175" s="58">
        <v>5</v>
      </c>
      <c r="BM175" s="58">
        <v>0</v>
      </c>
      <c r="BN175" s="58" t="s">
        <v>153</v>
      </c>
      <c r="BO175" s="58">
        <v>0</v>
      </c>
      <c r="BP175" s="58">
        <v>0</v>
      </c>
      <c r="BQ175" s="58">
        <v>0</v>
      </c>
      <c r="BR175" s="58">
        <v>0</v>
      </c>
      <c r="BS175" s="58" t="s">
        <v>153</v>
      </c>
    </row>
    <row r="176" spans="1:71" x14ac:dyDescent="0.25">
      <c r="A176" s="64" t="s">
        <v>338</v>
      </c>
      <c r="B176" s="58">
        <v>442</v>
      </c>
      <c r="C176" s="58">
        <v>436</v>
      </c>
      <c r="D176" s="58">
        <v>208</v>
      </c>
      <c r="E176" s="58">
        <v>12</v>
      </c>
      <c r="F176" s="58">
        <v>98</v>
      </c>
      <c r="G176" s="58">
        <v>32</v>
      </c>
      <c r="H176" s="58">
        <v>30</v>
      </c>
      <c r="I176" s="58">
        <v>0</v>
      </c>
      <c r="J176" s="58">
        <v>11</v>
      </c>
      <c r="K176" s="58">
        <v>45</v>
      </c>
      <c r="L176" s="58" t="s">
        <v>153</v>
      </c>
      <c r="M176" s="58">
        <v>228</v>
      </c>
      <c r="N176" s="58">
        <v>105</v>
      </c>
      <c r="O176" s="58">
        <v>8</v>
      </c>
      <c r="P176" s="58">
        <v>52</v>
      </c>
      <c r="Q176" s="58">
        <v>15</v>
      </c>
      <c r="R176" s="58">
        <v>15</v>
      </c>
      <c r="S176" s="58">
        <v>0</v>
      </c>
      <c r="T176" s="58">
        <v>5</v>
      </c>
      <c r="U176" s="58">
        <v>28</v>
      </c>
      <c r="V176" s="58" t="s">
        <v>153</v>
      </c>
      <c r="W176" s="58">
        <v>208</v>
      </c>
      <c r="X176" s="58">
        <v>103</v>
      </c>
      <c r="Y176" s="58">
        <v>4</v>
      </c>
      <c r="Z176" s="58">
        <v>46</v>
      </c>
      <c r="AA176" s="58">
        <v>17</v>
      </c>
      <c r="AB176" s="58">
        <v>15</v>
      </c>
      <c r="AC176" s="58">
        <v>0</v>
      </c>
      <c r="AD176" s="58">
        <v>6</v>
      </c>
      <c r="AE176" s="58">
        <v>17</v>
      </c>
      <c r="AF176" s="58" t="s">
        <v>153</v>
      </c>
      <c r="AG176" s="58">
        <v>33</v>
      </c>
      <c r="AH176" s="58">
        <v>14</v>
      </c>
      <c r="AI176" s="58" t="s">
        <v>153</v>
      </c>
      <c r="AJ176" s="58">
        <v>5</v>
      </c>
      <c r="AK176" s="58" t="s">
        <v>153</v>
      </c>
      <c r="AL176" s="58">
        <v>0</v>
      </c>
      <c r="AM176" s="58">
        <v>0</v>
      </c>
      <c r="AN176" s="58" t="s">
        <v>153</v>
      </c>
      <c r="AO176" s="58">
        <v>10</v>
      </c>
      <c r="AP176" s="58" t="s">
        <v>153</v>
      </c>
      <c r="AQ176" s="58">
        <v>279</v>
      </c>
      <c r="AR176" s="58">
        <v>151</v>
      </c>
      <c r="AS176" s="58">
        <v>9</v>
      </c>
      <c r="AT176" s="58">
        <v>57</v>
      </c>
      <c r="AU176" s="58">
        <v>22</v>
      </c>
      <c r="AV176" s="58" t="s">
        <v>153</v>
      </c>
      <c r="AW176" s="58">
        <v>0</v>
      </c>
      <c r="AX176" s="58" t="s">
        <v>153</v>
      </c>
      <c r="AY176" s="58">
        <v>32</v>
      </c>
      <c r="AZ176" s="58" t="s">
        <v>153</v>
      </c>
      <c r="BA176" s="58">
        <v>124</v>
      </c>
      <c r="BB176" s="58">
        <v>43</v>
      </c>
      <c r="BC176" s="58" t="s">
        <v>153</v>
      </c>
      <c r="BD176" s="58">
        <v>36</v>
      </c>
      <c r="BE176" s="58" t="s">
        <v>153</v>
      </c>
      <c r="BF176" s="58" t="s">
        <v>153</v>
      </c>
      <c r="BG176" s="58">
        <v>0</v>
      </c>
      <c r="BH176" s="58">
        <v>7</v>
      </c>
      <c r="BI176" s="58">
        <v>3</v>
      </c>
      <c r="BJ176" s="58">
        <v>14</v>
      </c>
      <c r="BK176" s="58">
        <v>14</v>
      </c>
      <c r="BL176" s="58">
        <v>5</v>
      </c>
      <c r="BM176" s="58">
        <v>0</v>
      </c>
      <c r="BN176" s="58" t="s">
        <v>153</v>
      </c>
      <c r="BO176" s="58">
        <v>0</v>
      </c>
      <c r="BP176" s="58">
        <v>0</v>
      </c>
      <c r="BQ176" s="58">
        <v>0</v>
      </c>
      <c r="BR176" s="58" t="s">
        <v>153</v>
      </c>
      <c r="BS176" s="58">
        <v>6</v>
      </c>
    </row>
    <row r="177" spans="1:71" x14ac:dyDescent="0.25">
      <c r="A177" s="64" t="s">
        <v>339</v>
      </c>
      <c r="B177" s="58">
        <v>359</v>
      </c>
      <c r="C177" s="58">
        <v>352</v>
      </c>
      <c r="D177" s="58">
        <v>134</v>
      </c>
      <c r="E177" s="58">
        <v>6</v>
      </c>
      <c r="F177" s="58">
        <v>106</v>
      </c>
      <c r="G177" s="58">
        <v>15</v>
      </c>
      <c r="H177" s="58">
        <v>30</v>
      </c>
      <c r="I177" s="58">
        <v>0</v>
      </c>
      <c r="J177" s="58">
        <v>13</v>
      </c>
      <c r="K177" s="58">
        <v>48</v>
      </c>
      <c r="L177" s="58" t="s">
        <v>153</v>
      </c>
      <c r="M177" s="58">
        <v>175</v>
      </c>
      <c r="N177" s="58">
        <v>71</v>
      </c>
      <c r="O177" s="58" t="s">
        <v>153</v>
      </c>
      <c r="P177" s="58">
        <v>45</v>
      </c>
      <c r="Q177" s="58">
        <v>6</v>
      </c>
      <c r="R177" s="58">
        <v>15</v>
      </c>
      <c r="S177" s="58">
        <v>0</v>
      </c>
      <c r="T177" s="58" t="s">
        <v>153</v>
      </c>
      <c r="U177" s="58">
        <v>34</v>
      </c>
      <c r="V177" s="58" t="s">
        <v>153</v>
      </c>
      <c r="W177" s="58">
        <v>177</v>
      </c>
      <c r="X177" s="58">
        <v>63</v>
      </c>
      <c r="Y177" s="58" t="s">
        <v>153</v>
      </c>
      <c r="Z177" s="58">
        <v>61</v>
      </c>
      <c r="AA177" s="58">
        <v>9</v>
      </c>
      <c r="AB177" s="58">
        <v>15</v>
      </c>
      <c r="AC177" s="58">
        <v>0</v>
      </c>
      <c r="AD177" s="58" t="s">
        <v>153</v>
      </c>
      <c r="AE177" s="58">
        <v>14</v>
      </c>
      <c r="AF177" s="58">
        <v>28</v>
      </c>
      <c r="AG177" s="58">
        <v>28</v>
      </c>
      <c r="AH177" s="58">
        <v>7</v>
      </c>
      <c r="AI177" s="58">
        <v>0</v>
      </c>
      <c r="AJ177" s="58" t="s">
        <v>153</v>
      </c>
      <c r="AK177" s="58" t="s">
        <v>153</v>
      </c>
      <c r="AL177" s="58">
        <v>0</v>
      </c>
      <c r="AM177" s="58">
        <v>0</v>
      </c>
      <c r="AN177" s="58">
        <v>0</v>
      </c>
      <c r="AO177" s="58">
        <v>13</v>
      </c>
      <c r="AP177" s="58">
        <v>216</v>
      </c>
      <c r="AQ177" s="58">
        <v>209</v>
      </c>
      <c r="AR177" s="58">
        <v>101</v>
      </c>
      <c r="AS177" s="58" t="s">
        <v>153</v>
      </c>
      <c r="AT177" s="58">
        <v>61</v>
      </c>
      <c r="AU177" s="58" t="s">
        <v>153</v>
      </c>
      <c r="AV177" s="58">
        <v>4</v>
      </c>
      <c r="AW177" s="58">
        <v>0</v>
      </c>
      <c r="AX177" s="58" t="s">
        <v>153</v>
      </c>
      <c r="AY177" s="58">
        <v>32</v>
      </c>
      <c r="AZ177" s="58">
        <v>115</v>
      </c>
      <c r="BA177" s="58">
        <v>115</v>
      </c>
      <c r="BB177" s="58">
        <v>26</v>
      </c>
      <c r="BC177" s="58" t="s">
        <v>153</v>
      </c>
      <c r="BD177" s="58" t="s">
        <v>153</v>
      </c>
      <c r="BE177" s="58">
        <v>7</v>
      </c>
      <c r="BF177" s="58">
        <v>26</v>
      </c>
      <c r="BG177" s="58">
        <v>0</v>
      </c>
      <c r="BH177" s="58" t="s">
        <v>153</v>
      </c>
      <c r="BI177" s="58">
        <v>3</v>
      </c>
      <c r="BJ177" s="58">
        <v>15</v>
      </c>
      <c r="BK177" s="58">
        <v>15</v>
      </c>
      <c r="BL177" s="58">
        <v>7</v>
      </c>
      <c r="BM177" s="58">
        <v>0</v>
      </c>
      <c r="BN177" s="58">
        <v>3</v>
      </c>
      <c r="BO177" s="58">
        <v>0</v>
      </c>
      <c r="BP177" s="58">
        <v>0</v>
      </c>
      <c r="BQ177" s="58">
        <v>0</v>
      </c>
      <c r="BR177" s="58">
        <v>0</v>
      </c>
      <c r="BS177" s="58">
        <v>5</v>
      </c>
    </row>
    <row r="178" spans="1:71" x14ac:dyDescent="0.25">
      <c r="A178" s="64" t="s">
        <v>340</v>
      </c>
      <c r="B178" s="58" t="s">
        <v>153</v>
      </c>
      <c r="C178" s="58">
        <v>463</v>
      </c>
      <c r="D178" s="58">
        <v>242</v>
      </c>
      <c r="E178" s="58">
        <v>15</v>
      </c>
      <c r="F178" s="58">
        <v>116</v>
      </c>
      <c r="G178" s="58">
        <v>17</v>
      </c>
      <c r="H178" s="58">
        <v>19</v>
      </c>
      <c r="I178" s="58" t="s">
        <v>153</v>
      </c>
      <c r="J178" s="58" t="s">
        <v>153</v>
      </c>
      <c r="K178" s="58">
        <v>45</v>
      </c>
      <c r="L178" s="58" t="s">
        <v>153</v>
      </c>
      <c r="M178" s="58">
        <v>266</v>
      </c>
      <c r="N178" s="58">
        <v>130</v>
      </c>
      <c r="O178" s="58">
        <v>11</v>
      </c>
      <c r="P178" s="58">
        <v>75</v>
      </c>
      <c r="Q178" s="58" t="s">
        <v>153</v>
      </c>
      <c r="R178" s="58">
        <v>11</v>
      </c>
      <c r="S178" s="58">
        <v>0</v>
      </c>
      <c r="T178" s="58" t="s">
        <v>153</v>
      </c>
      <c r="U178" s="58">
        <v>32</v>
      </c>
      <c r="V178" s="58" t="s">
        <v>153</v>
      </c>
      <c r="W178" s="58">
        <v>197</v>
      </c>
      <c r="X178" s="58">
        <v>112</v>
      </c>
      <c r="Y178" s="58">
        <v>4</v>
      </c>
      <c r="Z178" s="58">
        <v>41</v>
      </c>
      <c r="AA178" s="58" t="s">
        <v>153</v>
      </c>
      <c r="AB178" s="58">
        <v>8</v>
      </c>
      <c r="AC178" s="58" t="s">
        <v>153</v>
      </c>
      <c r="AD178" s="58" t="s">
        <v>153</v>
      </c>
      <c r="AE178" s="58">
        <v>13</v>
      </c>
      <c r="AF178" s="58" t="s">
        <v>153</v>
      </c>
      <c r="AG178" s="58">
        <v>32</v>
      </c>
      <c r="AH178" s="58">
        <v>13</v>
      </c>
      <c r="AI178" s="58">
        <v>0</v>
      </c>
      <c r="AJ178" s="58" t="s">
        <v>153</v>
      </c>
      <c r="AK178" s="58" t="s">
        <v>153</v>
      </c>
      <c r="AL178" s="58">
        <v>0</v>
      </c>
      <c r="AM178" s="58" t="s">
        <v>153</v>
      </c>
      <c r="AN178" s="58">
        <v>0</v>
      </c>
      <c r="AO178" s="58">
        <v>13</v>
      </c>
      <c r="AP178" s="58" t="s">
        <v>153</v>
      </c>
      <c r="AQ178" s="58">
        <v>295</v>
      </c>
      <c r="AR178" s="58">
        <v>177</v>
      </c>
      <c r="AS178" s="58" t="s">
        <v>153</v>
      </c>
      <c r="AT178" s="58">
        <v>64</v>
      </c>
      <c r="AU178" s="58">
        <v>10</v>
      </c>
      <c r="AV178" s="58" t="s">
        <v>153</v>
      </c>
      <c r="AW178" s="58">
        <v>0</v>
      </c>
      <c r="AX178" s="58" t="s">
        <v>153</v>
      </c>
      <c r="AY178" s="58">
        <v>27</v>
      </c>
      <c r="AZ178" s="58">
        <v>136</v>
      </c>
      <c r="BA178" s="58">
        <v>136</v>
      </c>
      <c r="BB178" s="58">
        <v>52</v>
      </c>
      <c r="BC178" s="58" t="s">
        <v>153</v>
      </c>
      <c r="BD178" s="58" t="s">
        <v>153</v>
      </c>
      <c r="BE178" s="58" t="s">
        <v>153</v>
      </c>
      <c r="BF178" s="58" t="s">
        <v>153</v>
      </c>
      <c r="BG178" s="58">
        <v>0</v>
      </c>
      <c r="BH178" s="58" t="s">
        <v>153</v>
      </c>
      <c r="BI178" s="58">
        <v>5</v>
      </c>
      <c r="BJ178" s="58">
        <v>14</v>
      </c>
      <c r="BK178" s="58">
        <v>14</v>
      </c>
      <c r="BL178" s="58" t="s">
        <v>153</v>
      </c>
      <c r="BM178" s="58" t="s">
        <v>153</v>
      </c>
      <c r="BN178" s="58">
        <v>7</v>
      </c>
      <c r="BO178" s="58">
        <v>0</v>
      </c>
      <c r="BP178" s="58" t="s">
        <v>153</v>
      </c>
      <c r="BQ178" s="58">
        <v>0</v>
      </c>
      <c r="BR178" s="58">
        <v>0</v>
      </c>
      <c r="BS178" s="58" t="s">
        <v>153</v>
      </c>
    </row>
    <row r="179" spans="1:71" x14ac:dyDescent="0.25">
      <c r="A179" s="64" t="s">
        <v>341</v>
      </c>
      <c r="B179" s="58">
        <v>513</v>
      </c>
      <c r="C179" s="58">
        <v>507</v>
      </c>
      <c r="D179" s="58">
        <v>272</v>
      </c>
      <c r="E179" s="58">
        <v>9</v>
      </c>
      <c r="F179" s="58">
        <v>118</v>
      </c>
      <c r="G179" s="58">
        <v>20</v>
      </c>
      <c r="H179" s="58">
        <v>31</v>
      </c>
      <c r="I179" s="58">
        <v>0</v>
      </c>
      <c r="J179" s="58">
        <v>14</v>
      </c>
      <c r="K179" s="58">
        <v>43</v>
      </c>
      <c r="L179" s="58" t="s">
        <v>153</v>
      </c>
      <c r="M179" s="58">
        <v>286</v>
      </c>
      <c r="N179" s="58">
        <v>158</v>
      </c>
      <c r="O179" s="58">
        <v>5</v>
      </c>
      <c r="P179" s="58">
        <v>68</v>
      </c>
      <c r="Q179" s="58">
        <v>7</v>
      </c>
      <c r="R179" s="58">
        <v>13</v>
      </c>
      <c r="S179" s="58">
        <v>0</v>
      </c>
      <c r="T179" s="58">
        <v>5</v>
      </c>
      <c r="U179" s="58">
        <v>30</v>
      </c>
      <c r="V179" s="58" t="s">
        <v>153</v>
      </c>
      <c r="W179" s="58">
        <v>221</v>
      </c>
      <c r="X179" s="58">
        <v>114</v>
      </c>
      <c r="Y179" s="58">
        <v>4</v>
      </c>
      <c r="Z179" s="58">
        <v>50</v>
      </c>
      <c r="AA179" s="58">
        <v>13</v>
      </c>
      <c r="AB179" s="58">
        <v>18</v>
      </c>
      <c r="AC179" s="58">
        <v>0</v>
      </c>
      <c r="AD179" s="58">
        <v>9</v>
      </c>
      <c r="AE179" s="58">
        <v>13</v>
      </c>
      <c r="AF179" s="58">
        <v>46</v>
      </c>
      <c r="AG179" s="58">
        <v>46</v>
      </c>
      <c r="AH179" s="58">
        <v>26</v>
      </c>
      <c r="AI179" s="58">
        <v>0</v>
      </c>
      <c r="AJ179" s="58">
        <v>12</v>
      </c>
      <c r="AK179" s="58" t="s">
        <v>153</v>
      </c>
      <c r="AL179" s="58">
        <v>0</v>
      </c>
      <c r="AM179" s="58">
        <v>0</v>
      </c>
      <c r="AN179" s="58">
        <v>0</v>
      </c>
      <c r="AO179" s="58" t="s">
        <v>153</v>
      </c>
      <c r="AP179" s="58">
        <v>323</v>
      </c>
      <c r="AQ179" s="58">
        <v>317</v>
      </c>
      <c r="AR179" s="58">
        <v>192</v>
      </c>
      <c r="AS179" s="58" t="s">
        <v>153</v>
      </c>
      <c r="AT179" s="58">
        <v>70</v>
      </c>
      <c r="AU179" s="58">
        <v>10</v>
      </c>
      <c r="AV179" s="58" t="s">
        <v>153</v>
      </c>
      <c r="AW179" s="58">
        <v>0</v>
      </c>
      <c r="AX179" s="58">
        <v>5</v>
      </c>
      <c r="AY179" s="58">
        <v>30</v>
      </c>
      <c r="AZ179" s="58">
        <v>144</v>
      </c>
      <c r="BA179" s="58">
        <v>144</v>
      </c>
      <c r="BB179" s="58">
        <v>54</v>
      </c>
      <c r="BC179" s="58" t="s">
        <v>153</v>
      </c>
      <c r="BD179" s="58">
        <v>36</v>
      </c>
      <c r="BE179" s="58" t="s">
        <v>153</v>
      </c>
      <c r="BF179" s="58" t="s">
        <v>153</v>
      </c>
      <c r="BG179" s="58">
        <v>0</v>
      </c>
      <c r="BH179" s="58">
        <v>9</v>
      </c>
      <c r="BI179" s="58" t="s">
        <v>153</v>
      </c>
      <c r="BJ179" s="58">
        <v>15</v>
      </c>
      <c r="BK179" s="58">
        <v>15</v>
      </c>
      <c r="BL179" s="58">
        <v>6</v>
      </c>
      <c r="BM179" s="58">
        <v>0</v>
      </c>
      <c r="BN179" s="58">
        <v>5</v>
      </c>
      <c r="BO179" s="58">
        <v>0</v>
      </c>
      <c r="BP179" s="58">
        <v>0</v>
      </c>
      <c r="BQ179" s="58">
        <v>0</v>
      </c>
      <c r="BR179" s="58">
        <v>0</v>
      </c>
      <c r="BS179" s="58">
        <v>4</v>
      </c>
    </row>
    <row r="180" spans="1:71" x14ac:dyDescent="0.25">
      <c r="A180" s="64" t="s">
        <v>342</v>
      </c>
      <c r="B180" s="58">
        <v>795</v>
      </c>
      <c r="C180" s="58">
        <v>779</v>
      </c>
      <c r="D180" s="58">
        <v>529</v>
      </c>
      <c r="E180" s="58">
        <v>14</v>
      </c>
      <c r="F180" s="58">
        <v>115</v>
      </c>
      <c r="G180" s="58">
        <v>31</v>
      </c>
      <c r="H180" s="58">
        <v>28</v>
      </c>
      <c r="I180" s="58">
        <v>0</v>
      </c>
      <c r="J180" s="58">
        <v>4</v>
      </c>
      <c r="K180" s="58">
        <v>58</v>
      </c>
      <c r="L180" s="58">
        <v>490</v>
      </c>
      <c r="M180" s="58">
        <v>483</v>
      </c>
      <c r="N180" s="58">
        <v>339</v>
      </c>
      <c r="O180" s="58" t="s">
        <v>153</v>
      </c>
      <c r="P180" s="58">
        <v>61</v>
      </c>
      <c r="Q180" s="58">
        <v>12</v>
      </c>
      <c r="R180" s="58">
        <v>17</v>
      </c>
      <c r="S180" s="58">
        <v>0</v>
      </c>
      <c r="T180" s="58" t="s">
        <v>153</v>
      </c>
      <c r="U180" s="58">
        <v>42</v>
      </c>
      <c r="V180" s="58">
        <v>305</v>
      </c>
      <c r="W180" s="58">
        <v>296</v>
      </c>
      <c r="X180" s="58">
        <v>190</v>
      </c>
      <c r="Y180" s="58" t="s">
        <v>153</v>
      </c>
      <c r="Z180" s="58">
        <v>54</v>
      </c>
      <c r="AA180" s="58">
        <v>19</v>
      </c>
      <c r="AB180" s="58">
        <v>11</v>
      </c>
      <c r="AC180" s="58">
        <v>0</v>
      </c>
      <c r="AD180" s="58" t="s">
        <v>153</v>
      </c>
      <c r="AE180" s="58">
        <v>16</v>
      </c>
      <c r="AF180" s="58">
        <v>42</v>
      </c>
      <c r="AG180" s="58">
        <v>42</v>
      </c>
      <c r="AH180" s="58">
        <v>24</v>
      </c>
      <c r="AI180" s="58">
        <v>0</v>
      </c>
      <c r="AJ180" s="58" t="s">
        <v>153</v>
      </c>
      <c r="AK180" s="58">
        <v>0</v>
      </c>
      <c r="AL180" s="58">
        <v>0</v>
      </c>
      <c r="AM180" s="58">
        <v>0</v>
      </c>
      <c r="AN180" s="58" t="s">
        <v>153</v>
      </c>
      <c r="AO180" s="58" t="s">
        <v>153</v>
      </c>
      <c r="AP180" s="58" t="s">
        <v>153</v>
      </c>
      <c r="AQ180" s="58">
        <v>511</v>
      </c>
      <c r="AR180" s="58">
        <v>367</v>
      </c>
      <c r="AS180" s="58">
        <v>10</v>
      </c>
      <c r="AT180" s="58">
        <v>68</v>
      </c>
      <c r="AU180" s="58">
        <v>16</v>
      </c>
      <c r="AV180" s="58" t="s">
        <v>153</v>
      </c>
      <c r="AW180" s="58">
        <v>0</v>
      </c>
      <c r="AX180" s="58" t="s">
        <v>153</v>
      </c>
      <c r="AY180" s="58">
        <v>45</v>
      </c>
      <c r="AZ180" s="58" t="s">
        <v>153</v>
      </c>
      <c r="BA180" s="58">
        <v>226</v>
      </c>
      <c r="BB180" s="58">
        <v>138</v>
      </c>
      <c r="BC180" s="58">
        <v>4</v>
      </c>
      <c r="BD180" s="58" t="s">
        <v>153</v>
      </c>
      <c r="BE180" s="58">
        <v>15</v>
      </c>
      <c r="BF180" s="58" t="s">
        <v>153</v>
      </c>
      <c r="BG180" s="58">
        <v>0</v>
      </c>
      <c r="BH180" s="58" t="s">
        <v>153</v>
      </c>
      <c r="BI180" s="58" t="s">
        <v>153</v>
      </c>
      <c r="BJ180" s="58">
        <v>32</v>
      </c>
      <c r="BK180" s="58">
        <v>32</v>
      </c>
      <c r="BL180" s="58">
        <v>18</v>
      </c>
      <c r="BM180" s="58">
        <v>0</v>
      </c>
      <c r="BN180" s="58" t="s">
        <v>153</v>
      </c>
      <c r="BO180" s="58" t="s">
        <v>153</v>
      </c>
      <c r="BP180" s="58">
        <v>0</v>
      </c>
      <c r="BQ180" s="58">
        <v>0</v>
      </c>
      <c r="BR180" s="58">
        <v>0</v>
      </c>
      <c r="BS180" s="58">
        <v>8</v>
      </c>
    </row>
    <row r="181" spans="1:71" x14ac:dyDescent="0.25">
      <c r="A181" s="64" t="s">
        <v>343</v>
      </c>
      <c r="B181" s="58" t="s">
        <v>153</v>
      </c>
      <c r="C181" s="58">
        <v>721</v>
      </c>
      <c r="D181" s="58">
        <v>491</v>
      </c>
      <c r="E181" s="58">
        <v>16</v>
      </c>
      <c r="F181" s="58">
        <v>120</v>
      </c>
      <c r="G181" s="58">
        <v>20</v>
      </c>
      <c r="H181" s="58">
        <v>28</v>
      </c>
      <c r="I181" s="58" t="s">
        <v>153</v>
      </c>
      <c r="J181" s="58" t="s">
        <v>153</v>
      </c>
      <c r="K181" s="58">
        <v>36</v>
      </c>
      <c r="L181" s="58" t="s">
        <v>153</v>
      </c>
      <c r="M181" s="58">
        <v>428</v>
      </c>
      <c r="N181" s="58">
        <v>290</v>
      </c>
      <c r="O181" s="58">
        <v>9</v>
      </c>
      <c r="P181" s="58">
        <v>74</v>
      </c>
      <c r="Q181" s="58">
        <v>6</v>
      </c>
      <c r="R181" s="58">
        <v>16</v>
      </c>
      <c r="S181" s="58" t="s">
        <v>153</v>
      </c>
      <c r="T181" s="58" t="s">
        <v>153</v>
      </c>
      <c r="U181" s="58">
        <v>27</v>
      </c>
      <c r="V181" s="58" t="s">
        <v>153</v>
      </c>
      <c r="W181" s="58">
        <v>293</v>
      </c>
      <c r="X181" s="58">
        <v>201</v>
      </c>
      <c r="Y181" s="58">
        <v>7</v>
      </c>
      <c r="Z181" s="58">
        <v>46</v>
      </c>
      <c r="AA181" s="58">
        <v>14</v>
      </c>
      <c r="AB181" s="58">
        <v>12</v>
      </c>
      <c r="AC181" s="58">
        <v>0</v>
      </c>
      <c r="AD181" s="58">
        <v>4</v>
      </c>
      <c r="AE181" s="58">
        <v>9</v>
      </c>
      <c r="AF181" s="58">
        <v>54</v>
      </c>
      <c r="AG181" s="58">
        <v>54</v>
      </c>
      <c r="AH181" s="58">
        <v>33</v>
      </c>
      <c r="AI181" s="58">
        <v>0</v>
      </c>
      <c r="AJ181" s="58">
        <v>11</v>
      </c>
      <c r="AK181" s="58" t="s">
        <v>153</v>
      </c>
      <c r="AL181" s="58">
        <v>0</v>
      </c>
      <c r="AM181" s="58" t="s">
        <v>153</v>
      </c>
      <c r="AN181" s="58" t="s">
        <v>153</v>
      </c>
      <c r="AO181" s="58" t="s">
        <v>153</v>
      </c>
      <c r="AP181" s="58" t="s">
        <v>153</v>
      </c>
      <c r="AQ181" s="58">
        <v>449</v>
      </c>
      <c r="AR181" s="58">
        <v>326</v>
      </c>
      <c r="AS181" s="58" t="s">
        <v>153</v>
      </c>
      <c r="AT181" s="58">
        <v>66</v>
      </c>
      <c r="AU181" s="58">
        <v>11</v>
      </c>
      <c r="AV181" s="58" t="s">
        <v>153</v>
      </c>
      <c r="AW181" s="58">
        <v>0</v>
      </c>
      <c r="AX181" s="58">
        <v>6</v>
      </c>
      <c r="AY181" s="58">
        <v>23</v>
      </c>
      <c r="AZ181" s="58">
        <v>218</v>
      </c>
      <c r="BA181" s="58">
        <v>218</v>
      </c>
      <c r="BB181" s="58">
        <v>132</v>
      </c>
      <c r="BC181" s="58" t="s">
        <v>153</v>
      </c>
      <c r="BD181" s="58">
        <v>43</v>
      </c>
      <c r="BE181" s="58" t="s">
        <v>153</v>
      </c>
      <c r="BF181" s="58" t="s">
        <v>153</v>
      </c>
      <c r="BG181" s="58">
        <v>0</v>
      </c>
      <c r="BH181" s="58" t="s">
        <v>153</v>
      </c>
      <c r="BI181" s="58" t="s">
        <v>153</v>
      </c>
      <c r="BJ181" s="58">
        <v>27</v>
      </c>
      <c r="BK181" s="58">
        <v>27</v>
      </c>
      <c r="BL181" s="58">
        <v>21</v>
      </c>
      <c r="BM181" s="58" t="s">
        <v>153</v>
      </c>
      <c r="BN181" s="58" t="s">
        <v>153</v>
      </c>
      <c r="BO181" s="58" t="s">
        <v>153</v>
      </c>
      <c r="BP181" s="58">
        <v>0</v>
      </c>
      <c r="BQ181" s="58">
        <v>0</v>
      </c>
      <c r="BR181" s="58">
        <v>0</v>
      </c>
      <c r="BS181" s="58" t="s">
        <v>153</v>
      </c>
    </row>
    <row r="182" spans="1:71" x14ac:dyDescent="0.25">
      <c r="A182" s="64" t="s">
        <v>344</v>
      </c>
      <c r="B182" s="58">
        <v>594</v>
      </c>
      <c r="C182" s="58">
        <v>583</v>
      </c>
      <c r="D182" s="58">
        <v>343</v>
      </c>
      <c r="E182" s="58">
        <v>17</v>
      </c>
      <c r="F182" s="58">
        <v>119</v>
      </c>
      <c r="G182" s="58">
        <v>22</v>
      </c>
      <c r="H182" s="58">
        <v>32</v>
      </c>
      <c r="I182" s="58">
        <v>0</v>
      </c>
      <c r="J182" s="58">
        <v>5</v>
      </c>
      <c r="K182" s="58">
        <v>45</v>
      </c>
      <c r="L182" s="58">
        <v>331</v>
      </c>
      <c r="M182" s="58">
        <v>326</v>
      </c>
      <c r="N182" s="58">
        <v>192</v>
      </c>
      <c r="O182" s="58" t="s">
        <v>153</v>
      </c>
      <c r="P182" s="58">
        <v>63</v>
      </c>
      <c r="Q182" s="58" t="s">
        <v>153</v>
      </c>
      <c r="R182" s="58">
        <v>17</v>
      </c>
      <c r="S182" s="58">
        <v>0</v>
      </c>
      <c r="T182" s="58" t="s">
        <v>153</v>
      </c>
      <c r="U182" s="58">
        <v>34</v>
      </c>
      <c r="V182" s="58">
        <v>263</v>
      </c>
      <c r="W182" s="58">
        <v>257</v>
      </c>
      <c r="X182" s="58">
        <v>151</v>
      </c>
      <c r="Y182" s="58" t="s">
        <v>153</v>
      </c>
      <c r="Z182" s="58">
        <v>56</v>
      </c>
      <c r="AA182" s="58" t="s">
        <v>153</v>
      </c>
      <c r="AB182" s="58">
        <v>15</v>
      </c>
      <c r="AC182" s="58">
        <v>0</v>
      </c>
      <c r="AD182" s="58" t="s">
        <v>153</v>
      </c>
      <c r="AE182" s="58">
        <v>11</v>
      </c>
      <c r="AF182" s="58" t="s">
        <v>153</v>
      </c>
      <c r="AG182" s="58">
        <v>46</v>
      </c>
      <c r="AH182" s="58">
        <v>28</v>
      </c>
      <c r="AI182" s="58">
        <v>0</v>
      </c>
      <c r="AJ182" s="58">
        <v>9</v>
      </c>
      <c r="AK182" s="58" t="s">
        <v>153</v>
      </c>
      <c r="AL182" s="58">
        <v>0</v>
      </c>
      <c r="AM182" s="58">
        <v>0</v>
      </c>
      <c r="AN182" s="58">
        <v>0</v>
      </c>
      <c r="AO182" s="58" t="s">
        <v>153</v>
      </c>
      <c r="AP182" s="58">
        <v>367</v>
      </c>
      <c r="AQ182" s="58">
        <v>359</v>
      </c>
      <c r="AR182" s="58">
        <v>222</v>
      </c>
      <c r="AS182" s="58" t="s">
        <v>153</v>
      </c>
      <c r="AT182" s="58">
        <v>66</v>
      </c>
      <c r="AU182" s="58" t="s">
        <v>153</v>
      </c>
      <c r="AV182" s="58" t="s">
        <v>153</v>
      </c>
      <c r="AW182" s="58">
        <v>0</v>
      </c>
      <c r="AX182" s="58">
        <v>5</v>
      </c>
      <c r="AY182" s="58">
        <v>38</v>
      </c>
      <c r="AZ182" s="58" t="s">
        <v>153</v>
      </c>
      <c r="BA182" s="58">
        <v>178</v>
      </c>
      <c r="BB182" s="58">
        <v>93</v>
      </c>
      <c r="BC182" s="58" t="s">
        <v>153</v>
      </c>
      <c r="BD182" s="58">
        <v>44</v>
      </c>
      <c r="BE182" s="58">
        <v>9</v>
      </c>
      <c r="BF182" s="58" t="s">
        <v>153</v>
      </c>
      <c r="BG182" s="58">
        <v>0</v>
      </c>
      <c r="BH182" s="58">
        <v>0</v>
      </c>
      <c r="BI182" s="58" t="s">
        <v>153</v>
      </c>
      <c r="BJ182" s="58">
        <v>22</v>
      </c>
      <c r="BK182" s="58">
        <v>22</v>
      </c>
      <c r="BL182" s="58">
        <v>8</v>
      </c>
      <c r="BM182" s="58">
        <v>0</v>
      </c>
      <c r="BN182" s="58">
        <v>9</v>
      </c>
      <c r="BO182" s="58" t="s">
        <v>153</v>
      </c>
      <c r="BP182" s="58">
        <v>0</v>
      </c>
      <c r="BQ182" s="58">
        <v>0</v>
      </c>
      <c r="BR182" s="58">
        <v>0</v>
      </c>
      <c r="BS182" s="58" t="s">
        <v>153</v>
      </c>
    </row>
    <row r="183" spans="1:71" x14ac:dyDescent="0.25">
      <c r="A183" s="64" t="s">
        <v>345</v>
      </c>
      <c r="B183" s="58">
        <v>412</v>
      </c>
      <c r="C183" s="58">
        <v>402</v>
      </c>
      <c r="D183" s="58">
        <v>216</v>
      </c>
      <c r="E183" s="58">
        <v>10</v>
      </c>
      <c r="F183" s="58">
        <v>91</v>
      </c>
      <c r="G183" s="58">
        <v>12</v>
      </c>
      <c r="H183" s="58">
        <v>20</v>
      </c>
      <c r="I183" s="58">
        <v>0</v>
      </c>
      <c r="J183" s="58">
        <v>7</v>
      </c>
      <c r="K183" s="58">
        <v>46</v>
      </c>
      <c r="L183" s="58" t="s">
        <v>153</v>
      </c>
      <c r="M183" s="58">
        <v>223</v>
      </c>
      <c r="N183" s="58">
        <v>116</v>
      </c>
      <c r="O183" s="58" t="s">
        <v>153</v>
      </c>
      <c r="P183" s="58">
        <v>50</v>
      </c>
      <c r="Q183" s="58" t="s">
        <v>153</v>
      </c>
      <c r="R183" s="58">
        <v>10</v>
      </c>
      <c r="S183" s="58">
        <v>0</v>
      </c>
      <c r="T183" s="58" t="s">
        <v>153</v>
      </c>
      <c r="U183" s="58">
        <v>32</v>
      </c>
      <c r="V183" s="58" t="s">
        <v>153</v>
      </c>
      <c r="W183" s="58">
        <v>179</v>
      </c>
      <c r="X183" s="58">
        <v>100</v>
      </c>
      <c r="Y183" s="58" t="s">
        <v>153</v>
      </c>
      <c r="Z183" s="58">
        <v>41</v>
      </c>
      <c r="AA183" s="58" t="s">
        <v>153</v>
      </c>
      <c r="AB183" s="58">
        <v>10</v>
      </c>
      <c r="AC183" s="58">
        <v>0</v>
      </c>
      <c r="AD183" s="58" t="s">
        <v>153</v>
      </c>
      <c r="AE183" s="58">
        <v>14</v>
      </c>
      <c r="AF183" s="58" t="s">
        <v>153</v>
      </c>
      <c r="AG183" s="58">
        <v>47</v>
      </c>
      <c r="AH183" s="58">
        <v>23</v>
      </c>
      <c r="AI183" s="58">
        <v>0</v>
      </c>
      <c r="AJ183" s="58">
        <v>10</v>
      </c>
      <c r="AK183" s="58" t="s">
        <v>153</v>
      </c>
      <c r="AL183" s="58">
        <v>0</v>
      </c>
      <c r="AM183" s="58">
        <v>0</v>
      </c>
      <c r="AN183" s="58" t="s">
        <v>153</v>
      </c>
      <c r="AO183" s="58" t="s">
        <v>153</v>
      </c>
      <c r="AP183" s="58">
        <v>267</v>
      </c>
      <c r="AQ183" s="58">
        <v>262</v>
      </c>
      <c r="AR183" s="58">
        <v>150</v>
      </c>
      <c r="AS183" s="58" t="s">
        <v>153</v>
      </c>
      <c r="AT183" s="58">
        <v>56</v>
      </c>
      <c r="AU183" s="58" t="s">
        <v>153</v>
      </c>
      <c r="AV183" s="58">
        <v>5</v>
      </c>
      <c r="AW183" s="58">
        <v>0</v>
      </c>
      <c r="AX183" s="58" t="s">
        <v>153</v>
      </c>
      <c r="AY183" s="58">
        <v>32</v>
      </c>
      <c r="AZ183" s="58" t="s">
        <v>153</v>
      </c>
      <c r="BA183" s="58">
        <v>93</v>
      </c>
      <c r="BB183" s="58">
        <v>43</v>
      </c>
      <c r="BC183" s="58" t="s">
        <v>153</v>
      </c>
      <c r="BD183" s="58">
        <v>25</v>
      </c>
      <c r="BE183" s="58">
        <v>6</v>
      </c>
      <c r="BF183" s="58">
        <v>15</v>
      </c>
      <c r="BG183" s="58">
        <v>0</v>
      </c>
      <c r="BH183" s="58" t="s">
        <v>153</v>
      </c>
      <c r="BI183" s="58" t="s">
        <v>153</v>
      </c>
      <c r="BJ183" s="58">
        <v>10</v>
      </c>
      <c r="BK183" s="58">
        <v>10</v>
      </c>
      <c r="BL183" s="58">
        <v>5</v>
      </c>
      <c r="BM183" s="58">
        <v>0</v>
      </c>
      <c r="BN183" s="58" t="s">
        <v>153</v>
      </c>
      <c r="BO183" s="58" t="s">
        <v>153</v>
      </c>
      <c r="BP183" s="58">
        <v>0</v>
      </c>
      <c r="BQ183" s="58">
        <v>0</v>
      </c>
      <c r="BR183" s="58">
        <v>0</v>
      </c>
      <c r="BS183" s="58" t="s">
        <v>153</v>
      </c>
    </row>
    <row r="184" spans="1:71" x14ac:dyDescent="0.25">
      <c r="A184" s="64" t="s">
        <v>346</v>
      </c>
      <c r="B184" s="58">
        <v>398</v>
      </c>
      <c r="C184" s="58">
        <v>391</v>
      </c>
      <c r="D184" s="58">
        <v>193</v>
      </c>
      <c r="E184" s="58">
        <v>15</v>
      </c>
      <c r="F184" s="58">
        <v>83</v>
      </c>
      <c r="G184" s="58">
        <v>12</v>
      </c>
      <c r="H184" s="58">
        <v>25</v>
      </c>
      <c r="I184" s="58">
        <v>0</v>
      </c>
      <c r="J184" s="58">
        <v>7</v>
      </c>
      <c r="K184" s="58">
        <v>56</v>
      </c>
      <c r="L184" s="58" t="s">
        <v>153</v>
      </c>
      <c r="M184" s="58">
        <v>205</v>
      </c>
      <c r="N184" s="58">
        <v>99</v>
      </c>
      <c r="O184" s="58">
        <v>7</v>
      </c>
      <c r="P184" s="58">
        <v>42</v>
      </c>
      <c r="Q184" s="58" t="s">
        <v>153</v>
      </c>
      <c r="R184" s="58">
        <v>13</v>
      </c>
      <c r="S184" s="58">
        <v>0</v>
      </c>
      <c r="T184" s="58" t="s">
        <v>153</v>
      </c>
      <c r="U184" s="58">
        <v>39</v>
      </c>
      <c r="V184" s="58" t="s">
        <v>153</v>
      </c>
      <c r="W184" s="58">
        <v>186</v>
      </c>
      <c r="X184" s="58">
        <v>94</v>
      </c>
      <c r="Y184" s="58">
        <v>8</v>
      </c>
      <c r="Z184" s="58">
        <v>41</v>
      </c>
      <c r="AA184" s="58" t="s">
        <v>153</v>
      </c>
      <c r="AB184" s="58">
        <v>12</v>
      </c>
      <c r="AC184" s="58">
        <v>0</v>
      </c>
      <c r="AD184" s="58" t="s">
        <v>153</v>
      </c>
      <c r="AE184" s="58">
        <v>17</v>
      </c>
      <c r="AF184" s="58" t="s">
        <v>153</v>
      </c>
      <c r="AG184" s="58">
        <v>41</v>
      </c>
      <c r="AH184" s="58">
        <v>22</v>
      </c>
      <c r="AI184" s="58">
        <v>0</v>
      </c>
      <c r="AJ184" s="58" t="s">
        <v>153</v>
      </c>
      <c r="AK184" s="58" t="s">
        <v>153</v>
      </c>
      <c r="AL184" s="58">
        <v>0</v>
      </c>
      <c r="AM184" s="58">
        <v>0</v>
      </c>
      <c r="AN184" s="58" t="s">
        <v>153</v>
      </c>
      <c r="AO184" s="58">
        <v>10</v>
      </c>
      <c r="AP184" s="58" t="s">
        <v>153</v>
      </c>
      <c r="AQ184" s="58">
        <v>245</v>
      </c>
      <c r="AR184" s="58">
        <v>135</v>
      </c>
      <c r="AS184" s="58">
        <v>12</v>
      </c>
      <c r="AT184" s="58">
        <v>43</v>
      </c>
      <c r="AU184" s="58" t="s">
        <v>153</v>
      </c>
      <c r="AV184" s="58" t="s">
        <v>153</v>
      </c>
      <c r="AW184" s="58">
        <v>0</v>
      </c>
      <c r="AX184" s="58" t="s">
        <v>153</v>
      </c>
      <c r="AY184" s="58">
        <v>41</v>
      </c>
      <c r="AZ184" s="58">
        <v>105</v>
      </c>
      <c r="BA184" s="58">
        <v>105</v>
      </c>
      <c r="BB184" s="58">
        <v>36</v>
      </c>
      <c r="BC184" s="58">
        <v>3</v>
      </c>
      <c r="BD184" s="58" t="s">
        <v>153</v>
      </c>
      <c r="BE184" s="58" t="s">
        <v>153</v>
      </c>
      <c r="BF184" s="58" t="s">
        <v>153</v>
      </c>
      <c r="BG184" s="58">
        <v>0</v>
      </c>
      <c r="BH184" s="58" t="s">
        <v>153</v>
      </c>
      <c r="BI184" s="58">
        <v>5</v>
      </c>
      <c r="BJ184" s="58">
        <v>11</v>
      </c>
      <c r="BK184" s="58">
        <v>11</v>
      </c>
      <c r="BL184" s="58">
        <v>6</v>
      </c>
      <c r="BM184" s="58">
        <v>0</v>
      </c>
      <c r="BN184" s="58" t="s">
        <v>153</v>
      </c>
      <c r="BO184" s="58">
        <v>0</v>
      </c>
      <c r="BP184" s="58">
        <v>0</v>
      </c>
      <c r="BQ184" s="58">
        <v>0</v>
      </c>
      <c r="BR184" s="58" t="s">
        <v>153</v>
      </c>
      <c r="BS184" s="58" t="s">
        <v>153</v>
      </c>
    </row>
    <row r="185" spans="1:71" x14ac:dyDescent="0.25">
      <c r="A185" s="64" t="s">
        <v>347</v>
      </c>
      <c r="B185" s="58">
        <v>475</v>
      </c>
      <c r="C185" s="58">
        <v>467</v>
      </c>
      <c r="D185" s="58">
        <v>251</v>
      </c>
      <c r="E185" s="58">
        <v>12</v>
      </c>
      <c r="F185" s="58">
        <v>100</v>
      </c>
      <c r="G185" s="58">
        <v>16</v>
      </c>
      <c r="H185" s="58">
        <v>30</v>
      </c>
      <c r="I185" s="58">
        <v>0</v>
      </c>
      <c r="J185" s="58">
        <v>5</v>
      </c>
      <c r="K185" s="58">
        <v>53</v>
      </c>
      <c r="L185" s="58" t="s">
        <v>153</v>
      </c>
      <c r="M185" s="58">
        <v>231</v>
      </c>
      <c r="N185" s="58">
        <v>106</v>
      </c>
      <c r="O185" s="58" t="s">
        <v>153</v>
      </c>
      <c r="P185" s="58">
        <v>63</v>
      </c>
      <c r="Q185" s="58" t="s">
        <v>153</v>
      </c>
      <c r="R185" s="58">
        <v>11</v>
      </c>
      <c r="S185" s="58">
        <v>0</v>
      </c>
      <c r="T185" s="58" t="s">
        <v>153</v>
      </c>
      <c r="U185" s="58">
        <v>36</v>
      </c>
      <c r="V185" s="58" t="s">
        <v>153</v>
      </c>
      <c r="W185" s="58">
        <v>236</v>
      </c>
      <c r="X185" s="58">
        <v>145</v>
      </c>
      <c r="Y185" s="58" t="s">
        <v>153</v>
      </c>
      <c r="Z185" s="58">
        <v>37</v>
      </c>
      <c r="AA185" s="58" t="s">
        <v>153</v>
      </c>
      <c r="AB185" s="58">
        <v>19</v>
      </c>
      <c r="AC185" s="58">
        <v>0</v>
      </c>
      <c r="AD185" s="58" t="s">
        <v>153</v>
      </c>
      <c r="AE185" s="58">
        <v>17</v>
      </c>
      <c r="AF185" s="58">
        <v>63</v>
      </c>
      <c r="AG185" s="58">
        <v>63</v>
      </c>
      <c r="AH185" s="58">
        <v>40</v>
      </c>
      <c r="AI185" s="58" t="s">
        <v>153</v>
      </c>
      <c r="AJ185" s="58">
        <v>9</v>
      </c>
      <c r="AK185" s="58" t="s">
        <v>153</v>
      </c>
      <c r="AL185" s="58">
        <v>0</v>
      </c>
      <c r="AM185" s="58">
        <v>0</v>
      </c>
      <c r="AN185" s="58" t="s">
        <v>153</v>
      </c>
      <c r="AO185" s="58">
        <v>10</v>
      </c>
      <c r="AP185" s="58">
        <v>289</v>
      </c>
      <c r="AQ185" s="58">
        <v>281</v>
      </c>
      <c r="AR185" s="58">
        <v>162</v>
      </c>
      <c r="AS185" s="58" t="s">
        <v>153</v>
      </c>
      <c r="AT185" s="58">
        <v>54</v>
      </c>
      <c r="AU185" s="58">
        <v>10</v>
      </c>
      <c r="AV185" s="58">
        <v>9</v>
      </c>
      <c r="AW185" s="58">
        <v>0</v>
      </c>
      <c r="AX185" s="58" t="s">
        <v>153</v>
      </c>
      <c r="AY185" s="58">
        <v>37</v>
      </c>
      <c r="AZ185" s="58">
        <v>123</v>
      </c>
      <c r="BA185" s="58">
        <v>123</v>
      </c>
      <c r="BB185" s="58">
        <v>49</v>
      </c>
      <c r="BC185" s="58" t="s">
        <v>153</v>
      </c>
      <c r="BD185" s="58">
        <v>37</v>
      </c>
      <c r="BE185" s="58" t="s">
        <v>153</v>
      </c>
      <c r="BF185" s="58">
        <v>21</v>
      </c>
      <c r="BG185" s="58">
        <v>0</v>
      </c>
      <c r="BH185" s="58" t="s">
        <v>153</v>
      </c>
      <c r="BI185" s="58">
        <v>6</v>
      </c>
      <c r="BJ185" s="58">
        <v>12</v>
      </c>
      <c r="BK185" s="58">
        <v>12</v>
      </c>
      <c r="BL185" s="58">
        <v>6</v>
      </c>
      <c r="BM185" s="58" t="s">
        <v>153</v>
      </c>
      <c r="BN185" s="58" t="s">
        <v>153</v>
      </c>
      <c r="BO185" s="58">
        <v>0</v>
      </c>
      <c r="BP185" s="58">
        <v>0</v>
      </c>
      <c r="BQ185" s="58">
        <v>0</v>
      </c>
      <c r="BR185" s="58" t="s">
        <v>153</v>
      </c>
      <c r="BS185" s="58">
        <v>0</v>
      </c>
    </row>
    <row r="186" spans="1:71" x14ac:dyDescent="0.25">
      <c r="A186" s="64" t="s">
        <v>348</v>
      </c>
      <c r="B186" s="58">
        <v>415</v>
      </c>
      <c r="C186" s="58">
        <v>406</v>
      </c>
      <c r="D186" s="58">
        <v>221</v>
      </c>
      <c r="E186" s="58">
        <v>6</v>
      </c>
      <c r="F186" s="58">
        <v>85</v>
      </c>
      <c r="G186" s="58">
        <v>17</v>
      </c>
      <c r="H186" s="58">
        <v>19</v>
      </c>
      <c r="I186" s="58" t="s">
        <v>153</v>
      </c>
      <c r="J186" s="58" t="s">
        <v>153</v>
      </c>
      <c r="K186" s="58">
        <v>50</v>
      </c>
      <c r="L186" s="58">
        <v>220</v>
      </c>
      <c r="M186" s="58">
        <v>215</v>
      </c>
      <c r="N186" s="58">
        <v>113</v>
      </c>
      <c r="O186" s="58" t="s">
        <v>153</v>
      </c>
      <c r="P186" s="58">
        <v>50</v>
      </c>
      <c r="Q186" s="58">
        <v>8</v>
      </c>
      <c r="R186" s="58">
        <v>11</v>
      </c>
      <c r="S186" s="58" t="s">
        <v>153</v>
      </c>
      <c r="T186" s="58" t="s">
        <v>153</v>
      </c>
      <c r="U186" s="58">
        <v>29</v>
      </c>
      <c r="V186" s="58">
        <v>195</v>
      </c>
      <c r="W186" s="58">
        <v>191</v>
      </c>
      <c r="X186" s="58">
        <v>108</v>
      </c>
      <c r="Y186" s="58" t="s">
        <v>153</v>
      </c>
      <c r="Z186" s="58">
        <v>35</v>
      </c>
      <c r="AA186" s="58">
        <v>9</v>
      </c>
      <c r="AB186" s="58">
        <v>8</v>
      </c>
      <c r="AC186" s="58" t="s">
        <v>153</v>
      </c>
      <c r="AD186" s="58" t="s">
        <v>153</v>
      </c>
      <c r="AE186" s="58">
        <v>21</v>
      </c>
      <c r="AF186" s="58" t="s">
        <v>153</v>
      </c>
      <c r="AG186" s="58">
        <v>52</v>
      </c>
      <c r="AH186" s="58">
        <v>28</v>
      </c>
      <c r="AI186" s="58">
        <v>0</v>
      </c>
      <c r="AJ186" s="58" t="s">
        <v>153</v>
      </c>
      <c r="AK186" s="58">
        <v>0</v>
      </c>
      <c r="AL186" s="58">
        <v>0</v>
      </c>
      <c r="AM186" s="58" t="s">
        <v>153</v>
      </c>
      <c r="AN186" s="58">
        <v>0</v>
      </c>
      <c r="AO186" s="58" t="s">
        <v>153</v>
      </c>
      <c r="AP186" s="58">
        <v>271</v>
      </c>
      <c r="AQ186" s="58">
        <v>267</v>
      </c>
      <c r="AR186" s="58">
        <v>159</v>
      </c>
      <c r="AS186" s="58">
        <v>6</v>
      </c>
      <c r="AT186" s="58">
        <v>51</v>
      </c>
      <c r="AU186" s="58">
        <v>11</v>
      </c>
      <c r="AV186" s="58">
        <v>6</v>
      </c>
      <c r="AW186" s="58" t="s">
        <v>153</v>
      </c>
      <c r="AX186" s="58" t="s">
        <v>153</v>
      </c>
      <c r="AY186" s="58">
        <v>29</v>
      </c>
      <c r="AZ186" s="58" t="s">
        <v>153</v>
      </c>
      <c r="BA186" s="58">
        <v>87</v>
      </c>
      <c r="BB186" s="58">
        <v>34</v>
      </c>
      <c r="BC186" s="58">
        <v>0</v>
      </c>
      <c r="BD186" s="58" t="s">
        <v>153</v>
      </c>
      <c r="BE186" s="58">
        <v>6</v>
      </c>
      <c r="BF186" s="58">
        <v>13</v>
      </c>
      <c r="BG186" s="58">
        <v>0</v>
      </c>
      <c r="BH186" s="58" t="s">
        <v>153</v>
      </c>
      <c r="BI186" s="58" t="s">
        <v>153</v>
      </c>
      <c r="BJ186" s="58">
        <v>14</v>
      </c>
      <c r="BK186" s="58">
        <v>14</v>
      </c>
      <c r="BL186" s="58">
        <v>5</v>
      </c>
      <c r="BM186" s="58">
        <v>0</v>
      </c>
      <c r="BN186" s="58">
        <v>3</v>
      </c>
      <c r="BO186" s="58">
        <v>0</v>
      </c>
      <c r="BP186" s="58">
        <v>0</v>
      </c>
      <c r="BQ186" s="58">
        <v>0</v>
      </c>
      <c r="BR186" s="58">
        <v>0</v>
      </c>
      <c r="BS186" s="58">
        <v>6</v>
      </c>
    </row>
    <row r="187" spans="1:71" x14ac:dyDescent="0.25">
      <c r="A187" s="64" t="s">
        <v>349</v>
      </c>
      <c r="B187" s="58">
        <v>432</v>
      </c>
      <c r="C187" s="58">
        <v>421</v>
      </c>
      <c r="D187" s="58">
        <v>178</v>
      </c>
      <c r="E187" s="58">
        <v>11</v>
      </c>
      <c r="F187" s="58">
        <v>109</v>
      </c>
      <c r="G187" s="58">
        <v>27</v>
      </c>
      <c r="H187" s="58">
        <v>29</v>
      </c>
      <c r="I187" s="58">
        <v>12</v>
      </c>
      <c r="J187" s="58">
        <v>11</v>
      </c>
      <c r="K187" s="58">
        <v>44</v>
      </c>
      <c r="L187" s="58" t="s">
        <v>153</v>
      </c>
      <c r="M187" s="58">
        <v>238</v>
      </c>
      <c r="N187" s="58">
        <v>99</v>
      </c>
      <c r="O187" s="58">
        <v>5</v>
      </c>
      <c r="P187" s="58">
        <v>59</v>
      </c>
      <c r="Q187" s="58">
        <v>12</v>
      </c>
      <c r="R187" s="58">
        <v>15</v>
      </c>
      <c r="S187" s="58">
        <v>9</v>
      </c>
      <c r="T187" s="58">
        <v>5</v>
      </c>
      <c r="U187" s="58">
        <v>34</v>
      </c>
      <c r="V187" s="58" t="s">
        <v>153</v>
      </c>
      <c r="W187" s="58">
        <v>183</v>
      </c>
      <c r="X187" s="58">
        <v>79</v>
      </c>
      <c r="Y187" s="58">
        <v>6</v>
      </c>
      <c r="Z187" s="58">
        <v>50</v>
      </c>
      <c r="AA187" s="58">
        <v>15</v>
      </c>
      <c r="AB187" s="58">
        <v>14</v>
      </c>
      <c r="AC187" s="58">
        <v>3</v>
      </c>
      <c r="AD187" s="58">
        <v>6</v>
      </c>
      <c r="AE187" s="58">
        <v>10</v>
      </c>
      <c r="AF187" s="58">
        <v>39</v>
      </c>
      <c r="AG187" s="58">
        <v>39</v>
      </c>
      <c r="AH187" s="58">
        <v>17</v>
      </c>
      <c r="AI187" s="58">
        <v>0</v>
      </c>
      <c r="AJ187" s="58">
        <v>7</v>
      </c>
      <c r="AK187" s="58">
        <v>0</v>
      </c>
      <c r="AL187" s="58">
        <v>0</v>
      </c>
      <c r="AM187" s="58" t="s">
        <v>153</v>
      </c>
      <c r="AN187" s="58" t="s">
        <v>153</v>
      </c>
      <c r="AO187" s="58" t="s">
        <v>153</v>
      </c>
      <c r="AP187" s="58" t="s">
        <v>153</v>
      </c>
      <c r="AQ187" s="58">
        <v>274</v>
      </c>
      <c r="AR187" s="58">
        <v>131</v>
      </c>
      <c r="AS187" s="58">
        <v>11</v>
      </c>
      <c r="AT187" s="58">
        <v>67</v>
      </c>
      <c r="AU187" s="58">
        <v>17</v>
      </c>
      <c r="AV187" s="58" t="s">
        <v>153</v>
      </c>
      <c r="AW187" s="58" t="s">
        <v>153</v>
      </c>
      <c r="AX187" s="58">
        <v>8</v>
      </c>
      <c r="AY187" s="58">
        <v>30</v>
      </c>
      <c r="AZ187" s="58" t="s">
        <v>153</v>
      </c>
      <c r="BA187" s="58">
        <v>108</v>
      </c>
      <c r="BB187" s="58">
        <v>30</v>
      </c>
      <c r="BC187" s="58">
        <v>0</v>
      </c>
      <c r="BD187" s="58">
        <v>35</v>
      </c>
      <c r="BE187" s="58">
        <v>10</v>
      </c>
      <c r="BF187" s="58" t="s">
        <v>153</v>
      </c>
      <c r="BG187" s="58">
        <v>0</v>
      </c>
      <c r="BH187" s="58" t="s">
        <v>153</v>
      </c>
      <c r="BI187" s="58" t="s">
        <v>153</v>
      </c>
      <c r="BJ187" s="58">
        <v>14</v>
      </c>
      <c r="BK187" s="58">
        <v>14</v>
      </c>
      <c r="BL187" s="58" t="s">
        <v>153</v>
      </c>
      <c r="BM187" s="58" t="s">
        <v>153</v>
      </c>
      <c r="BN187" s="58">
        <v>4</v>
      </c>
      <c r="BO187" s="58">
        <v>0</v>
      </c>
      <c r="BP187" s="58" t="s">
        <v>153</v>
      </c>
      <c r="BQ187" s="58">
        <v>0</v>
      </c>
      <c r="BR187" s="58">
        <v>0</v>
      </c>
      <c r="BS187" s="58">
        <v>3</v>
      </c>
    </row>
    <row r="188" spans="1:71" x14ac:dyDescent="0.25">
      <c r="A188" s="64" t="s">
        <v>350</v>
      </c>
      <c r="B188" s="58">
        <v>360</v>
      </c>
      <c r="C188" s="58">
        <v>352</v>
      </c>
      <c r="D188" s="58">
        <v>155</v>
      </c>
      <c r="E188" s="58">
        <v>10</v>
      </c>
      <c r="F188" s="58">
        <v>73</v>
      </c>
      <c r="G188" s="58">
        <v>28</v>
      </c>
      <c r="H188" s="58">
        <v>30</v>
      </c>
      <c r="I188" s="58">
        <v>0</v>
      </c>
      <c r="J188" s="58">
        <v>11</v>
      </c>
      <c r="K188" s="58">
        <v>45</v>
      </c>
      <c r="L188" s="58">
        <v>177</v>
      </c>
      <c r="M188" s="58">
        <v>174</v>
      </c>
      <c r="N188" s="58">
        <v>75</v>
      </c>
      <c r="O188" s="58" t="s">
        <v>153</v>
      </c>
      <c r="P188" s="58">
        <v>34</v>
      </c>
      <c r="Q188" s="58">
        <v>7</v>
      </c>
      <c r="R188" s="58">
        <v>15</v>
      </c>
      <c r="S188" s="58">
        <v>0</v>
      </c>
      <c r="T188" s="58" t="s">
        <v>153</v>
      </c>
      <c r="U188" s="58">
        <v>28</v>
      </c>
      <c r="V188" s="58">
        <v>183</v>
      </c>
      <c r="W188" s="58">
        <v>178</v>
      </c>
      <c r="X188" s="58">
        <v>80</v>
      </c>
      <c r="Y188" s="58" t="s">
        <v>153</v>
      </c>
      <c r="Z188" s="58">
        <v>39</v>
      </c>
      <c r="AA188" s="58">
        <v>21</v>
      </c>
      <c r="AB188" s="58">
        <v>15</v>
      </c>
      <c r="AC188" s="58">
        <v>0</v>
      </c>
      <c r="AD188" s="58" t="s">
        <v>153</v>
      </c>
      <c r="AE188" s="58">
        <v>17</v>
      </c>
      <c r="AF188" s="58">
        <v>34</v>
      </c>
      <c r="AG188" s="58">
        <v>34</v>
      </c>
      <c r="AH188" s="58">
        <v>17</v>
      </c>
      <c r="AI188" s="58">
        <v>0</v>
      </c>
      <c r="AJ188" s="58" t="s">
        <v>153</v>
      </c>
      <c r="AK188" s="58" t="s">
        <v>153</v>
      </c>
      <c r="AL188" s="58">
        <v>0</v>
      </c>
      <c r="AM188" s="58">
        <v>0</v>
      </c>
      <c r="AN188" s="58" t="s">
        <v>153</v>
      </c>
      <c r="AO188" s="58">
        <v>11</v>
      </c>
      <c r="AP188" s="58" t="s">
        <v>153</v>
      </c>
      <c r="AQ188" s="58">
        <v>222</v>
      </c>
      <c r="AR188" s="58">
        <v>115</v>
      </c>
      <c r="AS188" s="58" t="s">
        <v>153</v>
      </c>
      <c r="AT188" s="58">
        <v>42</v>
      </c>
      <c r="AU188" s="58">
        <v>16</v>
      </c>
      <c r="AV188" s="58" t="s">
        <v>153</v>
      </c>
      <c r="AW188" s="58">
        <v>0</v>
      </c>
      <c r="AX188" s="58">
        <v>7</v>
      </c>
      <c r="AY188" s="58">
        <v>31</v>
      </c>
      <c r="AZ188" s="58" t="s">
        <v>153</v>
      </c>
      <c r="BA188" s="58">
        <v>96</v>
      </c>
      <c r="BB188" s="58">
        <v>23</v>
      </c>
      <c r="BC188" s="58" t="s">
        <v>153</v>
      </c>
      <c r="BD188" s="58" t="s">
        <v>153</v>
      </c>
      <c r="BE188" s="58" t="s">
        <v>153</v>
      </c>
      <c r="BF188" s="58" t="s">
        <v>153</v>
      </c>
      <c r="BG188" s="58">
        <v>0</v>
      </c>
      <c r="BH188" s="58" t="s">
        <v>153</v>
      </c>
      <c r="BI188" s="58">
        <v>3</v>
      </c>
      <c r="BJ188" s="58">
        <v>10</v>
      </c>
      <c r="BK188" s="58">
        <v>10</v>
      </c>
      <c r="BL188" s="58">
        <v>7</v>
      </c>
      <c r="BM188" s="58" t="s">
        <v>153</v>
      </c>
      <c r="BN188" s="58">
        <v>0</v>
      </c>
      <c r="BO188" s="58">
        <v>0</v>
      </c>
      <c r="BP188" s="58">
        <v>0</v>
      </c>
      <c r="BQ188" s="58">
        <v>0</v>
      </c>
      <c r="BR188" s="58">
        <v>0</v>
      </c>
      <c r="BS188" s="58" t="s">
        <v>153</v>
      </c>
    </row>
    <row r="189" spans="1:71" x14ac:dyDescent="0.25">
      <c r="A189" s="64" t="s">
        <v>351</v>
      </c>
      <c r="B189" s="58" t="s">
        <v>153</v>
      </c>
      <c r="C189" s="58">
        <v>326</v>
      </c>
      <c r="D189" s="58">
        <v>146</v>
      </c>
      <c r="E189" s="58">
        <v>5</v>
      </c>
      <c r="F189" s="58">
        <v>77</v>
      </c>
      <c r="G189" s="58">
        <v>15</v>
      </c>
      <c r="H189" s="58">
        <v>30</v>
      </c>
      <c r="I189" s="58">
        <v>0</v>
      </c>
      <c r="J189" s="58">
        <v>7</v>
      </c>
      <c r="K189" s="58">
        <v>46</v>
      </c>
      <c r="L189" s="58">
        <v>179</v>
      </c>
      <c r="M189" s="58">
        <v>179</v>
      </c>
      <c r="N189" s="58">
        <v>72</v>
      </c>
      <c r="O189" s="58" t="s">
        <v>153</v>
      </c>
      <c r="P189" s="58">
        <v>50</v>
      </c>
      <c r="Q189" s="58" t="s">
        <v>153</v>
      </c>
      <c r="R189" s="58">
        <v>17</v>
      </c>
      <c r="S189" s="58">
        <v>0</v>
      </c>
      <c r="T189" s="58" t="s">
        <v>153</v>
      </c>
      <c r="U189" s="58">
        <v>30</v>
      </c>
      <c r="V189" s="58" t="s">
        <v>153</v>
      </c>
      <c r="W189" s="58">
        <v>147</v>
      </c>
      <c r="X189" s="58">
        <v>74</v>
      </c>
      <c r="Y189" s="58" t="s">
        <v>153</v>
      </c>
      <c r="Z189" s="58">
        <v>27</v>
      </c>
      <c r="AA189" s="58" t="s">
        <v>153</v>
      </c>
      <c r="AB189" s="58">
        <v>13</v>
      </c>
      <c r="AC189" s="58">
        <v>0</v>
      </c>
      <c r="AD189" s="58" t="s">
        <v>153</v>
      </c>
      <c r="AE189" s="58">
        <v>16</v>
      </c>
      <c r="AF189" s="58" t="s">
        <v>153</v>
      </c>
      <c r="AG189" s="58">
        <v>39</v>
      </c>
      <c r="AH189" s="58">
        <v>20</v>
      </c>
      <c r="AI189" s="58">
        <v>0</v>
      </c>
      <c r="AJ189" s="58" t="s">
        <v>153</v>
      </c>
      <c r="AK189" s="58" t="s">
        <v>153</v>
      </c>
      <c r="AL189" s="58">
        <v>0</v>
      </c>
      <c r="AM189" s="58">
        <v>0</v>
      </c>
      <c r="AN189" s="58">
        <v>0</v>
      </c>
      <c r="AO189" s="58">
        <v>14</v>
      </c>
      <c r="AP189" s="58" t="s">
        <v>153</v>
      </c>
      <c r="AQ189" s="58">
        <v>195</v>
      </c>
      <c r="AR189" s="58">
        <v>103</v>
      </c>
      <c r="AS189" s="58" t="s">
        <v>153</v>
      </c>
      <c r="AT189" s="58">
        <v>48</v>
      </c>
      <c r="AU189" s="58">
        <v>11</v>
      </c>
      <c r="AV189" s="58" t="s">
        <v>153</v>
      </c>
      <c r="AW189" s="58">
        <v>0</v>
      </c>
      <c r="AX189" s="58" t="s">
        <v>153</v>
      </c>
      <c r="AY189" s="58">
        <v>23</v>
      </c>
      <c r="AZ189" s="58">
        <v>92</v>
      </c>
      <c r="BA189" s="58">
        <v>92</v>
      </c>
      <c r="BB189" s="58">
        <v>23</v>
      </c>
      <c r="BC189" s="58" t="s">
        <v>153</v>
      </c>
      <c r="BD189" s="58" t="s">
        <v>153</v>
      </c>
      <c r="BE189" s="58" t="s">
        <v>153</v>
      </c>
      <c r="BF189" s="58" t="s">
        <v>153</v>
      </c>
      <c r="BG189" s="58">
        <v>0</v>
      </c>
      <c r="BH189" s="58" t="s">
        <v>153</v>
      </c>
      <c r="BI189" s="58">
        <v>9</v>
      </c>
      <c r="BJ189" s="58">
        <v>12</v>
      </c>
      <c r="BK189" s="58">
        <v>12</v>
      </c>
      <c r="BL189" s="58">
        <v>5</v>
      </c>
      <c r="BM189" s="58">
        <v>0</v>
      </c>
      <c r="BN189" s="58" t="s">
        <v>153</v>
      </c>
      <c r="BO189" s="58" t="s">
        <v>153</v>
      </c>
      <c r="BP189" s="58">
        <v>0</v>
      </c>
      <c r="BQ189" s="58">
        <v>0</v>
      </c>
      <c r="BR189" s="58">
        <v>0</v>
      </c>
      <c r="BS189" s="58">
        <v>4</v>
      </c>
    </row>
    <row r="190" spans="1:71" x14ac:dyDescent="0.25">
      <c r="A190" s="64" t="s">
        <v>352</v>
      </c>
      <c r="B190" s="58" t="s">
        <v>153</v>
      </c>
      <c r="C190" s="58">
        <v>434</v>
      </c>
      <c r="D190" s="58">
        <v>213</v>
      </c>
      <c r="E190" s="58">
        <v>10</v>
      </c>
      <c r="F190" s="58">
        <v>109</v>
      </c>
      <c r="G190" s="58">
        <v>16</v>
      </c>
      <c r="H190" s="58">
        <v>25</v>
      </c>
      <c r="I190" s="58">
        <v>0</v>
      </c>
      <c r="J190" s="58">
        <v>10</v>
      </c>
      <c r="K190" s="58">
        <v>51</v>
      </c>
      <c r="L190" s="58" t="s">
        <v>153</v>
      </c>
      <c r="M190" s="58">
        <v>227</v>
      </c>
      <c r="N190" s="58">
        <v>108</v>
      </c>
      <c r="O190" s="58">
        <v>6</v>
      </c>
      <c r="P190" s="58">
        <v>60</v>
      </c>
      <c r="Q190" s="58">
        <v>4</v>
      </c>
      <c r="R190" s="58">
        <v>13</v>
      </c>
      <c r="S190" s="58">
        <v>0</v>
      </c>
      <c r="T190" s="58">
        <v>4</v>
      </c>
      <c r="U190" s="58">
        <v>32</v>
      </c>
      <c r="V190" s="58" t="s">
        <v>153</v>
      </c>
      <c r="W190" s="58">
        <v>207</v>
      </c>
      <c r="X190" s="58">
        <v>105</v>
      </c>
      <c r="Y190" s="58">
        <v>4</v>
      </c>
      <c r="Z190" s="58">
        <v>49</v>
      </c>
      <c r="AA190" s="58">
        <v>12</v>
      </c>
      <c r="AB190" s="58">
        <v>12</v>
      </c>
      <c r="AC190" s="58">
        <v>0</v>
      </c>
      <c r="AD190" s="58">
        <v>6</v>
      </c>
      <c r="AE190" s="58">
        <v>19</v>
      </c>
      <c r="AF190" s="58" t="s">
        <v>153</v>
      </c>
      <c r="AG190" s="58">
        <v>30</v>
      </c>
      <c r="AH190" s="58">
        <v>12</v>
      </c>
      <c r="AI190" s="58">
        <v>0</v>
      </c>
      <c r="AJ190" s="58" t="s">
        <v>153</v>
      </c>
      <c r="AK190" s="58" t="s">
        <v>153</v>
      </c>
      <c r="AL190" s="58">
        <v>0</v>
      </c>
      <c r="AM190" s="58">
        <v>0</v>
      </c>
      <c r="AN190" s="58" t="s">
        <v>153</v>
      </c>
      <c r="AO190" s="58">
        <v>12</v>
      </c>
      <c r="AP190" s="58" t="s">
        <v>153</v>
      </c>
      <c r="AQ190" s="58">
        <v>287</v>
      </c>
      <c r="AR190" s="58">
        <v>167</v>
      </c>
      <c r="AS190" s="58" t="s">
        <v>153</v>
      </c>
      <c r="AT190" s="58" t="s">
        <v>153</v>
      </c>
      <c r="AU190" s="58">
        <v>11</v>
      </c>
      <c r="AV190" s="58">
        <v>4</v>
      </c>
      <c r="AW190" s="58">
        <v>0</v>
      </c>
      <c r="AX190" s="58" t="s">
        <v>153</v>
      </c>
      <c r="AY190" s="58">
        <v>35</v>
      </c>
      <c r="AZ190" s="58">
        <v>117</v>
      </c>
      <c r="BA190" s="58">
        <v>117</v>
      </c>
      <c r="BB190" s="58">
        <v>34</v>
      </c>
      <c r="BC190" s="58" t="s">
        <v>153</v>
      </c>
      <c r="BD190" s="58">
        <v>53</v>
      </c>
      <c r="BE190" s="58" t="s">
        <v>153</v>
      </c>
      <c r="BF190" s="58">
        <v>21</v>
      </c>
      <c r="BG190" s="58">
        <v>0</v>
      </c>
      <c r="BH190" s="58">
        <v>0</v>
      </c>
      <c r="BI190" s="58">
        <v>4</v>
      </c>
      <c r="BJ190" s="58">
        <v>20</v>
      </c>
      <c r="BK190" s="58">
        <v>20</v>
      </c>
      <c r="BL190" s="58">
        <v>13</v>
      </c>
      <c r="BM190" s="58">
        <v>0</v>
      </c>
      <c r="BN190" s="58">
        <v>3</v>
      </c>
      <c r="BO190" s="58" t="s">
        <v>153</v>
      </c>
      <c r="BP190" s="58">
        <v>0</v>
      </c>
      <c r="BQ190" s="58">
        <v>0</v>
      </c>
      <c r="BR190" s="58" t="s">
        <v>153</v>
      </c>
      <c r="BS190" s="58" t="s">
        <v>153</v>
      </c>
    </row>
    <row r="191" spans="1:71" x14ac:dyDescent="0.25">
      <c r="A191" s="64" t="s">
        <v>353</v>
      </c>
      <c r="B191" s="58">
        <v>422</v>
      </c>
      <c r="C191" s="58">
        <v>418</v>
      </c>
      <c r="D191" s="58">
        <v>211</v>
      </c>
      <c r="E191" s="58">
        <v>9</v>
      </c>
      <c r="F191" s="58">
        <v>93</v>
      </c>
      <c r="G191" s="58">
        <v>17</v>
      </c>
      <c r="H191" s="58">
        <v>27</v>
      </c>
      <c r="I191" s="58">
        <v>0</v>
      </c>
      <c r="J191" s="58">
        <v>5</v>
      </c>
      <c r="K191" s="58">
        <v>56</v>
      </c>
      <c r="L191" s="58" t="s">
        <v>153</v>
      </c>
      <c r="M191" s="58">
        <v>245</v>
      </c>
      <c r="N191" s="58">
        <v>117</v>
      </c>
      <c r="O191" s="58" t="s">
        <v>153</v>
      </c>
      <c r="P191" s="58">
        <v>57</v>
      </c>
      <c r="Q191" s="58" t="s">
        <v>153</v>
      </c>
      <c r="R191" s="58">
        <v>17</v>
      </c>
      <c r="S191" s="58">
        <v>0</v>
      </c>
      <c r="T191" s="58" t="s">
        <v>153</v>
      </c>
      <c r="U191" s="58">
        <v>34</v>
      </c>
      <c r="V191" s="58" t="s">
        <v>153</v>
      </c>
      <c r="W191" s="58">
        <v>173</v>
      </c>
      <c r="X191" s="58">
        <v>94</v>
      </c>
      <c r="Y191" s="58" t="s">
        <v>153</v>
      </c>
      <c r="Z191" s="58">
        <v>36</v>
      </c>
      <c r="AA191" s="58" t="s">
        <v>153</v>
      </c>
      <c r="AB191" s="58">
        <v>10</v>
      </c>
      <c r="AC191" s="58">
        <v>0</v>
      </c>
      <c r="AD191" s="58" t="s">
        <v>153</v>
      </c>
      <c r="AE191" s="58">
        <v>22</v>
      </c>
      <c r="AF191" s="58" t="s">
        <v>153</v>
      </c>
      <c r="AG191" s="58">
        <v>30</v>
      </c>
      <c r="AH191" s="58">
        <v>18</v>
      </c>
      <c r="AI191" s="58">
        <v>0</v>
      </c>
      <c r="AJ191" s="58">
        <v>6</v>
      </c>
      <c r="AK191" s="58">
        <v>0</v>
      </c>
      <c r="AL191" s="58">
        <v>0</v>
      </c>
      <c r="AM191" s="58">
        <v>0</v>
      </c>
      <c r="AN191" s="58">
        <v>0</v>
      </c>
      <c r="AO191" s="58">
        <v>6</v>
      </c>
      <c r="AP191" s="58" t="s">
        <v>153</v>
      </c>
      <c r="AQ191" s="58">
        <v>262</v>
      </c>
      <c r="AR191" s="58">
        <v>142</v>
      </c>
      <c r="AS191" s="58" t="s">
        <v>153</v>
      </c>
      <c r="AT191" s="58">
        <v>56</v>
      </c>
      <c r="AU191" s="58">
        <v>10</v>
      </c>
      <c r="AV191" s="58">
        <v>7</v>
      </c>
      <c r="AW191" s="58">
        <v>0</v>
      </c>
      <c r="AX191" s="58" t="s">
        <v>153</v>
      </c>
      <c r="AY191" s="58">
        <v>37</v>
      </c>
      <c r="AZ191" s="58">
        <v>126</v>
      </c>
      <c r="BA191" s="58">
        <v>126</v>
      </c>
      <c r="BB191" s="58">
        <v>51</v>
      </c>
      <c r="BC191" s="58" t="s">
        <v>153</v>
      </c>
      <c r="BD191" s="58">
        <v>31</v>
      </c>
      <c r="BE191" s="58">
        <v>7</v>
      </c>
      <c r="BF191" s="58">
        <v>20</v>
      </c>
      <c r="BG191" s="58">
        <v>0</v>
      </c>
      <c r="BH191" s="58" t="s">
        <v>153</v>
      </c>
      <c r="BI191" s="58">
        <v>13</v>
      </c>
      <c r="BJ191" s="58">
        <v>15</v>
      </c>
      <c r="BK191" s="58">
        <v>15</v>
      </c>
      <c r="BL191" s="58">
        <v>8</v>
      </c>
      <c r="BM191" s="58">
        <v>0</v>
      </c>
      <c r="BN191" s="58" t="s">
        <v>153</v>
      </c>
      <c r="BO191" s="58">
        <v>0</v>
      </c>
      <c r="BP191" s="58">
        <v>0</v>
      </c>
      <c r="BQ191" s="58">
        <v>0</v>
      </c>
      <c r="BR191" s="58">
        <v>0</v>
      </c>
      <c r="BS191" s="58" t="s">
        <v>153</v>
      </c>
    </row>
    <row r="192" spans="1:71" x14ac:dyDescent="0.25">
      <c r="A192" s="64" t="s">
        <v>354</v>
      </c>
      <c r="B192" s="58">
        <v>676</v>
      </c>
      <c r="C192" s="58">
        <v>671</v>
      </c>
      <c r="D192" s="58">
        <v>433</v>
      </c>
      <c r="E192" s="58">
        <v>19</v>
      </c>
      <c r="F192" s="58">
        <v>108</v>
      </c>
      <c r="G192" s="58">
        <v>21</v>
      </c>
      <c r="H192" s="58">
        <v>38</v>
      </c>
      <c r="I192" s="58" t="s">
        <v>153</v>
      </c>
      <c r="J192" s="58" t="s">
        <v>153</v>
      </c>
      <c r="K192" s="58">
        <v>44</v>
      </c>
      <c r="L192" s="58" t="s">
        <v>153</v>
      </c>
      <c r="M192" s="58">
        <v>395</v>
      </c>
      <c r="N192" s="58">
        <v>261</v>
      </c>
      <c r="O192" s="58">
        <v>14</v>
      </c>
      <c r="P192" s="58">
        <v>59</v>
      </c>
      <c r="Q192" s="58">
        <v>12</v>
      </c>
      <c r="R192" s="58">
        <v>19</v>
      </c>
      <c r="S192" s="58">
        <v>0</v>
      </c>
      <c r="T192" s="58">
        <v>4</v>
      </c>
      <c r="U192" s="58">
        <v>26</v>
      </c>
      <c r="V192" s="58" t="s">
        <v>153</v>
      </c>
      <c r="W192" s="58">
        <v>276</v>
      </c>
      <c r="X192" s="58">
        <v>172</v>
      </c>
      <c r="Y192" s="58">
        <v>5</v>
      </c>
      <c r="Z192" s="58">
        <v>49</v>
      </c>
      <c r="AA192" s="58">
        <v>9</v>
      </c>
      <c r="AB192" s="58">
        <v>19</v>
      </c>
      <c r="AC192" s="58" t="s">
        <v>153</v>
      </c>
      <c r="AD192" s="58" t="s">
        <v>153</v>
      </c>
      <c r="AE192" s="58">
        <v>18</v>
      </c>
      <c r="AF192" s="58" t="s">
        <v>153</v>
      </c>
      <c r="AG192" s="58">
        <v>42</v>
      </c>
      <c r="AH192" s="58">
        <v>25</v>
      </c>
      <c r="AI192" s="58" t="s">
        <v>153</v>
      </c>
      <c r="AJ192" s="58" t="s">
        <v>153</v>
      </c>
      <c r="AK192" s="58" t="s">
        <v>153</v>
      </c>
      <c r="AL192" s="58">
        <v>0</v>
      </c>
      <c r="AM192" s="58" t="s">
        <v>153</v>
      </c>
      <c r="AN192" s="58">
        <v>0</v>
      </c>
      <c r="AO192" s="58">
        <v>8</v>
      </c>
      <c r="AP192" s="58" t="s">
        <v>153</v>
      </c>
      <c r="AQ192" s="58">
        <v>430</v>
      </c>
      <c r="AR192" s="58">
        <v>299</v>
      </c>
      <c r="AS192" s="58">
        <v>14</v>
      </c>
      <c r="AT192" s="58">
        <v>66</v>
      </c>
      <c r="AU192" s="58" t="s">
        <v>153</v>
      </c>
      <c r="AV192" s="58">
        <v>7</v>
      </c>
      <c r="AW192" s="58">
        <v>0</v>
      </c>
      <c r="AX192" s="58" t="s">
        <v>153</v>
      </c>
      <c r="AY192" s="58">
        <v>28</v>
      </c>
      <c r="AZ192" s="58">
        <v>199</v>
      </c>
      <c r="BA192" s="58">
        <v>199</v>
      </c>
      <c r="BB192" s="58">
        <v>109</v>
      </c>
      <c r="BC192" s="58" t="s">
        <v>153</v>
      </c>
      <c r="BD192" s="58" t="s">
        <v>153</v>
      </c>
      <c r="BE192" s="58">
        <v>10</v>
      </c>
      <c r="BF192" s="58">
        <v>31</v>
      </c>
      <c r="BG192" s="58">
        <v>0</v>
      </c>
      <c r="BH192" s="58" t="s">
        <v>153</v>
      </c>
      <c r="BI192" s="58">
        <v>8</v>
      </c>
      <c r="BJ192" s="58">
        <v>39</v>
      </c>
      <c r="BK192" s="58">
        <v>39</v>
      </c>
      <c r="BL192" s="58">
        <v>20</v>
      </c>
      <c r="BM192" s="58">
        <v>0</v>
      </c>
      <c r="BN192" s="58">
        <v>6</v>
      </c>
      <c r="BO192" s="58">
        <v>0</v>
      </c>
      <c r="BP192" s="58">
        <v>0</v>
      </c>
      <c r="BQ192" s="58">
        <v>0</v>
      </c>
      <c r="BR192" s="58">
        <v>0</v>
      </c>
      <c r="BS192" s="58">
        <v>13</v>
      </c>
    </row>
    <row r="193" spans="1:71" x14ac:dyDescent="0.25">
      <c r="A193" s="64" t="s">
        <v>355</v>
      </c>
      <c r="B193" s="58">
        <v>484</v>
      </c>
      <c r="C193" s="58">
        <v>480</v>
      </c>
      <c r="D193" s="58">
        <v>286</v>
      </c>
      <c r="E193" s="58">
        <v>14</v>
      </c>
      <c r="F193" s="58">
        <v>130</v>
      </c>
      <c r="G193" s="58">
        <v>14</v>
      </c>
      <c r="H193" s="58">
        <v>22</v>
      </c>
      <c r="I193" s="58">
        <v>0</v>
      </c>
      <c r="J193" s="58" t="s">
        <v>153</v>
      </c>
      <c r="K193" s="58" t="s">
        <v>153</v>
      </c>
      <c r="L193" s="58" t="s">
        <v>153</v>
      </c>
      <c r="M193" s="58">
        <v>263</v>
      </c>
      <c r="N193" s="58">
        <v>159</v>
      </c>
      <c r="O193" s="58">
        <v>10</v>
      </c>
      <c r="P193" s="58">
        <v>72</v>
      </c>
      <c r="Q193" s="58" t="s">
        <v>153</v>
      </c>
      <c r="R193" s="58">
        <v>12</v>
      </c>
      <c r="S193" s="58">
        <v>0</v>
      </c>
      <c r="T193" s="58" t="s">
        <v>153</v>
      </c>
      <c r="U193" s="58">
        <v>7</v>
      </c>
      <c r="V193" s="58" t="s">
        <v>153</v>
      </c>
      <c r="W193" s="58">
        <v>217</v>
      </c>
      <c r="X193" s="58">
        <v>127</v>
      </c>
      <c r="Y193" s="58">
        <v>4</v>
      </c>
      <c r="Z193" s="58">
        <v>58</v>
      </c>
      <c r="AA193" s="58" t="s">
        <v>153</v>
      </c>
      <c r="AB193" s="58">
        <v>10</v>
      </c>
      <c r="AC193" s="58">
        <v>0</v>
      </c>
      <c r="AD193" s="58" t="s">
        <v>153</v>
      </c>
      <c r="AE193" s="58" t="s">
        <v>153</v>
      </c>
      <c r="AF193" s="58" t="s">
        <v>153</v>
      </c>
      <c r="AG193" s="58">
        <v>29</v>
      </c>
      <c r="AH193" s="58">
        <v>17</v>
      </c>
      <c r="AI193" s="58" t="s">
        <v>153</v>
      </c>
      <c r="AJ193" s="58" t="s">
        <v>153</v>
      </c>
      <c r="AK193" s="58">
        <v>0</v>
      </c>
      <c r="AL193" s="58">
        <v>0</v>
      </c>
      <c r="AM193" s="58">
        <v>0</v>
      </c>
      <c r="AN193" s="58">
        <v>0</v>
      </c>
      <c r="AO193" s="58" t="s">
        <v>153</v>
      </c>
      <c r="AP193" s="58" t="s">
        <v>153</v>
      </c>
      <c r="AQ193" s="58">
        <v>296</v>
      </c>
      <c r="AR193" s="58">
        <v>188</v>
      </c>
      <c r="AS193" s="58" t="s">
        <v>153</v>
      </c>
      <c r="AT193" s="58">
        <v>74</v>
      </c>
      <c r="AU193" s="58" t="s">
        <v>153</v>
      </c>
      <c r="AV193" s="58">
        <v>5</v>
      </c>
      <c r="AW193" s="58">
        <v>0</v>
      </c>
      <c r="AX193" s="58" t="s">
        <v>153</v>
      </c>
      <c r="AY193" s="58" t="s">
        <v>153</v>
      </c>
      <c r="AZ193" s="58">
        <v>155</v>
      </c>
      <c r="BA193" s="58">
        <v>155</v>
      </c>
      <c r="BB193" s="58">
        <v>81</v>
      </c>
      <c r="BC193" s="58" t="s">
        <v>153</v>
      </c>
      <c r="BD193" s="58" t="s">
        <v>153</v>
      </c>
      <c r="BE193" s="58" t="s">
        <v>153</v>
      </c>
      <c r="BF193" s="58">
        <v>17</v>
      </c>
      <c r="BG193" s="58">
        <v>0</v>
      </c>
      <c r="BH193" s="58">
        <v>0</v>
      </c>
      <c r="BI193" s="58">
        <v>5</v>
      </c>
      <c r="BJ193" s="58">
        <v>11</v>
      </c>
      <c r="BK193" s="58">
        <v>11</v>
      </c>
      <c r="BL193" s="58" t="s">
        <v>153</v>
      </c>
      <c r="BM193" s="58">
        <v>0</v>
      </c>
      <c r="BN193" s="58">
        <v>5</v>
      </c>
      <c r="BO193" s="58">
        <v>0</v>
      </c>
      <c r="BP193" s="58">
        <v>0</v>
      </c>
      <c r="BQ193" s="58">
        <v>0</v>
      </c>
      <c r="BR193" s="58">
        <v>0</v>
      </c>
      <c r="BS193" s="58" t="s">
        <v>153</v>
      </c>
    </row>
    <row r="194" spans="1:71" x14ac:dyDescent="0.25">
      <c r="A194" s="64" t="s">
        <v>356</v>
      </c>
      <c r="B194" s="58" t="s">
        <v>153</v>
      </c>
      <c r="C194" s="58">
        <v>357</v>
      </c>
      <c r="D194" s="58">
        <v>205</v>
      </c>
      <c r="E194" s="58">
        <v>12</v>
      </c>
      <c r="F194" s="58">
        <v>75</v>
      </c>
      <c r="G194" s="58">
        <v>12</v>
      </c>
      <c r="H194" s="58">
        <v>40</v>
      </c>
      <c r="I194" s="58">
        <v>0</v>
      </c>
      <c r="J194" s="58" t="s">
        <v>153</v>
      </c>
      <c r="K194" s="58" t="s">
        <v>153</v>
      </c>
      <c r="L194" s="58" t="s">
        <v>153</v>
      </c>
      <c r="M194" s="58">
        <v>195</v>
      </c>
      <c r="N194" s="58">
        <v>115</v>
      </c>
      <c r="O194" s="58" t="s">
        <v>153</v>
      </c>
      <c r="P194" s="58">
        <v>41</v>
      </c>
      <c r="Q194" s="58">
        <v>6</v>
      </c>
      <c r="R194" s="58">
        <v>21</v>
      </c>
      <c r="S194" s="58">
        <v>0</v>
      </c>
      <c r="T194" s="58" t="s">
        <v>153</v>
      </c>
      <c r="U194" s="58" t="s">
        <v>153</v>
      </c>
      <c r="V194" s="58">
        <v>162</v>
      </c>
      <c r="W194" s="58">
        <v>162</v>
      </c>
      <c r="X194" s="58">
        <v>90</v>
      </c>
      <c r="Y194" s="58" t="s">
        <v>153</v>
      </c>
      <c r="Z194" s="58">
        <v>34</v>
      </c>
      <c r="AA194" s="58">
        <v>6</v>
      </c>
      <c r="AB194" s="58">
        <v>19</v>
      </c>
      <c r="AC194" s="58">
        <v>0</v>
      </c>
      <c r="AD194" s="58">
        <v>0</v>
      </c>
      <c r="AE194" s="58" t="s">
        <v>153</v>
      </c>
      <c r="AF194" s="58">
        <v>21</v>
      </c>
      <c r="AG194" s="58">
        <v>21</v>
      </c>
      <c r="AH194" s="58">
        <v>14</v>
      </c>
      <c r="AI194" s="58" t="s">
        <v>153</v>
      </c>
      <c r="AJ194" s="58" t="s">
        <v>153</v>
      </c>
      <c r="AK194" s="58">
        <v>0</v>
      </c>
      <c r="AL194" s="58" t="s">
        <v>153</v>
      </c>
      <c r="AM194" s="58">
        <v>0</v>
      </c>
      <c r="AN194" s="58">
        <v>0</v>
      </c>
      <c r="AO194" s="58">
        <v>0</v>
      </c>
      <c r="AP194" s="58" t="s">
        <v>153</v>
      </c>
      <c r="AQ194" s="58">
        <v>215</v>
      </c>
      <c r="AR194" s="58">
        <v>141</v>
      </c>
      <c r="AS194" s="58" t="s">
        <v>153</v>
      </c>
      <c r="AT194" s="58">
        <v>49</v>
      </c>
      <c r="AU194" s="58">
        <v>6</v>
      </c>
      <c r="AV194" s="58" t="s">
        <v>153</v>
      </c>
      <c r="AW194" s="58">
        <v>0</v>
      </c>
      <c r="AX194" s="58" t="s">
        <v>153</v>
      </c>
      <c r="AY194" s="58" t="s">
        <v>153</v>
      </c>
      <c r="AZ194" s="58">
        <v>121</v>
      </c>
      <c r="BA194" s="58">
        <v>121</v>
      </c>
      <c r="BB194" s="58">
        <v>50</v>
      </c>
      <c r="BC194" s="58" t="s">
        <v>153</v>
      </c>
      <c r="BD194" s="58" t="s">
        <v>153</v>
      </c>
      <c r="BE194" s="58">
        <v>6</v>
      </c>
      <c r="BF194" s="58">
        <v>34</v>
      </c>
      <c r="BG194" s="58">
        <v>0</v>
      </c>
      <c r="BH194" s="58">
        <v>0</v>
      </c>
      <c r="BI194" s="58" t="s">
        <v>153</v>
      </c>
      <c r="BJ194" s="58">
        <v>10</v>
      </c>
      <c r="BK194" s="58">
        <v>10</v>
      </c>
      <c r="BL194" s="58">
        <v>7</v>
      </c>
      <c r="BM194" s="58">
        <v>0</v>
      </c>
      <c r="BN194" s="58" t="s">
        <v>153</v>
      </c>
      <c r="BO194" s="58">
        <v>0</v>
      </c>
      <c r="BP194" s="58" t="s">
        <v>153</v>
      </c>
      <c r="BQ194" s="58">
        <v>0</v>
      </c>
      <c r="BR194" s="58">
        <v>0</v>
      </c>
      <c r="BS194" s="58">
        <v>0</v>
      </c>
    </row>
    <row r="195" spans="1:71" x14ac:dyDescent="0.25">
      <c r="A195" s="64" t="s">
        <v>357</v>
      </c>
      <c r="B195" s="58">
        <v>452</v>
      </c>
      <c r="C195" s="58">
        <v>449</v>
      </c>
      <c r="D195" s="58">
        <v>336</v>
      </c>
      <c r="E195" s="58">
        <v>14</v>
      </c>
      <c r="F195" s="58">
        <v>22</v>
      </c>
      <c r="G195" s="58">
        <v>16</v>
      </c>
      <c r="H195" s="58">
        <v>40</v>
      </c>
      <c r="I195" s="58" t="s">
        <v>153</v>
      </c>
      <c r="J195" s="58" t="s">
        <v>153</v>
      </c>
      <c r="K195" s="58">
        <v>16</v>
      </c>
      <c r="L195" s="58" t="s">
        <v>153</v>
      </c>
      <c r="M195" s="58">
        <v>231</v>
      </c>
      <c r="N195" s="58">
        <v>170</v>
      </c>
      <c r="O195" s="58">
        <v>7</v>
      </c>
      <c r="P195" s="58">
        <v>12</v>
      </c>
      <c r="Q195" s="58" t="s">
        <v>153</v>
      </c>
      <c r="R195" s="58">
        <v>21</v>
      </c>
      <c r="S195" s="58">
        <v>0</v>
      </c>
      <c r="T195" s="58" t="s">
        <v>153</v>
      </c>
      <c r="U195" s="58" t="s">
        <v>153</v>
      </c>
      <c r="V195" s="58" t="s">
        <v>153</v>
      </c>
      <c r="W195" s="58">
        <v>218</v>
      </c>
      <c r="X195" s="58">
        <v>166</v>
      </c>
      <c r="Y195" s="58">
        <v>7</v>
      </c>
      <c r="Z195" s="58">
        <v>10</v>
      </c>
      <c r="AA195" s="58" t="s">
        <v>153</v>
      </c>
      <c r="AB195" s="58">
        <v>19</v>
      </c>
      <c r="AC195" s="58" t="s">
        <v>153</v>
      </c>
      <c r="AD195" s="58" t="s">
        <v>153</v>
      </c>
      <c r="AE195" s="58" t="s">
        <v>153</v>
      </c>
      <c r="AF195" s="58">
        <v>30</v>
      </c>
      <c r="AG195" s="58">
        <v>30</v>
      </c>
      <c r="AH195" s="58">
        <v>27</v>
      </c>
      <c r="AI195" s="58">
        <v>0</v>
      </c>
      <c r="AJ195" s="58">
        <v>0</v>
      </c>
      <c r="AK195" s="58">
        <v>0</v>
      </c>
      <c r="AL195" s="58">
        <v>0</v>
      </c>
      <c r="AM195" s="58">
        <v>0</v>
      </c>
      <c r="AN195" s="58" t="s">
        <v>153</v>
      </c>
      <c r="AO195" s="58" t="s">
        <v>153</v>
      </c>
      <c r="AP195" s="58" t="s">
        <v>153</v>
      </c>
      <c r="AQ195" s="58">
        <v>287</v>
      </c>
      <c r="AR195" s="58">
        <v>235</v>
      </c>
      <c r="AS195" s="58">
        <v>10</v>
      </c>
      <c r="AT195" s="58">
        <v>12</v>
      </c>
      <c r="AU195" s="58">
        <v>12</v>
      </c>
      <c r="AV195" s="58">
        <v>5</v>
      </c>
      <c r="AW195" s="58" t="s">
        <v>153</v>
      </c>
      <c r="AX195" s="58" t="s">
        <v>153</v>
      </c>
      <c r="AY195" s="58">
        <v>10</v>
      </c>
      <c r="AZ195" s="58" t="s">
        <v>153</v>
      </c>
      <c r="BA195" s="58">
        <v>132</v>
      </c>
      <c r="BB195" s="58">
        <v>74</v>
      </c>
      <c r="BC195" s="58">
        <v>4</v>
      </c>
      <c r="BD195" s="58">
        <v>10</v>
      </c>
      <c r="BE195" s="58">
        <v>4</v>
      </c>
      <c r="BF195" s="58">
        <v>35</v>
      </c>
      <c r="BG195" s="58">
        <v>0</v>
      </c>
      <c r="BH195" s="58" t="s">
        <v>153</v>
      </c>
      <c r="BI195" s="58" t="s">
        <v>153</v>
      </c>
      <c r="BJ195" s="58">
        <v>25</v>
      </c>
      <c r="BK195" s="58">
        <v>25</v>
      </c>
      <c r="BL195" s="58" t="s">
        <v>153</v>
      </c>
      <c r="BM195" s="58" t="s">
        <v>153</v>
      </c>
      <c r="BN195" s="58">
        <v>0</v>
      </c>
      <c r="BO195" s="58">
        <v>0</v>
      </c>
      <c r="BP195" s="58">
        <v>0</v>
      </c>
      <c r="BQ195" s="58">
        <v>0</v>
      </c>
      <c r="BR195" s="58">
        <v>0</v>
      </c>
      <c r="BS195" s="58" t="s">
        <v>153</v>
      </c>
    </row>
    <row r="196" spans="1:71" x14ac:dyDescent="0.25">
      <c r="A196" s="64" t="s">
        <v>358</v>
      </c>
      <c r="B196" s="58">
        <v>351</v>
      </c>
      <c r="C196" s="58">
        <v>346</v>
      </c>
      <c r="D196" s="58">
        <v>224</v>
      </c>
      <c r="E196" s="58" t="s">
        <v>153</v>
      </c>
      <c r="F196" s="58">
        <v>21</v>
      </c>
      <c r="G196" s="58">
        <v>18</v>
      </c>
      <c r="H196" s="58">
        <v>29</v>
      </c>
      <c r="I196" s="58">
        <v>0</v>
      </c>
      <c r="J196" s="58" t="s">
        <v>153</v>
      </c>
      <c r="K196" s="58">
        <v>42</v>
      </c>
      <c r="L196" s="58" t="s">
        <v>153</v>
      </c>
      <c r="M196" s="58">
        <v>193</v>
      </c>
      <c r="N196" s="58">
        <v>126</v>
      </c>
      <c r="O196" s="58" t="s">
        <v>153</v>
      </c>
      <c r="P196" s="58">
        <v>12</v>
      </c>
      <c r="Q196" s="58">
        <v>9</v>
      </c>
      <c r="R196" s="58">
        <v>9</v>
      </c>
      <c r="S196" s="58">
        <v>0</v>
      </c>
      <c r="T196" s="58" t="s">
        <v>153</v>
      </c>
      <c r="U196" s="58">
        <v>30</v>
      </c>
      <c r="V196" s="58" t="s">
        <v>153</v>
      </c>
      <c r="W196" s="58">
        <v>153</v>
      </c>
      <c r="X196" s="58">
        <v>98</v>
      </c>
      <c r="Y196" s="58" t="s">
        <v>153</v>
      </c>
      <c r="Z196" s="58">
        <v>9</v>
      </c>
      <c r="AA196" s="58">
        <v>9</v>
      </c>
      <c r="AB196" s="58">
        <v>20</v>
      </c>
      <c r="AC196" s="58">
        <v>0</v>
      </c>
      <c r="AD196" s="58" t="s">
        <v>153</v>
      </c>
      <c r="AE196" s="58">
        <v>12</v>
      </c>
      <c r="AF196" s="58">
        <v>35</v>
      </c>
      <c r="AG196" s="58">
        <v>35</v>
      </c>
      <c r="AH196" s="58">
        <v>21</v>
      </c>
      <c r="AI196" s="58" t="s">
        <v>153</v>
      </c>
      <c r="AJ196" s="58">
        <v>0</v>
      </c>
      <c r="AK196" s="58">
        <v>0</v>
      </c>
      <c r="AL196" s="58">
        <v>0</v>
      </c>
      <c r="AM196" s="58">
        <v>0</v>
      </c>
      <c r="AN196" s="58">
        <v>0</v>
      </c>
      <c r="AO196" s="58" t="s">
        <v>153</v>
      </c>
      <c r="AP196" s="58">
        <v>207</v>
      </c>
      <c r="AQ196" s="58">
        <v>202</v>
      </c>
      <c r="AR196" s="58">
        <v>148</v>
      </c>
      <c r="AS196" s="58" t="s">
        <v>153</v>
      </c>
      <c r="AT196" s="58" t="s">
        <v>153</v>
      </c>
      <c r="AU196" s="58">
        <v>12</v>
      </c>
      <c r="AV196" s="58">
        <v>5</v>
      </c>
      <c r="AW196" s="58">
        <v>0</v>
      </c>
      <c r="AX196" s="58" t="s">
        <v>153</v>
      </c>
      <c r="AY196" s="58">
        <v>23</v>
      </c>
      <c r="AZ196" s="58">
        <v>109</v>
      </c>
      <c r="BA196" s="58">
        <v>109</v>
      </c>
      <c r="BB196" s="58">
        <v>55</v>
      </c>
      <c r="BC196" s="58" t="s">
        <v>153</v>
      </c>
      <c r="BD196" s="58" t="s">
        <v>153</v>
      </c>
      <c r="BE196" s="58">
        <v>6</v>
      </c>
      <c r="BF196" s="58">
        <v>24</v>
      </c>
      <c r="BG196" s="58">
        <v>0</v>
      </c>
      <c r="BH196" s="58" t="s">
        <v>153</v>
      </c>
      <c r="BI196" s="58" t="s">
        <v>153</v>
      </c>
      <c r="BJ196" s="58">
        <v>15</v>
      </c>
      <c r="BK196" s="58">
        <v>15</v>
      </c>
      <c r="BL196" s="58">
        <v>10</v>
      </c>
      <c r="BM196" s="58">
        <v>0</v>
      </c>
      <c r="BN196" s="58" t="s">
        <v>153</v>
      </c>
      <c r="BO196" s="58">
        <v>0</v>
      </c>
      <c r="BP196" s="58">
        <v>0</v>
      </c>
      <c r="BQ196" s="58">
        <v>0</v>
      </c>
      <c r="BR196" s="58" t="s">
        <v>153</v>
      </c>
      <c r="BS196" s="58" t="s">
        <v>153</v>
      </c>
    </row>
    <row r="197" spans="1:71" x14ac:dyDescent="0.25">
      <c r="A197" s="64" t="s">
        <v>359</v>
      </c>
      <c r="B197" s="58">
        <v>442</v>
      </c>
      <c r="C197" s="58">
        <v>434</v>
      </c>
      <c r="D197" s="58">
        <v>286</v>
      </c>
      <c r="E197" s="58">
        <v>15</v>
      </c>
      <c r="F197" s="58">
        <v>51</v>
      </c>
      <c r="G197" s="58">
        <v>19</v>
      </c>
      <c r="H197" s="58">
        <v>29</v>
      </c>
      <c r="I197" s="58">
        <v>0</v>
      </c>
      <c r="J197" s="58">
        <v>4</v>
      </c>
      <c r="K197" s="58">
        <v>30</v>
      </c>
      <c r="L197" s="58" t="s">
        <v>153</v>
      </c>
      <c r="M197" s="58">
        <v>215</v>
      </c>
      <c r="N197" s="58">
        <v>140</v>
      </c>
      <c r="O197" s="58" t="s">
        <v>153</v>
      </c>
      <c r="P197" s="58">
        <v>27</v>
      </c>
      <c r="Q197" s="58">
        <v>9</v>
      </c>
      <c r="R197" s="58">
        <v>12</v>
      </c>
      <c r="S197" s="58">
        <v>0</v>
      </c>
      <c r="T197" s="58" t="s">
        <v>153</v>
      </c>
      <c r="U197" s="58">
        <v>15</v>
      </c>
      <c r="V197" s="58" t="s">
        <v>153</v>
      </c>
      <c r="W197" s="58">
        <v>219</v>
      </c>
      <c r="X197" s="58">
        <v>146</v>
      </c>
      <c r="Y197" s="58" t="s">
        <v>153</v>
      </c>
      <c r="Z197" s="58">
        <v>24</v>
      </c>
      <c r="AA197" s="58">
        <v>10</v>
      </c>
      <c r="AB197" s="58">
        <v>17</v>
      </c>
      <c r="AC197" s="58">
        <v>0</v>
      </c>
      <c r="AD197" s="58" t="s">
        <v>153</v>
      </c>
      <c r="AE197" s="58">
        <v>15</v>
      </c>
      <c r="AF197" s="58">
        <v>44</v>
      </c>
      <c r="AG197" s="58">
        <v>40</v>
      </c>
      <c r="AH197" s="58">
        <v>30</v>
      </c>
      <c r="AI197" s="58" t="s">
        <v>153</v>
      </c>
      <c r="AJ197" s="58" t="s">
        <v>153</v>
      </c>
      <c r="AK197" s="58">
        <v>0</v>
      </c>
      <c r="AL197" s="58">
        <v>0</v>
      </c>
      <c r="AM197" s="58">
        <v>0</v>
      </c>
      <c r="AN197" s="58">
        <v>0</v>
      </c>
      <c r="AO197" s="58">
        <v>6</v>
      </c>
      <c r="AP197" s="58" t="s">
        <v>153</v>
      </c>
      <c r="AQ197" s="58">
        <v>274</v>
      </c>
      <c r="AR197" s="58">
        <v>198</v>
      </c>
      <c r="AS197" s="58" t="s">
        <v>153</v>
      </c>
      <c r="AT197" s="58">
        <v>26</v>
      </c>
      <c r="AU197" s="58">
        <v>10</v>
      </c>
      <c r="AV197" s="58">
        <v>5</v>
      </c>
      <c r="AW197" s="58">
        <v>0</v>
      </c>
      <c r="AX197" s="58" t="s">
        <v>153</v>
      </c>
      <c r="AY197" s="58">
        <v>20</v>
      </c>
      <c r="AZ197" s="58" t="s">
        <v>153</v>
      </c>
      <c r="BA197" s="58">
        <v>120</v>
      </c>
      <c r="BB197" s="58">
        <v>58</v>
      </c>
      <c r="BC197" s="58" t="s">
        <v>153</v>
      </c>
      <c r="BD197" s="58" t="s">
        <v>153</v>
      </c>
      <c r="BE197" s="58">
        <v>9</v>
      </c>
      <c r="BF197" s="58">
        <v>24</v>
      </c>
      <c r="BG197" s="58">
        <v>0</v>
      </c>
      <c r="BH197" s="58" t="s">
        <v>153</v>
      </c>
      <c r="BI197" s="58">
        <v>4</v>
      </c>
      <c r="BJ197" s="58">
        <v>9</v>
      </c>
      <c r="BK197" s="58">
        <v>9</v>
      </c>
      <c r="BL197" s="58">
        <v>5</v>
      </c>
      <c r="BM197" s="58" t="s">
        <v>153</v>
      </c>
      <c r="BN197" s="58" t="s">
        <v>153</v>
      </c>
      <c r="BO197" s="58">
        <v>0</v>
      </c>
      <c r="BP197" s="58">
        <v>0</v>
      </c>
      <c r="BQ197" s="58">
        <v>0</v>
      </c>
      <c r="BR197" s="58">
        <v>0</v>
      </c>
      <c r="BS197" s="58" t="s">
        <v>153</v>
      </c>
    </row>
    <row r="198" spans="1:71" x14ac:dyDescent="0.25">
      <c r="A198" s="64" t="s">
        <v>360</v>
      </c>
      <c r="B198" s="58">
        <v>510</v>
      </c>
      <c r="C198" s="58">
        <v>503</v>
      </c>
      <c r="D198" s="58">
        <v>295</v>
      </c>
      <c r="E198" s="58">
        <v>16</v>
      </c>
      <c r="F198" s="58">
        <v>82</v>
      </c>
      <c r="G198" s="58">
        <v>19</v>
      </c>
      <c r="H198" s="58">
        <v>21</v>
      </c>
      <c r="I198" s="58" t="s">
        <v>153</v>
      </c>
      <c r="J198" s="58" t="s">
        <v>153</v>
      </c>
      <c r="K198" s="58">
        <v>54</v>
      </c>
      <c r="L198" s="58">
        <v>271</v>
      </c>
      <c r="M198" s="58">
        <v>268</v>
      </c>
      <c r="N198" s="58">
        <v>151</v>
      </c>
      <c r="O198" s="58" t="s">
        <v>153</v>
      </c>
      <c r="P198" s="58">
        <v>45</v>
      </c>
      <c r="Q198" s="58">
        <v>8</v>
      </c>
      <c r="R198" s="58">
        <v>8</v>
      </c>
      <c r="S198" s="58" t="s">
        <v>153</v>
      </c>
      <c r="T198" s="58" t="s">
        <v>153</v>
      </c>
      <c r="U198" s="58">
        <v>39</v>
      </c>
      <c r="V198" s="58">
        <v>239</v>
      </c>
      <c r="W198" s="58">
        <v>235</v>
      </c>
      <c r="X198" s="58">
        <v>144</v>
      </c>
      <c r="Y198" s="58" t="s">
        <v>153</v>
      </c>
      <c r="Z198" s="58">
        <v>37</v>
      </c>
      <c r="AA198" s="58">
        <v>11</v>
      </c>
      <c r="AB198" s="58">
        <v>13</v>
      </c>
      <c r="AC198" s="58" t="s">
        <v>153</v>
      </c>
      <c r="AD198" s="58" t="s">
        <v>153</v>
      </c>
      <c r="AE198" s="58">
        <v>15</v>
      </c>
      <c r="AF198" s="58" t="s">
        <v>153</v>
      </c>
      <c r="AG198" s="58">
        <v>76</v>
      </c>
      <c r="AH198" s="58">
        <v>50</v>
      </c>
      <c r="AI198" s="58">
        <v>0</v>
      </c>
      <c r="AJ198" s="58" t="s">
        <v>153</v>
      </c>
      <c r="AK198" s="58" t="s">
        <v>153</v>
      </c>
      <c r="AL198" s="58">
        <v>0</v>
      </c>
      <c r="AM198" s="58">
        <v>7</v>
      </c>
      <c r="AN198" s="58">
        <v>0</v>
      </c>
      <c r="AO198" s="58">
        <v>12</v>
      </c>
      <c r="AP198" s="58" t="s">
        <v>153</v>
      </c>
      <c r="AQ198" s="58">
        <v>315</v>
      </c>
      <c r="AR198" s="58">
        <v>204</v>
      </c>
      <c r="AS198" s="58" t="s">
        <v>153</v>
      </c>
      <c r="AT198" s="58">
        <v>41</v>
      </c>
      <c r="AU198" s="58" t="s">
        <v>153</v>
      </c>
      <c r="AV198" s="58" t="s">
        <v>153</v>
      </c>
      <c r="AW198" s="58" t="s">
        <v>153</v>
      </c>
      <c r="AX198" s="58" t="s">
        <v>153</v>
      </c>
      <c r="AY198" s="58">
        <v>37</v>
      </c>
      <c r="AZ198" s="58" t="s">
        <v>153</v>
      </c>
      <c r="BA198" s="58">
        <v>112</v>
      </c>
      <c r="BB198" s="58">
        <v>41</v>
      </c>
      <c r="BC198" s="58" t="s">
        <v>153</v>
      </c>
      <c r="BD198" s="58" t="s">
        <v>153</v>
      </c>
      <c r="BE198" s="58">
        <v>9</v>
      </c>
      <c r="BF198" s="58" t="s">
        <v>153</v>
      </c>
      <c r="BG198" s="58">
        <v>0</v>
      </c>
      <c r="BH198" s="58" t="s">
        <v>153</v>
      </c>
      <c r="BI198" s="58">
        <v>5</v>
      </c>
      <c r="BJ198" s="58" t="s">
        <v>153</v>
      </c>
      <c r="BK198" s="58">
        <v>17</v>
      </c>
      <c r="BL198" s="58">
        <v>10</v>
      </c>
      <c r="BM198" s="58">
        <v>0</v>
      </c>
      <c r="BN198" s="58" t="s">
        <v>153</v>
      </c>
      <c r="BO198" s="58">
        <v>0</v>
      </c>
      <c r="BP198" s="58">
        <v>0</v>
      </c>
      <c r="BQ198" s="58">
        <v>0</v>
      </c>
      <c r="BR198" s="58">
        <v>0</v>
      </c>
      <c r="BS198" s="58" t="s">
        <v>153</v>
      </c>
    </row>
    <row r="199" spans="1:71" x14ac:dyDescent="0.25">
      <c r="A199" s="64" t="s">
        <v>361</v>
      </c>
      <c r="B199" s="58">
        <v>463</v>
      </c>
      <c r="C199" s="58">
        <v>458</v>
      </c>
      <c r="D199" s="58">
        <v>244</v>
      </c>
      <c r="E199" s="58">
        <v>12</v>
      </c>
      <c r="F199" s="58">
        <v>92</v>
      </c>
      <c r="G199" s="58">
        <v>23</v>
      </c>
      <c r="H199" s="58">
        <v>20</v>
      </c>
      <c r="I199" s="58">
        <v>13</v>
      </c>
      <c r="J199" s="58">
        <v>10</v>
      </c>
      <c r="K199" s="58">
        <v>44</v>
      </c>
      <c r="L199" s="58" t="s">
        <v>153</v>
      </c>
      <c r="M199" s="58">
        <v>240</v>
      </c>
      <c r="N199" s="58">
        <v>124</v>
      </c>
      <c r="O199" s="58" t="s">
        <v>153</v>
      </c>
      <c r="P199" s="58">
        <v>53</v>
      </c>
      <c r="Q199" s="58">
        <v>9</v>
      </c>
      <c r="R199" s="58">
        <v>11</v>
      </c>
      <c r="S199" s="58" t="s">
        <v>153</v>
      </c>
      <c r="T199" s="58" t="s">
        <v>153</v>
      </c>
      <c r="U199" s="58">
        <v>27</v>
      </c>
      <c r="V199" s="58" t="s">
        <v>153</v>
      </c>
      <c r="W199" s="58">
        <v>218</v>
      </c>
      <c r="X199" s="58">
        <v>120</v>
      </c>
      <c r="Y199" s="58" t="s">
        <v>153</v>
      </c>
      <c r="Z199" s="58">
        <v>39</v>
      </c>
      <c r="AA199" s="58">
        <v>14</v>
      </c>
      <c r="AB199" s="58">
        <v>9</v>
      </c>
      <c r="AC199" s="58" t="s">
        <v>153</v>
      </c>
      <c r="AD199" s="58" t="s">
        <v>153</v>
      </c>
      <c r="AE199" s="58">
        <v>17</v>
      </c>
      <c r="AF199" s="58">
        <v>56</v>
      </c>
      <c r="AG199" s="58">
        <v>56</v>
      </c>
      <c r="AH199" s="58">
        <v>32</v>
      </c>
      <c r="AI199" s="58">
        <v>0</v>
      </c>
      <c r="AJ199" s="58">
        <v>8</v>
      </c>
      <c r="AK199" s="58" t="s">
        <v>153</v>
      </c>
      <c r="AL199" s="58">
        <v>0</v>
      </c>
      <c r="AM199" s="58" t="s">
        <v>153</v>
      </c>
      <c r="AN199" s="58" t="s">
        <v>153</v>
      </c>
      <c r="AO199" s="58" t="s">
        <v>153</v>
      </c>
      <c r="AP199" s="58">
        <v>306</v>
      </c>
      <c r="AQ199" s="58">
        <v>301</v>
      </c>
      <c r="AR199" s="58">
        <v>175</v>
      </c>
      <c r="AS199" s="58" t="s">
        <v>153</v>
      </c>
      <c r="AT199" s="58">
        <v>52</v>
      </c>
      <c r="AU199" s="58">
        <v>13</v>
      </c>
      <c r="AV199" s="58" t="s">
        <v>153</v>
      </c>
      <c r="AW199" s="58" t="s">
        <v>153</v>
      </c>
      <c r="AX199" s="58" t="s">
        <v>153</v>
      </c>
      <c r="AY199" s="58">
        <v>33</v>
      </c>
      <c r="AZ199" s="58">
        <v>101</v>
      </c>
      <c r="BA199" s="58">
        <v>101</v>
      </c>
      <c r="BB199" s="58">
        <v>37</v>
      </c>
      <c r="BC199" s="58" t="s">
        <v>153</v>
      </c>
      <c r="BD199" s="58">
        <v>32</v>
      </c>
      <c r="BE199" s="58" t="s">
        <v>153</v>
      </c>
      <c r="BF199" s="58" t="s">
        <v>153</v>
      </c>
      <c r="BG199" s="58">
        <v>0</v>
      </c>
      <c r="BH199" s="58" t="s">
        <v>153</v>
      </c>
      <c r="BI199" s="58" t="s">
        <v>153</v>
      </c>
      <c r="BJ199" s="58">
        <v>16</v>
      </c>
      <c r="BK199" s="58">
        <v>16</v>
      </c>
      <c r="BL199" s="58" t="s">
        <v>153</v>
      </c>
      <c r="BM199" s="58">
        <v>0</v>
      </c>
      <c r="BN199" s="58" t="s">
        <v>153</v>
      </c>
      <c r="BO199" s="58">
        <v>0</v>
      </c>
      <c r="BP199" s="58">
        <v>0</v>
      </c>
      <c r="BQ199" s="58">
        <v>0</v>
      </c>
      <c r="BR199" s="58">
        <v>0</v>
      </c>
      <c r="BS199" s="58" t="s">
        <v>153</v>
      </c>
    </row>
    <row r="200" spans="1:71" x14ac:dyDescent="0.25">
      <c r="A200" s="64" t="s">
        <v>362</v>
      </c>
      <c r="B200" s="58">
        <v>441</v>
      </c>
      <c r="C200" s="58">
        <v>430</v>
      </c>
      <c r="D200" s="58">
        <v>205</v>
      </c>
      <c r="E200" s="58">
        <v>9</v>
      </c>
      <c r="F200" s="58">
        <v>99</v>
      </c>
      <c r="G200" s="58">
        <v>25</v>
      </c>
      <c r="H200" s="58">
        <v>21</v>
      </c>
      <c r="I200" s="58">
        <v>0</v>
      </c>
      <c r="J200" s="58">
        <v>5</v>
      </c>
      <c r="K200" s="58">
        <v>66</v>
      </c>
      <c r="L200" s="58">
        <v>208</v>
      </c>
      <c r="M200" s="58">
        <v>205</v>
      </c>
      <c r="N200" s="58">
        <v>101</v>
      </c>
      <c r="O200" s="58">
        <v>4</v>
      </c>
      <c r="P200" s="58">
        <v>49</v>
      </c>
      <c r="Q200" s="58">
        <v>12</v>
      </c>
      <c r="R200" s="58">
        <v>11</v>
      </c>
      <c r="S200" s="58">
        <v>0</v>
      </c>
      <c r="T200" s="58">
        <v>0</v>
      </c>
      <c r="U200" s="58">
        <v>28</v>
      </c>
      <c r="V200" s="58">
        <v>233</v>
      </c>
      <c r="W200" s="58">
        <v>225</v>
      </c>
      <c r="X200" s="58">
        <v>104</v>
      </c>
      <c r="Y200" s="58">
        <v>5</v>
      </c>
      <c r="Z200" s="58">
        <v>50</v>
      </c>
      <c r="AA200" s="58">
        <v>13</v>
      </c>
      <c r="AB200" s="58">
        <v>10</v>
      </c>
      <c r="AC200" s="58">
        <v>0</v>
      </c>
      <c r="AD200" s="58">
        <v>5</v>
      </c>
      <c r="AE200" s="58">
        <v>38</v>
      </c>
      <c r="AF200" s="58">
        <v>42</v>
      </c>
      <c r="AG200" s="58">
        <v>42</v>
      </c>
      <c r="AH200" s="58">
        <v>28</v>
      </c>
      <c r="AI200" s="58">
        <v>0</v>
      </c>
      <c r="AJ200" s="58">
        <v>4</v>
      </c>
      <c r="AK200" s="58" t="s">
        <v>153</v>
      </c>
      <c r="AL200" s="58">
        <v>0</v>
      </c>
      <c r="AM200" s="58">
        <v>0</v>
      </c>
      <c r="AN200" s="58" t="s">
        <v>153</v>
      </c>
      <c r="AO200" s="58" t="s">
        <v>153</v>
      </c>
      <c r="AP200" s="58" t="s">
        <v>153</v>
      </c>
      <c r="AQ200" s="58">
        <v>284</v>
      </c>
      <c r="AR200" s="58">
        <v>146</v>
      </c>
      <c r="AS200" s="58">
        <v>9</v>
      </c>
      <c r="AT200" s="58">
        <v>56</v>
      </c>
      <c r="AU200" s="58">
        <v>14</v>
      </c>
      <c r="AV200" s="58" t="s">
        <v>153</v>
      </c>
      <c r="AW200" s="58">
        <v>0</v>
      </c>
      <c r="AX200" s="58" t="s">
        <v>153</v>
      </c>
      <c r="AY200" s="58">
        <v>53</v>
      </c>
      <c r="AZ200" s="58" t="s">
        <v>153</v>
      </c>
      <c r="BA200" s="58">
        <v>104</v>
      </c>
      <c r="BB200" s="58">
        <v>31</v>
      </c>
      <c r="BC200" s="58">
        <v>0</v>
      </c>
      <c r="BD200" s="58">
        <v>39</v>
      </c>
      <c r="BE200" s="58" t="s">
        <v>153</v>
      </c>
      <c r="BF200" s="58" t="s">
        <v>153</v>
      </c>
      <c r="BG200" s="58">
        <v>0</v>
      </c>
      <c r="BH200" s="58" t="s">
        <v>153</v>
      </c>
      <c r="BI200" s="58" t="s">
        <v>153</v>
      </c>
      <c r="BJ200" s="58">
        <v>14</v>
      </c>
      <c r="BK200" s="58">
        <v>14</v>
      </c>
      <c r="BL200" s="58" t="s">
        <v>153</v>
      </c>
      <c r="BM200" s="58" t="s">
        <v>153</v>
      </c>
      <c r="BN200" s="58">
        <v>6</v>
      </c>
      <c r="BO200" s="58">
        <v>0</v>
      </c>
      <c r="BP200" s="58">
        <v>0</v>
      </c>
      <c r="BQ200" s="58">
        <v>0</v>
      </c>
      <c r="BR200" s="58">
        <v>0</v>
      </c>
      <c r="BS200" s="58">
        <v>4</v>
      </c>
    </row>
    <row r="201" spans="1:71" x14ac:dyDescent="0.25">
      <c r="A201" s="64" t="s">
        <v>363</v>
      </c>
      <c r="B201" s="58" t="s">
        <v>153</v>
      </c>
      <c r="C201" s="58">
        <v>375</v>
      </c>
      <c r="D201" s="58">
        <v>186</v>
      </c>
      <c r="E201" s="58" t="s">
        <v>153</v>
      </c>
      <c r="F201" s="58">
        <v>95</v>
      </c>
      <c r="G201" s="58">
        <v>15</v>
      </c>
      <c r="H201" s="58">
        <v>33</v>
      </c>
      <c r="I201" s="58">
        <v>0</v>
      </c>
      <c r="J201" s="58" t="s">
        <v>153</v>
      </c>
      <c r="K201" s="58">
        <v>36</v>
      </c>
      <c r="L201" s="58" t="s">
        <v>153</v>
      </c>
      <c r="M201" s="58">
        <v>194</v>
      </c>
      <c r="N201" s="58">
        <v>94</v>
      </c>
      <c r="O201" s="58" t="s">
        <v>153</v>
      </c>
      <c r="P201" s="58">
        <v>57</v>
      </c>
      <c r="Q201" s="58" t="s">
        <v>153</v>
      </c>
      <c r="R201" s="58">
        <v>14</v>
      </c>
      <c r="S201" s="58">
        <v>0</v>
      </c>
      <c r="T201" s="58">
        <v>0</v>
      </c>
      <c r="U201" s="58">
        <v>23</v>
      </c>
      <c r="V201" s="58" t="s">
        <v>153</v>
      </c>
      <c r="W201" s="58">
        <v>181</v>
      </c>
      <c r="X201" s="58">
        <v>92</v>
      </c>
      <c r="Y201" s="58" t="s">
        <v>153</v>
      </c>
      <c r="Z201" s="58">
        <v>38</v>
      </c>
      <c r="AA201" s="58" t="s">
        <v>153</v>
      </c>
      <c r="AB201" s="58">
        <v>19</v>
      </c>
      <c r="AC201" s="58">
        <v>0</v>
      </c>
      <c r="AD201" s="58" t="s">
        <v>153</v>
      </c>
      <c r="AE201" s="58">
        <v>13</v>
      </c>
      <c r="AF201" s="58">
        <v>36</v>
      </c>
      <c r="AG201" s="58">
        <v>36</v>
      </c>
      <c r="AH201" s="58">
        <v>16</v>
      </c>
      <c r="AI201" s="58">
        <v>0</v>
      </c>
      <c r="AJ201" s="58">
        <v>6</v>
      </c>
      <c r="AK201" s="58" t="s">
        <v>153</v>
      </c>
      <c r="AL201" s="58">
        <v>0</v>
      </c>
      <c r="AM201" s="58">
        <v>0</v>
      </c>
      <c r="AN201" s="58" t="s">
        <v>153</v>
      </c>
      <c r="AO201" s="58" t="s">
        <v>153</v>
      </c>
      <c r="AP201" s="58" t="s">
        <v>153</v>
      </c>
      <c r="AQ201" s="58">
        <v>254</v>
      </c>
      <c r="AR201" s="58">
        <v>150</v>
      </c>
      <c r="AS201" s="58" t="s">
        <v>153</v>
      </c>
      <c r="AT201" s="58">
        <v>56</v>
      </c>
      <c r="AU201" s="58">
        <v>8</v>
      </c>
      <c r="AV201" s="58">
        <v>9</v>
      </c>
      <c r="AW201" s="58">
        <v>0</v>
      </c>
      <c r="AX201" s="58" t="s">
        <v>153</v>
      </c>
      <c r="AY201" s="58">
        <v>24</v>
      </c>
      <c r="AZ201" s="58">
        <v>85</v>
      </c>
      <c r="BA201" s="58">
        <v>85</v>
      </c>
      <c r="BB201" s="58">
        <v>20</v>
      </c>
      <c r="BC201" s="58" t="s">
        <v>153</v>
      </c>
      <c r="BD201" s="58">
        <v>33</v>
      </c>
      <c r="BE201" s="58" t="s">
        <v>153</v>
      </c>
      <c r="BF201" s="58">
        <v>24</v>
      </c>
      <c r="BG201" s="58">
        <v>0</v>
      </c>
      <c r="BH201" s="58">
        <v>0</v>
      </c>
      <c r="BI201" s="58" t="s">
        <v>153</v>
      </c>
      <c r="BJ201" s="58">
        <v>14</v>
      </c>
      <c r="BK201" s="58">
        <v>14</v>
      </c>
      <c r="BL201" s="58">
        <v>5</v>
      </c>
      <c r="BM201" s="58">
        <v>0</v>
      </c>
      <c r="BN201" s="58" t="s">
        <v>153</v>
      </c>
      <c r="BO201" s="58">
        <v>0</v>
      </c>
      <c r="BP201" s="58">
        <v>0</v>
      </c>
      <c r="BQ201" s="58">
        <v>0</v>
      </c>
      <c r="BR201" s="58" t="s">
        <v>153</v>
      </c>
      <c r="BS201" s="58">
        <v>4</v>
      </c>
    </row>
    <row r="202" spans="1:71" x14ac:dyDescent="0.25">
      <c r="A202" s="64" t="s">
        <v>364</v>
      </c>
      <c r="B202" s="58">
        <v>402</v>
      </c>
      <c r="C202" s="58">
        <v>394</v>
      </c>
      <c r="D202" s="58">
        <v>189</v>
      </c>
      <c r="E202" s="58" t="s">
        <v>153</v>
      </c>
      <c r="F202" s="58">
        <v>127</v>
      </c>
      <c r="G202" s="58">
        <v>10</v>
      </c>
      <c r="H202" s="58">
        <v>41</v>
      </c>
      <c r="I202" s="58">
        <v>0</v>
      </c>
      <c r="J202" s="58" t="s">
        <v>153</v>
      </c>
      <c r="K202" s="58">
        <v>17</v>
      </c>
      <c r="L202" s="58">
        <v>203</v>
      </c>
      <c r="M202" s="58">
        <v>199</v>
      </c>
      <c r="N202" s="58">
        <v>97</v>
      </c>
      <c r="O202" s="58" t="s">
        <v>153</v>
      </c>
      <c r="P202" s="58">
        <v>68</v>
      </c>
      <c r="Q202" s="58">
        <v>4</v>
      </c>
      <c r="R202" s="58">
        <v>15</v>
      </c>
      <c r="S202" s="58">
        <v>0</v>
      </c>
      <c r="T202" s="58" t="s">
        <v>153</v>
      </c>
      <c r="U202" s="58">
        <v>11</v>
      </c>
      <c r="V202" s="58">
        <v>199</v>
      </c>
      <c r="W202" s="58">
        <v>195</v>
      </c>
      <c r="X202" s="58">
        <v>92</v>
      </c>
      <c r="Y202" s="58" t="s">
        <v>153</v>
      </c>
      <c r="Z202" s="58">
        <v>59</v>
      </c>
      <c r="AA202" s="58">
        <v>6</v>
      </c>
      <c r="AB202" s="58">
        <v>26</v>
      </c>
      <c r="AC202" s="58">
        <v>0</v>
      </c>
      <c r="AD202" s="58" t="s">
        <v>153</v>
      </c>
      <c r="AE202" s="58">
        <v>6</v>
      </c>
      <c r="AF202" s="58">
        <v>22</v>
      </c>
      <c r="AG202" s="58">
        <v>22</v>
      </c>
      <c r="AH202" s="58">
        <v>11</v>
      </c>
      <c r="AI202" s="58" t="s">
        <v>153</v>
      </c>
      <c r="AJ202" s="58">
        <v>6</v>
      </c>
      <c r="AK202" s="58" t="s">
        <v>153</v>
      </c>
      <c r="AL202" s="58">
        <v>0</v>
      </c>
      <c r="AM202" s="58">
        <v>0</v>
      </c>
      <c r="AN202" s="58">
        <v>0</v>
      </c>
      <c r="AO202" s="58" t="s">
        <v>153</v>
      </c>
      <c r="AP202" s="58" t="s">
        <v>153</v>
      </c>
      <c r="AQ202" s="58">
        <v>244</v>
      </c>
      <c r="AR202" s="58">
        <v>138</v>
      </c>
      <c r="AS202" s="58" t="s">
        <v>153</v>
      </c>
      <c r="AT202" s="58">
        <v>81</v>
      </c>
      <c r="AU202" s="58" t="s">
        <v>153</v>
      </c>
      <c r="AV202" s="58">
        <v>3</v>
      </c>
      <c r="AW202" s="58">
        <v>0</v>
      </c>
      <c r="AX202" s="58" t="s">
        <v>153</v>
      </c>
      <c r="AY202" s="58">
        <v>11</v>
      </c>
      <c r="AZ202" s="58" t="s">
        <v>153</v>
      </c>
      <c r="BA202" s="58">
        <v>128</v>
      </c>
      <c r="BB202" s="58">
        <v>40</v>
      </c>
      <c r="BC202" s="58">
        <v>0</v>
      </c>
      <c r="BD202" s="58">
        <v>40</v>
      </c>
      <c r="BE202" s="58" t="s">
        <v>153</v>
      </c>
      <c r="BF202" s="58">
        <v>38</v>
      </c>
      <c r="BG202" s="58">
        <v>0</v>
      </c>
      <c r="BH202" s="58">
        <v>0</v>
      </c>
      <c r="BI202" s="58" t="s">
        <v>153</v>
      </c>
      <c r="BJ202" s="58">
        <v>17</v>
      </c>
      <c r="BK202" s="58">
        <v>17</v>
      </c>
      <c r="BL202" s="58">
        <v>7</v>
      </c>
      <c r="BM202" s="58">
        <v>0</v>
      </c>
      <c r="BN202" s="58">
        <v>5</v>
      </c>
      <c r="BO202" s="58" t="s">
        <v>153</v>
      </c>
      <c r="BP202" s="58">
        <v>0</v>
      </c>
      <c r="BQ202" s="58">
        <v>0</v>
      </c>
      <c r="BR202" s="58">
        <v>0</v>
      </c>
      <c r="BS202" s="58" t="s">
        <v>153</v>
      </c>
    </row>
    <row r="203" spans="1:71" x14ac:dyDescent="0.25">
      <c r="A203" s="64" t="s">
        <v>365</v>
      </c>
      <c r="B203" s="58" t="s">
        <v>153</v>
      </c>
      <c r="C203" s="58">
        <v>464</v>
      </c>
      <c r="D203" s="58">
        <v>212</v>
      </c>
      <c r="E203" s="58">
        <v>15</v>
      </c>
      <c r="F203" s="58">
        <v>171</v>
      </c>
      <c r="G203" s="58">
        <v>15</v>
      </c>
      <c r="H203" s="58">
        <v>34</v>
      </c>
      <c r="I203" s="58" t="s">
        <v>153</v>
      </c>
      <c r="J203" s="58" t="s">
        <v>153</v>
      </c>
      <c r="K203" s="58">
        <v>13</v>
      </c>
      <c r="L203" s="58" t="s">
        <v>153</v>
      </c>
      <c r="M203" s="58">
        <v>252</v>
      </c>
      <c r="N203" s="58">
        <v>125</v>
      </c>
      <c r="O203" s="58" t="s">
        <v>153</v>
      </c>
      <c r="P203" s="58">
        <v>83</v>
      </c>
      <c r="Q203" s="58">
        <v>9</v>
      </c>
      <c r="R203" s="58">
        <v>13</v>
      </c>
      <c r="S203" s="58">
        <v>0</v>
      </c>
      <c r="T203" s="58" t="s">
        <v>153</v>
      </c>
      <c r="U203" s="58" t="s">
        <v>153</v>
      </c>
      <c r="V203" s="58" t="s">
        <v>153</v>
      </c>
      <c r="W203" s="58">
        <v>212</v>
      </c>
      <c r="X203" s="58">
        <v>87</v>
      </c>
      <c r="Y203" s="58" t="s">
        <v>153</v>
      </c>
      <c r="Z203" s="58">
        <v>88</v>
      </c>
      <c r="AA203" s="58">
        <v>6</v>
      </c>
      <c r="AB203" s="58">
        <v>21</v>
      </c>
      <c r="AC203" s="58" t="s">
        <v>153</v>
      </c>
      <c r="AD203" s="58" t="s">
        <v>153</v>
      </c>
      <c r="AE203" s="58" t="s">
        <v>153</v>
      </c>
      <c r="AF203" s="58">
        <v>38</v>
      </c>
      <c r="AG203" s="58">
        <v>38</v>
      </c>
      <c r="AH203" s="58">
        <v>19</v>
      </c>
      <c r="AI203" s="58">
        <v>0</v>
      </c>
      <c r="AJ203" s="58">
        <v>15</v>
      </c>
      <c r="AK203" s="58" t="s">
        <v>153</v>
      </c>
      <c r="AL203" s="58">
        <v>0</v>
      </c>
      <c r="AM203" s="58" t="s">
        <v>153</v>
      </c>
      <c r="AN203" s="58">
        <v>0</v>
      </c>
      <c r="AO203" s="58">
        <v>0</v>
      </c>
      <c r="AP203" s="58" t="s">
        <v>153</v>
      </c>
      <c r="AQ203" s="58">
        <v>297</v>
      </c>
      <c r="AR203" s="58">
        <v>151</v>
      </c>
      <c r="AS203" s="58" t="s">
        <v>153</v>
      </c>
      <c r="AT203" s="58">
        <v>105</v>
      </c>
      <c r="AU203" s="58">
        <v>7</v>
      </c>
      <c r="AV203" s="58">
        <v>7</v>
      </c>
      <c r="AW203" s="58">
        <v>0</v>
      </c>
      <c r="AX203" s="58" t="s">
        <v>153</v>
      </c>
      <c r="AY203" s="58" t="s">
        <v>153</v>
      </c>
      <c r="AZ203" s="58">
        <v>129</v>
      </c>
      <c r="BA203" s="58">
        <v>129</v>
      </c>
      <c r="BB203" s="58">
        <v>42</v>
      </c>
      <c r="BC203" s="58" t="s">
        <v>153</v>
      </c>
      <c r="BD203" s="58">
        <v>51</v>
      </c>
      <c r="BE203" s="58" t="s">
        <v>153</v>
      </c>
      <c r="BF203" s="58">
        <v>27</v>
      </c>
      <c r="BG203" s="58">
        <v>0</v>
      </c>
      <c r="BH203" s="58" t="s">
        <v>153</v>
      </c>
      <c r="BI203" s="58" t="s">
        <v>153</v>
      </c>
      <c r="BJ203" s="58">
        <v>15</v>
      </c>
      <c r="BK203" s="58">
        <v>15</v>
      </c>
      <c r="BL203" s="58">
        <v>3</v>
      </c>
      <c r="BM203" s="58">
        <v>0</v>
      </c>
      <c r="BN203" s="58">
        <v>9</v>
      </c>
      <c r="BO203" s="58">
        <v>0</v>
      </c>
      <c r="BP203" s="58">
        <v>0</v>
      </c>
      <c r="BQ203" s="58">
        <v>0</v>
      </c>
      <c r="BR203" s="58">
        <v>0</v>
      </c>
      <c r="BS203" s="58">
        <v>3</v>
      </c>
    </row>
    <row r="204" spans="1:71" x14ac:dyDescent="0.25">
      <c r="A204" s="64" t="s">
        <v>366</v>
      </c>
      <c r="B204" s="58">
        <v>629</v>
      </c>
      <c r="C204" s="58">
        <v>626</v>
      </c>
      <c r="D204" s="58">
        <v>335</v>
      </c>
      <c r="E204" s="58">
        <v>9</v>
      </c>
      <c r="F204" s="58">
        <v>194</v>
      </c>
      <c r="G204" s="58">
        <v>25</v>
      </c>
      <c r="H204" s="58">
        <v>36</v>
      </c>
      <c r="I204" s="58">
        <v>0</v>
      </c>
      <c r="J204" s="58">
        <v>6</v>
      </c>
      <c r="K204" s="58">
        <v>21</v>
      </c>
      <c r="L204" s="58">
        <v>379</v>
      </c>
      <c r="M204" s="58">
        <v>379</v>
      </c>
      <c r="N204" s="58">
        <v>208</v>
      </c>
      <c r="O204" s="58" t="s">
        <v>153</v>
      </c>
      <c r="P204" s="58">
        <v>113</v>
      </c>
      <c r="Q204" s="58">
        <v>13</v>
      </c>
      <c r="R204" s="58">
        <v>17</v>
      </c>
      <c r="S204" s="58">
        <v>0</v>
      </c>
      <c r="T204" s="58" t="s">
        <v>153</v>
      </c>
      <c r="U204" s="58" t="s">
        <v>153</v>
      </c>
      <c r="V204" s="58">
        <v>250</v>
      </c>
      <c r="W204" s="58">
        <v>247</v>
      </c>
      <c r="X204" s="58">
        <v>127</v>
      </c>
      <c r="Y204" s="58" t="s">
        <v>153</v>
      </c>
      <c r="Z204" s="58">
        <v>81</v>
      </c>
      <c r="AA204" s="58">
        <v>12</v>
      </c>
      <c r="AB204" s="58">
        <v>19</v>
      </c>
      <c r="AC204" s="58">
        <v>0</v>
      </c>
      <c r="AD204" s="58" t="s">
        <v>153</v>
      </c>
      <c r="AE204" s="58" t="s">
        <v>153</v>
      </c>
      <c r="AF204" s="58">
        <v>43</v>
      </c>
      <c r="AG204" s="58">
        <v>43</v>
      </c>
      <c r="AH204" s="58">
        <v>25</v>
      </c>
      <c r="AI204" s="58">
        <v>0</v>
      </c>
      <c r="AJ204" s="58">
        <v>13</v>
      </c>
      <c r="AK204" s="58" t="s">
        <v>153</v>
      </c>
      <c r="AL204" s="58">
        <v>0</v>
      </c>
      <c r="AM204" s="58">
        <v>0</v>
      </c>
      <c r="AN204" s="58">
        <v>0</v>
      </c>
      <c r="AO204" s="58" t="s">
        <v>153</v>
      </c>
      <c r="AP204" s="58" t="s">
        <v>153</v>
      </c>
      <c r="AQ204" s="58">
        <v>389</v>
      </c>
      <c r="AR204" s="58">
        <v>221</v>
      </c>
      <c r="AS204" s="58">
        <v>6</v>
      </c>
      <c r="AT204" s="58">
        <v>119</v>
      </c>
      <c r="AU204" s="58">
        <v>17</v>
      </c>
      <c r="AV204" s="58" t="s">
        <v>153</v>
      </c>
      <c r="AW204" s="58">
        <v>0</v>
      </c>
      <c r="AX204" s="58" t="s">
        <v>153</v>
      </c>
      <c r="AY204" s="58">
        <v>16</v>
      </c>
      <c r="AZ204" s="58" t="s">
        <v>153</v>
      </c>
      <c r="BA204" s="58">
        <v>194</v>
      </c>
      <c r="BB204" s="58">
        <v>89</v>
      </c>
      <c r="BC204" s="58">
        <v>3</v>
      </c>
      <c r="BD204" s="58">
        <v>62</v>
      </c>
      <c r="BE204" s="58" t="s">
        <v>153</v>
      </c>
      <c r="BF204" s="58" t="s">
        <v>153</v>
      </c>
      <c r="BG204" s="58">
        <v>0</v>
      </c>
      <c r="BH204" s="58" t="s">
        <v>153</v>
      </c>
      <c r="BI204" s="58" t="s">
        <v>153</v>
      </c>
      <c r="BJ204" s="58">
        <v>29</v>
      </c>
      <c r="BK204" s="58">
        <v>29</v>
      </c>
      <c r="BL204" s="58">
        <v>11</v>
      </c>
      <c r="BM204" s="58">
        <v>0</v>
      </c>
      <c r="BN204" s="58">
        <v>14</v>
      </c>
      <c r="BO204" s="58">
        <v>0</v>
      </c>
      <c r="BP204" s="58">
        <v>0</v>
      </c>
      <c r="BQ204" s="58">
        <v>0</v>
      </c>
      <c r="BR204" s="58">
        <v>0</v>
      </c>
      <c r="BS204" s="58">
        <v>4</v>
      </c>
    </row>
    <row r="205" spans="1:71" x14ac:dyDescent="0.25">
      <c r="A205" s="64" t="s">
        <v>367</v>
      </c>
      <c r="B205" s="58">
        <v>669</v>
      </c>
      <c r="C205" s="58">
        <v>666</v>
      </c>
      <c r="D205" s="58">
        <v>364</v>
      </c>
      <c r="E205" s="58">
        <v>17</v>
      </c>
      <c r="F205" s="58">
        <v>206</v>
      </c>
      <c r="G205" s="58">
        <v>25</v>
      </c>
      <c r="H205" s="58">
        <v>35</v>
      </c>
      <c r="I205" s="58" t="s">
        <v>153</v>
      </c>
      <c r="J205" s="58" t="s">
        <v>153</v>
      </c>
      <c r="K205" s="58">
        <v>13</v>
      </c>
      <c r="L205" s="58">
        <v>409</v>
      </c>
      <c r="M205" s="58">
        <v>406</v>
      </c>
      <c r="N205" s="58">
        <v>238</v>
      </c>
      <c r="O205" s="58">
        <v>8</v>
      </c>
      <c r="P205" s="58">
        <v>108</v>
      </c>
      <c r="Q205" s="58">
        <v>13</v>
      </c>
      <c r="R205" s="58">
        <v>23</v>
      </c>
      <c r="S205" s="58" t="s">
        <v>153</v>
      </c>
      <c r="T205" s="58" t="s">
        <v>153</v>
      </c>
      <c r="U205" s="58" t="s">
        <v>153</v>
      </c>
      <c r="V205" s="58">
        <v>260</v>
      </c>
      <c r="W205" s="58">
        <v>260</v>
      </c>
      <c r="X205" s="58">
        <v>126</v>
      </c>
      <c r="Y205" s="58">
        <v>9</v>
      </c>
      <c r="Z205" s="58">
        <v>98</v>
      </c>
      <c r="AA205" s="58">
        <v>12</v>
      </c>
      <c r="AB205" s="58">
        <v>12</v>
      </c>
      <c r="AC205" s="58">
        <v>0</v>
      </c>
      <c r="AD205" s="58" t="s">
        <v>153</v>
      </c>
      <c r="AE205" s="58" t="s">
        <v>153</v>
      </c>
      <c r="AF205" s="58" t="s">
        <v>153</v>
      </c>
      <c r="AG205" s="58">
        <v>61</v>
      </c>
      <c r="AH205" s="58">
        <v>39</v>
      </c>
      <c r="AI205" s="58">
        <v>3</v>
      </c>
      <c r="AJ205" s="58">
        <v>10</v>
      </c>
      <c r="AK205" s="58">
        <v>3</v>
      </c>
      <c r="AL205" s="58">
        <v>0</v>
      </c>
      <c r="AM205" s="58" t="s">
        <v>153</v>
      </c>
      <c r="AN205" s="58">
        <v>0</v>
      </c>
      <c r="AO205" s="58" t="s">
        <v>153</v>
      </c>
      <c r="AP205" s="58" t="s">
        <v>153</v>
      </c>
      <c r="AQ205" s="58">
        <v>399</v>
      </c>
      <c r="AR205" s="58">
        <v>234</v>
      </c>
      <c r="AS205" s="58">
        <v>11</v>
      </c>
      <c r="AT205" s="58">
        <v>130</v>
      </c>
      <c r="AU205" s="58">
        <v>11</v>
      </c>
      <c r="AV205" s="58" t="s">
        <v>153</v>
      </c>
      <c r="AW205" s="58">
        <v>0</v>
      </c>
      <c r="AX205" s="58" t="s">
        <v>153</v>
      </c>
      <c r="AY205" s="58" t="s">
        <v>153</v>
      </c>
      <c r="AZ205" s="58">
        <v>206</v>
      </c>
      <c r="BA205" s="58">
        <v>206</v>
      </c>
      <c r="BB205" s="58">
        <v>91</v>
      </c>
      <c r="BC205" s="58">
        <v>3</v>
      </c>
      <c r="BD205" s="58">
        <v>66</v>
      </c>
      <c r="BE205" s="58">
        <v>11</v>
      </c>
      <c r="BF205" s="58" t="s">
        <v>153</v>
      </c>
      <c r="BG205" s="58">
        <v>0</v>
      </c>
      <c r="BH205" s="58" t="s">
        <v>153</v>
      </c>
      <c r="BI205" s="58" t="s">
        <v>153</v>
      </c>
      <c r="BJ205" s="58">
        <v>20</v>
      </c>
      <c r="BK205" s="58">
        <v>20</v>
      </c>
      <c r="BL205" s="58">
        <v>10</v>
      </c>
      <c r="BM205" s="58" t="s">
        <v>153</v>
      </c>
      <c r="BN205" s="58" t="s">
        <v>153</v>
      </c>
      <c r="BO205" s="58" t="s">
        <v>153</v>
      </c>
      <c r="BP205" s="58">
        <v>0</v>
      </c>
      <c r="BQ205" s="58">
        <v>0</v>
      </c>
      <c r="BR205" s="58">
        <v>0</v>
      </c>
      <c r="BS205" s="58">
        <v>0</v>
      </c>
    </row>
    <row r="206" spans="1:71" x14ac:dyDescent="0.25">
      <c r="A206" s="64" t="s">
        <v>368</v>
      </c>
      <c r="B206" s="58">
        <v>415</v>
      </c>
      <c r="C206" s="58">
        <v>409</v>
      </c>
      <c r="D206" s="58">
        <v>190</v>
      </c>
      <c r="E206" s="58">
        <v>10</v>
      </c>
      <c r="F206" s="58">
        <v>132</v>
      </c>
      <c r="G206" s="58">
        <v>21</v>
      </c>
      <c r="H206" s="58">
        <v>24</v>
      </c>
      <c r="I206" s="58">
        <v>0</v>
      </c>
      <c r="J206" s="58">
        <v>7</v>
      </c>
      <c r="K206" s="58">
        <v>25</v>
      </c>
      <c r="L206" s="58">
        <v>240</v>
      </c>
      <c r="M206" s="58">
        <v>237</v>
      </c>
      <c r="N206" s="58">
        <v>112</v>
      </c>
      <c r="O206" s="58" t="s">
        <v>153</v>
      </c>
      <c r="P206" s="58">
        <v>73</v>
      </c>
      <c r="Q206" s="58">
        <v>9</v>
      </c>
      <c r="R206" s="58">
        <v>12</v>
      </c>
      <c r="S206" s="58">
        <v>0</v>
      </c>
      <c r="T206" s="58" t="s">
        <v>153</v>
      </c>
      <c r="U206" s="58">
        <v>20</v>
      </c>
      <c r="V206" s="58">
        <v>175</v>
      </c>
      <c r="W206" s="58">
        <v>172</v>
      </c>
      <c r="X206" s="58">
        <v>78</v>
      </c>
      <c r="Y206" s="58" t="s">
        <v>153</v>
      </c>
      <c r="Z206" s="58">
        <v>59</v>
      </c>
      <c r="AA206" s="58">
        <v>12</v>
      </c>
      <c r="AB206" s="58">
        <v>12</v>
      </c>
      <c r="AC206" s="58">
        <v>0</v>
      </c>
      <c r="AD206" s="58" t="s">
        <v>153</v>
      </c>
      <c r="AE206" s="58">
        <v>5</v>
      </c>
      <c r="AF206" s="58" t="s">
        <v>153</v>
      </c>
      <c r="AG206" s="58">
        <v>33</v>
      </c>
      <c r="AH206" s="58">
        <v>13</v>
      </c>
      <c r="AI206" s="58">
        <v>0</v>
      </c>
      <c r="AJ206" s="58">
        <v>16</v>
      </c>
      <c r="AK206" s="58" t="s">
        <v>153</v>
      </c>
      <c r="AL206" s="58">
        <v>0</v>
      </c>
      <c r="AM206" s="58">
        <v>0</v>
      </c>
      <c r="AN206" s="58">
        <v>0</v>
      </c>
      <c r="AO206" s="58" t="s">
        <v>153</v>
      </c>
      <c r="AP206" s="58">
        <v>261</v>
      </c>
      <c r="AQ206" s="58">
        <v>258</v>
      </c>
      <c r="AR206" s="58">
        <v>129</v>
      </c>
      <c r="AS206" s="58" t="s">
        <v>153</v>
      </c>
      <c r="AT206" s="58">
        <v>78</v>
      </c>
      <c r="AU206" s="58">
        <v>14</v>
      </c>
      <c r="AV206" s="58">
        <v>8</v>
      </c>
      <c r="AW206" s="58">
        <v>0</v>
      </c>
      <c r="AX206" s="58" t="s">
        <v>153</v>
      </c>
      <c r="AY206" s="58">
        <v>18</v>
      </c>
      <c r="AZ206" s="58" t="s">
        <v>153</v>
      </c>
      <c r="BA206" s="58">
        <v>118</v>
      </c>
      <c r="BB206" s="58">
        <v>48</v>
      </c>
      <c r="BC206" s="58" t="s">
        <v>153</v>
      </c>
      <c r="BD206" s="58">
        <v>38</v>
      </c>
      <c r="BE206" s="58" t="s">
        <v>153</v>
      </c>
      <c r="BF206" s="58">
        <v>16</v>
      </c>
      <c r="BG206" s="58">
        <v>0</v>
      </c>
      <c r="BH206" s="58" t="s">
        <v>153</v>
      </c>
      <c r="BI206" s="58" t="s">
        <v>153</v>
      </c>
      <c r="BJ206" s="58">
        <v>15</v>
      </c>
      <c r="BK206" s="58">
        <v>15</v>
      </c>
      <c r="BL206" s="58">
        <v>5</v>
      </c>
      <c r="BM206" s="58">
        <v>0</v>
      </c>
      <c r="BN206" s="58">
        <v>7</v>
      </c>
      <c r="BO206" s="58" t="s">
        <v>153</v>
      </c>
      <c r="BP206" s="58">
        <v>0</v>
      </c>
      <c r="BQ206" s="58">
        <v>0</v>
      </c>
      <c r="BR206" s="58">
        <v>0</v>
      </c>
      <c r="BS206" s="58" t="s">
        <v>153</v>
      </c>
    </row>
    <row r="207" spans="1:71" x14ac:dyDescent="0.25">
      <c r="A207" s="64" t="s">
        <v>369</v>
      </c>
      <c r="B207" s="58">
        <v>567</v>
      </c>
      <c r="C207" s="58">
        <v>562</v>
      </c>
      <c r="D207" s="58">
        <v>346</v>
      </c>
      <c r="E207" s="58">
        <v>15</v>
      </c>
      <c r="F207" s="58">
        <v>115</v>
      </c>
      <c r="G207" s="58">
        <v>22</v>
      </c>
      <c r="H207" s="58">
        <v>25</v>
      </c>
      <c r="I207" s="58">
        <v>0</v>
      </c>
      <c r="J207" s="58">
        <v>8</v>
      </c>
      <c r="K207" s="58">
        <v>31</v>
      </c>
      <c r="L207" s="58" t="s">
        <v>153</v>
      </c>
      <c r="M207" s="58">
        <v>279</v>
      </c>
      <c r="N207" s="58">
        <v>152</v>
      </c>
      <c r="O207" s="58" t="s">
        <v>153</v>
      </c>
      <c r="P207" s="58">
        <v>65</v>
      </c>
      <c r="Q207" s="58">
        <v>14</v>
      </c>
      <c r="R207" s="58">
        <v>13</v>
      </c>
      <c r="S207" s="58">
        <v>0</v>
      </c>
      <c r="T207" s="58" t="s">
        <v>153</v>
      </c>
      <c r="U207" s="58">
        <v>21</v>
      </c>
      <c r="V207" s="58" t="s">
        <v>153</v>
      </c>
      <c r="W207" s="58">
        <v>283</v>
      </c>
      <c r="X207" s="58">
        <v>194</v>
      </c>
      <c r="Y207" s="58" t="s">
        <v>153</v>
      </c>
      <c r="Z207" s="58">
        <v>50</v>
      </c>
      <c r="AA207" s="58">
        <v>8</v>
      </c>
      <c r="AB207" s="58">
        <v>12</v>
      </c>
      <c r="AC207" s="58">
        <v>0</v>
      </c>
      <c r="AD207" s="58" t="s">
        <v>153</v>
      </c>
      <c r="AE207" s="58">
        <v>10</v>
      </c>
      <c r="AF207" s="58">
        <v>50</v>
      </c>
      <c r="AG207" s="58">
        <v>50</v>
      </c>
      <c r="AH207" s="58">
        <v>31</v>
      </c>
      <c r="AI207" s="58">
        <v>0</v>
      </c>
      <c r="AJ207" s="58">
        <v>11</v>
      </c>
      <c r="AK207" s="58" t="s">
        <v>153</v>
      </c>
      <c r="AL207" s="58">
        <v>0</v>
      </c>
      <c r="AM207" s="58">
        <v>0</v>
      </c>
      <c r="AN207" s="58" t="s">
        <v>153</v>
      </c>
      <c r="AO207" s="58" t="s">
        <v>153</v>
      </c>
      <c r="AP207" s="58">
        <v>370</v>
      </c>
      <c r="AQ207" s="58">
        <v>365</v>
      </c>
      <c r="AR207" s="58">
        <v>239</v>
      </c>
      <c r="AS207" s="58">
        <v>10</v>
      </c>
      <c r="AT207" s="58">
        <v>70</v>
      </c>
      <c r="AU207" s="58" t="s">
        <v>153</v>
      </c>
      <c r="AV207" s="58">
        <v>8</v>
      </c>
      <c r="AW207" s="58">
        <v>0</v>
      </c>
      <c r="AX207" s="58" t="s">
        <v>153</v>
      </c>
      <c r="AY207" s="58">
        <v>23</v>
      </c>
      <c r="AZ207" s="58">
        <v>147</v>
      </c>
      <c r="BA207" s="58">
        <v>147</v>
      </c>
      <c r="BB207" s="58">
        <v>76</v>
      </c>
      <c r="BC207" s="58">
        <v>5</v>
      </c>
      <c r="BD207" s="58">
        <v>34</v>
      </c>
      <c r="BE207" s="58">
        <v>11</v>
      </c>
      <c r="BF207" s="58">
        <v>17</v>
      </c>
      <c r="BG207" s="58">
        <v>0</v>
      </c>
      <c r="BH207" s="58" t="s">
        <v>153</v>
      </c>
      <c r="BI207" s="58" t="s">
        <v>153</v>
      </c>
      <c r="BJ207" s="58">
        <v>38</v>
      </c>
      <c r="BK207" s="58">
        <v>38</v>
      </c>
      <c r="BL207" s="58">
        <v>25</v>
      </c>
      <c r="BM207" s="58" t="s">
        <v>153</v>
      </c>
      <c r="BN207" s="58" t="s">
        <v>153</v>
      </c>
      <c r="BO207" s="58">
        <v>0</v>
      </c>
      <c r="BP207" s="58">
        <v>0</v>
      </c>
      <c r="BQ207" s="58">
        <v>0</v>
      </c>
      <c r="BR207" s="58" t="s">
        <v>153</v>
      </c>
      <c r="BS207" s="58">
        <v>6</v>
      </c>
    </row>
    <row r="208" spans="1:71" x14ac:dyDescent="0.25">
      <c r="A208" s="64" t="s">
        <v>370</v>
      </c>
      <c r="B208" s="58">
        <v>460</v>
      </c>
      <c r="C208" s="58">
        <v>454</v>
      </c>
      <c r="D208" s="58">
        <v>235</v>
      </c>
      <c r="E208" s="58">
        <v>13</v>
      </c>
      <c r="F208" s="58">
        <v>110</v>
      </c>
      <c r="G208" s="58">
        <v>26</v>
      </c>
      <c r="H208" s="58">
        <v>31</v>
      </c>
      <c r="I208" s="58" t="s">
        <v>153</v>
      </c>
      <c r="J208" s="58" t="s">
        <v>153</v>
      </c>
      <c r="K208" s="58">
        <v>32</v>
      </c>
      <c r="L208" s="58">
        <v>249</v>
      </c>
      <c r="M208" s="58">
        <v>249</v>
      </c>
      <c r="N208" s="58">
        <v>133</v>
      </c>
      <c r="O208" s="58" t="s">
        <v>153</v>
      </c>
      <c r="P208" s="58">
        <v>62</v>
      </c>
      <c r="Q208" s="58">
        <v>10</v>
      </c>
      <c r="R208" s="58" t="s">
        <v>153</v>
      </c>
      <c r="S208" s="58" t="s">
        <v>153</v>
      </c>
      <c r="T208" s="58" t="s">
        <v>153</v>
      </c>
      <c r="U208" s="58">
        <v>20</v>
      </c>
      <c r="V208" s="58">
        <v>210</v>
      </c>
      <c r="W208" s="58">
        <v>204</v>
      </c>
      <c r="X208" s="58">
        <v>102</v>
      </c>
      <c r="Y208" s="58" t="s">
        <v>153</v>
      </c>
      <c r="Z208" s="58">
        <v>47</v>
      </c>
      <c r="AA208" s="58">
        <v>16</v>
      </c>
      <c r="AB208" s="58" t="s">
        <v>153</v>
      </c>
      <c r="AC208" s="58">
        <v>0</v>
      </c>
      <c r="AD208" s="58" t="s">
        <v>153</v>
      </c>
      <c r="AE208" s="58">
        <v>12</v>
      </c>
      <c r="AF208" s="58">
        <v>37</v>
      </c>
      <c r="AG208" s="58">
        <v>37</v>
      </c>
      <c r="AH208" s="58">
        <v>19</v>
      </c>
      <c r="AI208" s="58">
        <v>0</v>
      </c>
      <c r="AJ208" s="58">
        <v>10</v>
      </c>
      <c r="AK208" s="58">
        <v>3</v>
      </c>
      <c r="AL208" s="58">
        <v>0</v>
      </c>
      <c r="AM208" s="58">
        <v>0</v>
      </c>
      <c r="AN208" s="58">
        <v>0</v>
      </c>
      <c r="AO208" s="58">
        <v>5</v>
      </c>
      <c r="AP208" s="58">
        <v>294</v>
      </c>
      <c r="AQ208" s="58">
        <v>288</v>
      </c>
      <c r="AR208" s="58">
        <v>159</v>
      </c>
      <c r="AS208" s="58" t="s">
        <v>153</v>
      </c>
      <c r="AT208" s="58">
        <v>68</v>
      </c>
      <c r="AU208" s="58">
        <v>15</v>
      </c>
      <c r="AV208" s="58" t="s">
        <v>153</v>
      </c>
      <c r="AW208" s="58" t="s">
        <v>153</v>
      </c>
      <c r="AX208" s="58" t="s">
        <v>153</v>
      </c>
      <c r="AY208" s="58">
        <v>24</v>
      </c>
      <c r="AZ208" s="58">
        <v>129</v>
      </c>
      <c r="BA208" s="58">
        <v>129</v>
      </c>
      <c r="BB208" s="58">
        <v>57</v>
      </c>
      <c r="BC208" s="58" t="s">
        <v>153</v>
      </c>
      <c r="BD208" s="58">
        <v>32</v>
      </c>
      <c r="BE208" s="58">
        <v>8</v>
      </c>
      <c r="BF208" s="58" t="s">
        <v>153</v>
      </c>
      <c r="BG208" s="58">
        <v>0</v>
      </c>
      <c r="BH208" s="58">
        <v>0</v>
      </c>
      <c r="BI208" s="58">
        <v>3</v>
      </c>
      <c r="BJ208" s="58">
        <v>22</v>
      </c>
      <c r="BK208" s="58">
        <v>22</v>
      </c>
      <c r="BL208" s="58">
        <v>13</v>
      </c>
      <c r="BM208" s="58">
        <v>0</v>
      </c>
      <c r="BN208" s="58" t="s">
        <v>153</v>
      </c>
      <c r="BO208" s="58" t="s">
        <v>153</v>
      </c>
      <c r="BP208" s="58">
        <v>0</v>
      </c>
      <c r="BQ208" s="58">
        <v>0</v>
      </c>
      <c r="BR208" s="58">
        <v>0</v>
      </c>
      <c r="BS208" s="58" t="s">
        <v>153</v>
      </c>
    </row>
    <row r="209" spans="1:71" x14ac:dyDescent="0.25">
      <c r="A209" s="64" t="s">
        <v>371</v>
      </c>
      <c r="B209" s="58">
        <v>468</v>
      </c>
      <c r="C209" s="58">
        <v>464</v>
      </c>
      <c r="D209" s="58">
        <v>270</v>
      </c>
      <c r="E209" s="58">
        <v>9</v>
      </c>
      <c r="F209" s="58">
        <v>99</v>
      </c>
      <c r="G209" s="58">
        <v>25</v>
      </c>
      <c r="H209" s="58">
        <v>27</v>
      </c>
      <c r="I209" s="58" t="s">
        <v>153</v>
      </c>
      <c r="J209" s="58" t="s">
        <v>153</v>
      </c>
      <c r="K209" s="58">
        <v>28</v>
      </c>
      <c r="L209" s="58" t="s">
        <v>153</v>
      </c>
      <c r="M209" s="58">
        <v>218</v>
      </c>
      <c r="N209" s="58">
        <v>124</v>
      </c>
      <c r="O209" s="58" t="s">
        <v>153</v>
      </c>
      <c r="P209" s="58">
        <v>45</v>
      </c>
      <c r="Q209" s="58">
        <v>11</v>
      </c>
      <c r="R209" s="58">
        <v>11</v>
      </c>
      <c r="S209" s="58">
        <v>0</v>
      </c>
      <c r="T209" s="58" t="s">
        <v>153</v>
      </c>
      <c r="U209" s="58">
        <v>19</v>
      </c>
      <c r="V209" s="58" t="s">
        <v>153</v>
      </c>
      <c r="W209" s="58">
        <v>246</v>
      </c>
      <c r="X209" s="58">
        <v>146</v>
      </c>
      <c r="Y209" s="58" t="s">
        <v>153</v>
      </c>
      <c r="Z209" s="58">
        <v>54</v>
      </c>
      <c r="AA209" s="58">
        <v>14</v>
      </c>
      <c r="AB209" s="58">
        <v>16</v>
      </c>
      <c r="AC209" s="58" t="s">
        <v>153</v>
      </c>
      <c r="AD209" s="58" t="s">
        <v>153</v>
      </c>
      <c r="AE209" s="58">
        <v>9</v>
      </c>
      <c r="AF209" s="58">
        <v>47</v>
      </c>
      <c r="AG209" s="58">
        <v>47</v>
      </c>
      <c r="AH209" s="58">
        <v>32</v>
      </c>
      <c r="AI209" s="58">
        <v>0</v>
      </c>
      <c r="AJ209" s="58">
        <v>9</v>
      </c>
      <c r="AK209" s="58" t="s">
        <v>153</v>
      </c>
      <c r="AL209" s="58">
        <v>0</v>
      </c>
      <c r="AM209" s="58">
        <v>0</v>
      </c>
      <c r="AN209" s="58" t="s">
        <v>153</v>
      </c>
      <c r="AO209" s="58">
        <v>3</v>
      </c>
      <c r="AP209" s="58" t="s">
        <v>153</v>
      </c>
      <c r="AQ209" s="58">
        <v>284</v>
      </c>
      <c r="AR209" s="58">
        <v>179</v>
      </c>
      <c r="AS209" s="58">
        <v>6</v>
      </c>
      <c r="AT209" s="58">
        <v>60</v>
      </c>
      <c r="AU209" s="58">
        <v>13</v>
      </c>
      <c r="AV209" s="58" t="s">
        <v>153</v>
      </c>
      <c r="AW209" s="58" t="s">
        <v>153</v>
      </c>
      <c r="AX209" s="58" t="s">
        <v>153</v>
      </c>
      <c r="AY209" s="58">
        <v>19</v>
      </c>
      <c r="AZ209" s="58" t="s">
        <v>153</v>
      </c>
      <c r="BA209" s="58">
        <v>133</v>
      </c>
      <c r="BB209" s="58">
        <v>59</v>
      </c>
      <c r="BC209" s="58">
        <v>3</v>
      </c>
      <c r="BD209" s="58">
        <v>30</v>
      </c>
      <c r="BE209" s="58" t="s">
        <v>153</v>
      </c>
      <c r="BF209" s="58" t="s">
        <v>153</v>
      </c>
      <c r="BG209" s="58">
        <v>0</v>
      </c>
      <c r="BH209" s="58">
        <v>0</v>
      </c>
      <c r="BI209" s="58">
        <v>6</v>
      </c>
      <c r="BJ209" s="58">
        <v>20</v>
      </c>
      <c r="BK209" s="58">
        <v>20</v>
      </c>
      <c r="BL209" s="58">
        <v>11</v>
      </c>
      <c r="BM209" s="58">
        <v>0</v>
      </c>
      <c r="BN209" s="58" t="s">
        <v>153</v>
      </c>
      <c r="BO209" s="58" t="s">
        <v>153</v>
      </c>
      <c r="BP209" s="58" t="s">
        <v>153</v>
      </c>
      <c r="BQ209" s="58">
        <v>0</v>
      </c>
      <c r="BR209" s="58">
        <v>0</v>
      </c>
      <c r="BS209" s="58">
        <v>4</v>
      </c>
    </row>
    <row r="210" spans="1:71" x14ac:dyDescent="0.25">
      <c r="A210" s="64" t="s">
        <v>372</v>
      </c>
      <c r="B210" s="58">
        <v>487</v>
      </c>
      <c r="C210" s="58">
        <v>481</v>
      </c>
      <c r="D210" s="58">
        <v>261</v>
      </c>
      <c r="E210" s="58">
        <v>4</v>
      </c>
      <c r="F210" s="58">
        <v>108</v>
      </c>
      <c r="G210" s="58">
        <v>33</v>
      </c>
      <c r="H210" s="58">
        <v>31</v>
      </c>
      <c r="I210" s="58" t="s">
        <v>153</v>
      </c>
      <c r="J210" s="58" t="s">
        <v>153</v>
      </c>
      <c r="K210" s="58">
        <v>33</v>
      </c>
      <c r="L210" s="58" t="s">
        <v>153</v>
      </c>
      <c r="M210" s="58">
        <v>245</v>
      </c>
      <c r="N210" s="58">
        <v>132</v>
      </c>
      <c r="O210" s="58" t="s">
        <v>153</v>
      </c>
      <c r="P210" s="58">
        <v>54</v>
      </c>
      <c r="Q210" s="58">
        <v>16</v>
      </c>
      <c r="R210" s="58">
        <v>14</v>
      </c>
      <c r="S210" s="58" t="s">
        <v>153</v>
      </c>
      <c r="T210" s="58" t="s">
        <v>153</v>
      </c>
      <c r="U210" s="58">
        <v>22</v>
      </c>
      <c r="V210" s="58" t="s">
        <v>153</v>
      </c>
      <c r="W210" s="58">
        <v>236</v>
      </c>
      <c r="X210" s="58">
        <v>129</v>
      </c>
      <c r="Y210" s="58" t="s">
        <v>153</v>
      </c>
      <c r="Z210" s="58">
        <v>54</v>
      </c>
      <c r="AA210" s="58">
        <v>17</v>
      </c>
      <c r="AB210" s="58">
        <v>17</v>
      </c>
      <c r="AC210" s="58" t="s">
        <v>153</v>
      </c>
      <c r="AD210" s="58" t="s">
        <v>153</v>
      </c>
      <c r="AE210" s="58">
        <v>11</v>
      </c>
      <c r="AF210" s="58" t="s">
        <v>153</v>
      </c>
      <c r="AG210" s="58">
        <v>64</v>
      </c>
      <c r="AH210" s="58">
        <v>38</v>
      </c>
      <c r="AI210" s="58">
        <v>0</v>
      </c>
      <c r="AJ210" s="58">
        <v>8</v>
      </c>
      <c r="AK210" s="58" t="s">
        <v>153</v>
      </c>
      <c r="AL210" s="58">
        <v>0</v>
      </c>
      <c r="AM210" s="58" t="s">
        <v>153</v>
      </c>
      <c r="AN210" s="58">
        <v>0</v>
      </c>
      <c r="AO210" s="58" t="s">
        <v>153</v>
      </c>
      <c r="AP210" s="58" t="s">
        <v>153</v>
      </c>
      <c r="AQ210" s="58">
        <v>295</v>
      </c>
      <c r="AR210" s="58">
        <v>185</v>
      </c>
      <c r="AS210" s="58" t="s">
        <v>153</v>
      </c>
      <c r="AT210" s="58">
        <v>64</v>
      </c>
      <c r="AU210" s="58" t="s">
        <v>153</v>
      </c>
      <c r="AV210" s="58">
        <v>6</v>
      </c>
      <c r="AW210" s="58" t="s">
        <v>153</v>
      </c>
      <c r="AX210" s="58" t="s">
        <v>153</v>
      </c>
      <c r="AY210" s="58">
        <v>19</v>
      </c>
      <c r="AZ210" s="58">
        <v>122</v>
      </c>
      <c r="BA210" s="58">
        <v>122</v>
      </c>
      <c r="BB210" s="58">
        <v>38</v>
      </c>
      <c r="BC210" s="58" t="s">
        <v>153</v>
      </c>
      <c r="BD210" s="58">
        <v>36</v>
      </c>
      <c r="BE210" s="58">
        <v>16</v>
      </c>
      <c r="BF210" s="58">
        <v>25</v>
      </c>
      <c r="BG210" s="58">
        <v>0</v>
      </c>
      <c r="BH210" s="58">
        <v>0</v>
      </c>
      <c r="BI210" s="58" t="s">
        <v>153</v>
      </c>
      <c r="BJ210" s="58">
        <v>15</v>
      </c>
      <c r="BK210" s="58">
        <v>15</v>
      </c>
      <c r="BL210" s="58">
        <v>9</v>
      </c>
      <c r="BM210" s="58">
        <v>0</v>
      </c>
      <c r="BN210" s="58" t="s">
        <v>153</v>
      </c>
      <c r="BO210" s="58">
        <v>0</v>
      </c>
      <c r="BP210" s="58">
        <v>0</v>
      </c>
      <c r="BQ210" s="58">
        <v>0</v>
      </c>
      <c r="BR210" s="58">
        <v>0</v>
      </c>
      <c r="BS210" s="58" t="s">
        <v>153</v>
      </c>
    </row>
    <row r="211" spans="1:71" x14ac:dyDescent="0.25">
      <c r="A211" s="64" t="s">
        <v>373</v>
      </c>
      <c r="B211" s="58" t="s">
        <v>153</v>
      </c>
      <c r="C211" s="58">
        <v>348</v>
      </c>
      <c r="D211" s="58">
        <v>155</v>
      </c>
      <c r="E211" s="58" t="s">
        <v>153</v>
      </c>
      <c r="F211" s="58">
        <v>91</v>
      </c>
      <c r="G211" s="58">
        <v>25</v>
      </c>
      <c r="H211" s="58">
        <v>31</v>
      </c>
      <c r="I211" s="58">
        <v>10</v>
      </c>
      <c r="J211" s="58" t="s">
        <v>153</v>
      </c>
      <c r="K211" s="58">
        <v>24</v>
      </c>
      <c r="L211" s="58">
        <v>182</v>
      </c>
      <c r="M211" s="58">
        <v>182</v>
      </c>
      <c r="N211" s="58">
        <v>80</v>
      </c>
      <c r="O211" s="58" t="s">
        <v>153</v>
      </c>
      <c r="P211" s="58">
        <v>50</v>
      </c>
      <c r="Q211" s="58">
        <v>9</v>
      </c>
      <c r="R211" s="58">
        <v>17</v>
      </c>
      <c r="S211" s="58">
        <v>4</v>
      </c>
      <c r="T211" s="58" t="s">
        <v>153</v>
      </c>
      <c r="U211" s="58">
        <v>17</v>
      </c>
      <c r="V211" s="58" t="s">
        <v>153</v>
      </c>
      <c r="W211" s="58">
        <v>166</v>
      </c>
      <c r="X211" s="58">
        <v>75</v>
      </c>
      <c r="Y211" s="58" t="s">
        <v>153</v>
      </c>
      <c r="Z211" s="58">
        <v>41</v>
      </c>
      <c r="AA211" s="58">
        <v>16</v>
      </c>
      <c r="AB211" s="58">
        <v>14</v>
      </c>
      <c r="AC211" s="58">
        <v>6</v>
      </c>
      <c r="AD211" s="58" t="s">
        <v>153</v>
      </c>
      <c r="AE211" s="58">
        <v>7</v>
      </c>
      <c r="AF211" s="58">
        <v>42</v>
      </c>
      <c r="AG211" s="58">
        <v>42</v>
      </c>
      <c r="AH211" s="58">
        <v>20</v>
      </c>
      <c r="AI211" s="58">
        <v>0</v>
      </c>
      <c r="AJ211" s="58" t="s">
        <v>153</v>
      </c>
      <c r="AK211" s="58" t="s">
        <v>153</v>
      </c>
      <c r="AL211" s="58">
        <v>0</v>
      </c>
      <c r="AM211" s="58" t="s">
        <v>153</v>
      </c>
      <c r="AN211" s="58">
        <v>0</v>
      </c>
      <c r="AO211" s="58" t="s">
        <v>153</v>
      </c>
      <c r="AP211" s="58" t="s">
        <v>153</v>
      </c>
      <c r="AQ211" s="58">
        <v>197</v>
      </c>
      <c r="AR211" s="58">
        <v>100</v>
      </c>
      <c r="AS211" s="58" t="s">
        <v>153</v>
      </c>
      <c r="AT211" s="58">
        <v>52</v>
      </c>
      <c r="AU211" s="58">
        <v>14</v>
      </c>
      <c r="AV211" s="58">
        <v>6</v>
      </c>
      <c r="AW211" s="58" t="s">
        <v>153</v>
      </c>
      <c r="AX211" s="58" t="s">
        <v>153</v>
      </c>
      <c r="AY211" s="58">
        <v>11</v>
      </c>
      <c r="AZ211" s="58">
        <v>109</v>
      </c>
      <c r="BA211" s="58">
        <v>109</v>
      </c>
      <c r="BB211" s="58">
        <v>35</v>
      </c>
      <c r="BC211" s="58">
        <v>0</v>
      </c>
      <c r="BD211" s="58" t="s">
        <v>153</v>
      </c>
      <c r="BE211" s="58" t="s">
        <v>153</v>
      </c>
      <c r="BF211" s="58">
        <v>25</v>
      </c>
      <c r="BG211" s="58">
        <v>0</v>
      </c>
      <c r="BH211" s="58">
        <v>0</v>
      </c>
      <c r="BI211" s="58" t="s">
        <v>153</v>
      </c>
      <c r="BJ211" s="58">
        <v>13</v>
      </c>
      <c r="BK211" s="58">
        <v>13</v>
      </c>
      <c r="BL211" s="58">
        <v>7</v>
      </c>
      <c r="BM211" s="58">
        <v>0</v>
      </c>
      <c r="BN211" s="58" t="s">
        <v>153</v>
      </c>
      <c r="BO211" s="58">
        <v>0</v>
      </c>
      <c r="BP211" s="58">
        <v>0</v>
      </c>
      <c r="BQ211" s="58">
        <v>0</v>
      </c>
      <c r="BR211" s="58" t="s">
        <v>153</v>
      </c>
      <c r="BS211" s="58" t="s">
        <v>153</v>
      </c>
    </row>
    <row r="212" spans="1:71" x14ac:dyDescent="0.25">
      <c r="A212" s="64" t="s">
        <v>374</v>
      </c>
      <c r="B212" s="58">
        <v>342</v>
      </c>
      <c r="C212" s="58">
        <v>339</v>
      </c>
      <c r="D212" s="58">
        <v>164</v>
      </c>
      <c r="E212" s="58">
        <v>4</v>
      </c>
      <c r="F212" s="58">
        <v>77</v>
      </c>
      <c r="G212" s="58">
        <v>33</v>
      </c>
      <c r="H212" s="58">
        <v>29</v>
      </c>
      <c r="I212" s="58">
        <v>0</v>
      </c>
      <c r="J212" s="58">
        <v>3</v>
      </c>
      <c r="K212" s="58">
        <v>29</v>
      </c>
      <c r="L212" s="58">
        <v>168</v>
      </c>
      <c r="M212" s="58">
        <v>168</v>
      </c>
      <c r="N212" s="58">
        <v>82</v>
      </c>
      <c r="O212" s="58" t="s">
        <v>153</v>
      </c>
      <c r="P212" s="58">
        <v>39</v>
      </c>
      <c r="Q212" s="58">
        <v>14</v>
      </c>
      <c r="R212" s="58" t="s">
        <v>153</v>
      </c>
      <c r="S212" s="58">
        <v>0</v>
      </c>
      <c r="T212" s="58" t="s">
        <v>153</v>
      </c>
      <c r="U212" s="58">
        <v>19</v>
      </c>
      <c r="V212" s="58">
        <v>174</v>
      </c>
      <c r="W212" s="58">
        <v>171</v>
      </c>
      <c r="X212" s="58">
        <v>82</v>
      </c>
      <c r="Y212" s="58" t="s">
        <v>153</v>
      </c>
      <c r="Z212" s="58">
        <v>38</v>
      </c>
      <c r="AA212" s="58">
        <v>19</v>
      </c>
      <c r="AB212" s="58" t="s">
        <v>153</v>
      </c>
      <c r="AC212" s="58">
        <v>0</v>
      </c>
      <c r="AD212" s="58" t="s">
        <v>153</v>
      </c>
      <c r="AE212" s="58">
        <v>10</v>
      </c>
      <c r="AF212" s="58">
        <v>25</v>
      </c>
      <c r="AG212" s="58">
        <v>25</v>
      </c>
      <c r="AH212" s="58">
        <v>13</v>
      </c>
      <c r="AI212" s="58">
        <v>0</v>
      </c>
      <c r="AJ212" s="58" t="s">
        <v>153</v>
      </c>
      <c r="AK212" s="58" t="s">
        <v>153</v>
      </c>
      <c r="AL212" s="58">
        <v>0</v>
      </c>
      <c r="AM212" s="58">
        <v>0</v>
      </c>
      <c r="AN212" s="58">
        <v>0</v>
      </c>
      <c r="AO212" s="58">
        <v>7</v>
      </c>
      <c r="AP212" s="58">
        <v>224</v>
      </c>
      <c r="AQ212" s="58">
        <v>221</v>
      </c>
      <c r="AR212" s="58">
        <v>126</v>
      </c>
      <c r="AS212" s="58">
        <v>4</v>
      </c>
      <c r="AT212" s="58">
        <v>52</v>
      </c>
      <c r="AU212" s="58">
        <v>21</v>
      </c>
      <c r="AV212" s="58" t="s">
        <v>153</v>
      </c>
      <c r="AW212" s="58">
        <v>0</v>
      </c>
      <c r="AX212" s="58" t="s">
        <v>153</v>
      </c>
      <c r="AY212" s="58">
        <v>15</v>
      </c>
      <c r="AZ212" s="58">
        <v>93</v>
      </c>
      <c r="BA212" s="58">
        <v>93</v>
      </c>
      <c r="BB212" s="58">
        <v>25</v>
      </c>
      <c r="BC212" s="58">
        <v>0</v>
      </c>
      <c r="BD212" s="58" t="s">
        <v>153</v>
      </c>
      <c r="BE212" s="58" t="s">
        <v>153</v>
      </c>
      <c r="BF212" s="58" t="s">
        <v>153</v>
      </c>
      <c r="BG212" s="58">
        <v>0</v>
      </c>
      <c r="BH212" s="58" t="s">
        <v>153</v>
      </c>
      <c r="BI212" s="58">
        <v>7</v>
      </c>
      <c r="BJ212" s="58">
        <v>15</v>
      </c>
      <c r="BK212" s="58">
        <v>15</v>
      </c>
      <c r="BL212" s="58">
        <v>8</v>
      </c>
      <c r="BM212" s="58">
        <v>0</v>
      </c>
      <c r="BN212" s="58" t="s">
        <v>153</v>
      </c>
      <c r="BO212" s="58" t="s">
        <v>153</v>
      </c>
      <c r="BP212" s="58">
        <v>0</v>
      </c>
      <c r="BQ212" s="58">
        <v>0</v>
      </c>
      <c r="BR212" s="58">
        <v>0</v>
      </c>
      <c r="BS212" s="58">
        <v>4</v>
      </c>
    </row>
    <row r="213" spans="1:71" x14ac:dyDescent="0.25">
      <c r="A213" s="64" t="s">
        <v>375</v>
      </c>
      <c r="B213" s="58">
        <v>333</v>
      </c>
      <c r="C213" s="58">
        <v>329</v>
      </c>
      <c r="D213" s="58">
        <v>136</v>
      </c>
      <c r="E213" s="58">
        <v>7</v>
      </c>
      <c r="F213" s="58">
        <v>94</v>
      </c>
      <c r="G213" s="58">
        <v>17</v>
      </c>
      <c r="H213" s="58">
        <v>38</v>
      </c>
      <c r="I213" s="58">
        <v>0</v>
      </c>
      <c r="J213" s="58">
        <v>7</v>
      </c>
      <c r="K213" s="58">
        <v>30</v>
      </c>
      <c r="L213" s="58" t="s">
        <v>153</v>
      </c>
      <c r="M213" s="58">
        <v>176</v>
      </c>
      <c r="N213" s="58">
        <v>77</v>
      </c>
      <c r="O213" s="58">
        <v>3</v>
      </c>
      <c r="P213" s="58">
        <v>59</v>
      </c>
      <c r="Q213" s="58">
        <v>3</v>
      </c>
      <c r="R213" s="58">
        <v>12</v>
      </c>
      <c r="S213" s="58">
        <v>0</v>
      </c>
      <c r="T213" s="58">
        <v>3</v>
      </c>
      <c r="U213" s="58">
        <v>19</v>
      </c>
      <c r="V213" s="58" t="s">
        <v>153</v>
      </c>
      <c r="W213" s="58">
        <v>153</v>
      </c>
      <c r="X213" s="58">
        <v>59</v>
      </c>
      <c r="Y213" s="58">
        <v>4</v>
      </c>
      <c r="Z213" s="58">
        <v>35</v>
      </c>
      <c r="AA213" s="58">
        <v>14</v>
      </c>
      <c r="AB213" s="58">
        <v>26</v>
      </c>
      <c r="AC213" s="58">
        <v>0</v>
      </c>
      <c r="AD213" s="58">
        <v>4</v>
      </c>
      <c r="AE213" s="58">
        <v>11</v>
      </c>
      <c r="AF213" s="58" t="s">
        <v>153</v>
      </c>
      <c r="AG213" s="58">
        <v>32</v>
      </c>
      <c r="AH213" s="58">
        <v>16</v>
      </c>
      <c r="AI213" s="58" t="s">
        <v>153</v>
      </c>
      <c r="AJ213" s="58">
        <v>8</v>
      </c>
      <c r="AK213" s="58" t="s">
        <v>153</v>
      </c>
      <c r="AL213" s="58">
        <v>0</v>
      </c>
      <c r="AM213" s="58">
        <v>0</v>
      </c>
      <c r="AN213" s="58">
        <v>0</v>
      </c>
      <c r="AO213" s="58" t="s">
        <v>153</v>
      </c>
      <c r="AP213" s="58" t="s">
        <v>153</v>
      </c>
      <c r="AQ213" s="58">
        <v>191</v>
      </c>
      <c r="AR213" s="58">
        <v>97</v>
      </c>
      <c r="AS213" s="58" t="s">
        <v>153</v>
      </c>
      <c r="AT213" s="58">
        <v>46</v>
      </c>
      <c r="AU213" s="58" t="s">
        <v>153</v>
      </c>
      <c r="AV213" s="58">
        <v>9</v>
      </c>
      <c r="AW213" s="58">
        <v>0</v>
      </c>
      <c r="AX213" s="58">
        <v>7</v>
      </c>
      <c r="AY213" s="58">
        <v>22</v>
      </c>
      <c r="AZ213" s="58">
        <v>106</v>
      </c>
      <c r="BA213" s="58">
        <v>106</v>
      </c>
      <c r="BB213" s="58">
        <v>23</v>
      </c>
      <c r="BC213" s="58" t="s">
        <v>153</v>
      </c>
      <c r="BD213" s="58">
        <v>40</v>
      </c>
      <c r="BE213" s="58">
        <v>7</v>
      </c>
      <c r="BF213" s="58">
        <v>29</v>
      </c>
      <c r="BG213" s="58">
        <v>0</v>
      </c>
      <c r="BH213" s="58">
        <v>0</v>
      </c>
      <c r="BI213" s="58" t="s">
        <v>153</v>
      </c>
      <c r="BJ213" s="58">
        <v>16</v>
      </c>
      <c r="BK213" s="58">
        <v>16</v>
      </c>
      <c r="BL213" s="58">
        <v>9</v>
      </c>
      <c r="BM213" s="58">
        <v>0</v>
      </c>
      <c r="BN213" s="58">
        <v>3</v>
      </c>
      <c r="BO213" s="58" t="s">
        <v>153</v>
      </c>
      <c r="BP213" s="58">
        <v>0</v>
      </c>
      <c r="BQ213" s="58">
        <v>0</v>
      </c>
      <c r="BR213" s="58" t="s">
        <v>153</v>
      </c>
      <c r="BS213" s="58" t="s">
        <v>153</v>
      </c>
    </row>
    <row r="214" spans="1:71" x14ac:dyDescent="0.25">
      <c r="A214" s="64" t="s">
        <v>376</v>
      </c>
      <c r="B214" s="58">
        <v>340</v>
      </c>
      <c r="C214" s="58">
        <v>336</v>
      </c>
      <c r="D214" s="58">
        <v>135</v>
      </c>
      <c r="E214" s="58">
        <v>8</v>
      </c>
      <c r="F214" s="58">
        <v>130</v>
      </c>
      <c r="G214" s="58">
        <v>23</v>
      </c>
      <c r="H214" s="58">
        <v>20</v>
      </c>
      <c r="I214" s="58">
        <v>0</v>
      </c>
      <c r="J214" s="58">
        <v>6</v>
      </c>
      <c r="K214" s="58">
        <v>14</v>
      </c>
      <c r="L214" s="58">
        <v>184</v>
      </c>
      <c r="M214" s="58">
        <v>180</v>
      </c>
      <c r="N214" s="58">
        <v>78</v>
      </c>
      <c r="O214" s="58" t="s">
        <v>153</v>
      </c>
      <c r="P214" s="58">
        <v>72</v>
      </c>
      <c r="Q214" s="58">
        <v>7</v>
      </c>
      <c r="R214" s="58">
        <v>9</v>
      </c>
      <c r="S214" s="58">
        <v>0</v>
      </c>
      <c r="T214" s="58" t="s">
        <v>153</v>
      </c>
      <c r="U214" s="58">
        <v>9</v>
      </c>
      <c r="V214" s="58">
        <v>156</v>
      </c>
      <c r="W214" s="58">
        <v>156</v>
      </c>
      <c r="X214" s="58">
        <v>57</v>
      </c>
      <c r="Y214" s="58" t="s">
        <v>153</v>
      </c>
      <c r="Z214" s="58">
        <v>58</v>
      </c>
      <c r="AA214" s="58">
        <v>16</v>
      </c>
      <c r="AB214" s="58">
        <v>11</v>
      </c>
      <c r="AC214" s="58">
        <v>0</v>
      </c>
      <c r="AD214" s="58" t="s">
        <v>153</v>
      </c>
      <c r="AE214" s="58">
        <v>5</v>
      </c>
      <c r="AF214" s="58" t="s">
        <v>153</v>
      </c>
      <c r="AG214" s="58">
        <v>27</v>
      </c>
      <c r="AH214" s="58">
        <v>20</v>
      </c>
      <c r="AI214" s="58">
        <v>0</v>
      </c>
      <c r="AJ214" s="58" t="s">
        <v>153</v>
      </c>
      <c r="AK214" s="58" t="s">
        <v>153</v>
      </c>
      <c r="AL214" s="58">
        <v>0</v>
      </c>
      <c r="AM214" s="58">
        <v>0</v>
      </c>
      <c r="AN214" s="58">
        <v>0</v>
      </c>
      <c r="AO214" s="58">
        <v>0</v>
      </c>
      <c r="AP214" s="58" t="s">
        <v>153</v>
      </c>
      <c r="AQ214" s="58">
        <v>201</v>
      </c>
      <c r="AR214" s="58">
        <v>90</v>
      </c>
      <c r="AS214" s="58">
        <v>8</v>
      </c>
      <c r="AT214" s="58">
        <v>69</v>
      </c>
      <c r="AU214" s="58">
        <v>15</v>
      </c>
      <c r="AV214" s="58" t="s">
        <v>153</v>
      </c>
      <c r="AW214" s="58">
        <v>0</v>
      </c>
      <c r="AX214" s="58" t="s">
        <v>153</v>
      </c>
      <c r="AY214" s="58">
        <v>11</v>
      </c>
      <c r="AZ214" s="58">
        <v>108</v>
      </c>
      <c r="BA214" s="58">
        <v>108</v>
      </c>
      <c r="BB214" s="58">
        <v>25</v>
      </c>
      <c r="BC214" s="58">
        <v>0</v>
      </c>
      <c r="BD214" s="58" t="s">
        <v>153</v>
      </c>
      <c r="BE214" s="58" t="s">
        <v>153</v>
      </c>
      <c r="BF214" s="58" t="s">
        <v>153</v>
      </c>
      <c r="BG214" s="58">
        <v>0</v>
      </c>
      <c r="BH214" s="58" t="s">
        <v>153</v>
      </c>
      <c r="BI214" s="58">
        <v>3</v>
      </c>
      <c r="BJ214" s="58" t="s">
        <v>153</v>
      </c>
      <c r="BK214" s="58">
        <v>20</v>
      </c>
      <c r="BL214" s="58">
        <v>6</v>
      </c>
      <c r="BM214" s="58">
        <v>0</v>
      </c>
      <c r="BN214" s="58">
        <v>11</v>
      </c>
      <c r="BO214" s="58" t="s">
        <v>153</v>
      </c>
      <c r="BP214" s="58">
        <v>0</v>
      </c>
      <c r="BQ214" s="58">
        <v>0</v>
      </c>
      <c r="BR214" s="58">
        <v>0</v>
      </c>
      <c r="BS214" s="58" t="s">
        <v>153</v>
      </c>
    </row>
    <row r="215" spans="1:71" x14ac:dyDescent="0.25">
      <c r="A215" s="64" t="s">
        <v>377</v>
      </c>
      <c r="B215" s="58" t="s">
        <v>153</v>
      </c>
      <c r="C215" s="58">
        <v>380</v>
      </c>
      <c r="D215" s="58">
        <v>193</v>
      </c>
      <c r="E215" s="58">
        <v>8</v>
      </c>
      <c r="F215" s="58">
        <v>117</v>
      </c>
      <c r="G215" s="58">
        <v>13</v>
      </c>
      <c r="H215" s="58">
        <v>31</v>
      </c>
      <c r="I215" s="58">
        <v>0</v>
      </c>
      <c r="J215" s="58">
        <v>5</v>
      </c>
      <c r="K215" s="58">
        <v>13</v>
      </c>
      <c r="L215" s="58" t="s">
        <v>153</v>
      </c>
      <c r="M215" s="58">
        <v>209</v>
      </c>
      <c r="N215" s="58">
        <v>116</v>
      </c>
      <c r="O215" s="58" t="s">
        <v>153</v>
      </c>
      <c r="P215" s="58">
        <v>59</v>
      </c>
      <c r="Q215" s="58">
        <v>4</v>
      </c>
      <c r="R215" s="58">
        <v>18</v>
      </c>
      <c r="S215" s="58">
        <v>0</v>
      </c>
      <c r="T215" s="58" t="s">
        <v>153</v>
      </c>
      <c r="U215" s="58">
        <v>6</v>
      </c>
      <c r="V215" s="58">
        <v>171</v>
      </c>
      <c r="W215" s="58">
        <v>171</v>
      </c>
      <c r="X215" s="58">
        <v>77</v>
      </c>
      <c r="Y215" s="58" t="s">
        <v>153</v>
      </c>
      <c r="Z215" s="58">
        <v>58</v>
      </c>
      <c r="AA215" s="58">
        <v>9</v>
      </c>
      <c r="AB215" s="58">
        <v>13</v>
      </c>
      <c r="AC215" s="58">
        <v>0</v>
      </c>
      <c r="AD215" s="58" t="s">
        <v>153</v>
      </c>
      <c r="AE215" s="58">
        <v>7</v>
      </c>
      <c r="AF215" s="58">
        <v>33</v>
      </c>
      <c r="AG215" s="58">
        <v>33</v>
      </c>
      <c r="AH215" s="58">
        <v>17</v>
      </c>
      <c r="AI215" s="58">
        <v>0</v>
      </c>
      <c r="AJ215" s="58">
        <v>12</v>
      </c>
      <c r="AK215" s="58">
        <v>0</v>
      </c>
      <c r="AL215" s="58">
        <v>0</v>
      </c>
      <c r="AM215" s="58">
        <v>0</v>
      </c>
      <c r="AN215" s="58" t="s">
        <v>153</v>
      </c>
      <c r="AO215" s="58" t="s">
        <v>153</v>
      </c>
      <c r="AP215" s="58" t="s">
        <v>153</v>
      </c>
      <c r="AQ215" s="58">
        <v>226</v>
      </c>
      <c r="AR215" s="58">
        <v>130</v>
      </c>
      <c r="AS215" s="58" t="s">
        <v>153</v>
      </c>
      <c r="AT215" s="58">
        <v>65</v>
      </c>
      <c r="AU215" s="58">
        <v>6</v>
      </c>
      <c r="AV215" s="58">
        <v>7</v>
      </c>
      <c r="AW215" s="58">
        <v>0</v>
      </c>
      <c r="AX215" s="58" t="s">
        <v>153</v>
      </c>
      <c r="AY215" s="58">
        <v>9</v>
      </c>
      <c r="AZ215" s="58">
        <v>121</v>
      </c>
      <c r="BA215" s="58">
        <v>121</v>
      </c>
      <c r="BB215" s="58">
        <v>46</v>
      </c>
      <c r="BC215" s="58" t="s">
        <v>153</v>
      </c>
      <c r="BD215" s="58">
        <v>40</v>
      </c>
      <c r="BE215" s="58">
        <v>7</v>
      </c>
      <c r="BF215" s="58">
        <v>24</v>
      </c>
      <c r="BG215" s="58">
        <v>0</v>
      </c>
      <c r="BH215" s="58" t="s">
        <v>153</v>
      </c>
      <c r="BI215" s="58" t="s">
        <v>153</v>
      </c>
      <c r="BJ215" s="58">
        <v>19</v>
      </c>
      <c r="BK215" s="58">
        <v>19</v>
      </c>
      <c r="BL215" s="58">
        <v>11</v>
      </c>
      <c r="BM215" s="58">
        <v>0</v>
      </c>
      <c r="BN215" s="58">
        <v>3</v>
      </c>
      <c r="BO215" s="58">
        <v>0</v>
      </c>
      <c r="BP215" s="58">
        <v>0</v>
      </c>
      <c r="BQ215" s="58">
        <v>0</v>
      </c>
      <c r="BR215" s="58">
        <v>0</v>
      </c>
      <c r="BS215" s="58">
        <v>5</v>
      </c>
    </row>
    <row r="216" spans="1:71" x14ac:dyDescent="0.25">
      <c r="A216" s="64" t="s">
        <v>378</v>
      </c>
      <c r="B216" s="58" t="s">
        <v>153</v>
      </c>
      <c r="C216" s="58">
        <v>521</v>
      </c>
      <c r="D216" s="58">
        <v>339</v>
      </c>
      <c r="E216" s="58" t="s">
        <v>153</v>
      </c>
      <c r="F216" s="58">
        <v>104</v>
      </c>
      <c r="G216" s="58">
        <v>25</v>
      </c>
      <c r="H216" s="58">
        <v>29</v>
      </c>
      <c r="I216" s="58" t="s">
        <v>153</v>
      </c>
      <c r="J216" s="58" t="s">
        <v>153</v>
      </c>
      <c r="K216" s="58">
        <v>15</v>
      </c>
      <c r="L216" s="58">
        <v>308</v>
      </c>
      <c r="M216" s="58">
        <v>308</v>
      </c>
      <c r="N216" s="58">
        <v>206</v>
      </c>
      <c r="O216" s="58" t="s">
        <v>153</v>
      </c>
      <c r="P216" s="58">
        <v>67</v>
      </c>
      <c r="Q216" s="58" t="s">
        <v>153</v>
      </c>
      <c r="R216" s="58">
        <v>13</v>
      </c>
      <c r="S216" s="58" t="s">
        <v>153</v>
      </c>
      <c r="T216" s="58" t="s">
        <v>153</v>
      </c>
      <c r="U216" s="58">
        <v>11</v>
      </c>
      <c r="V216" s="58" t="s">
        <v>153</v>
      </c>
      <c r="W216" s="58">
        <v>213</v>
      </c>
      <c r="X216" s="58">
        <v>133</v>
      </c>
      <c r="Y216" s="58" t="s">
        <v>153</v>
      </c>
      <c r="Z216" s="58">
        <v>37</v>
      </c>
      <c r="AA216" s="58" t="s">
        <v>153</v>
      </c>
      <c r="AB216" s="58">
        <v>16</v>
      </c>
      <c r="AC216" s="58" t="s">
        <v>153</v>
      </c>
      <c r="AD216" s="58" t="s">
        <v>153</v>
      </c>
      <c r="AE216" s="58">
        <v>4</v>
      </c>
      <c r="AF216" s="58">
        <v>44</v>
      </c>
      <c r="AG216" s="58">
        <v>44</v>
      </c>
      <c r="AH216" s="58">
        <v>28</v>
      </c>
      <c r="AI216" s="58">
        <v>0</v>
      </c>
      <c r="AJ216" s="58">
        <v>11</v>
      </c>
      <c r="AK216" s="58" t="s">
        <v>153</v>
      </c>
      <c r="AL216" s="58">
        <v>0</v>
      </c>
      <c r="AM216" s="58" t="s">
        <v>153</v>
      </c>
      <c r="AN216" s="58">
        <v>0</v>
      </c>
      <c r="AO216" s="58" t="s">
        <v>153</v>
      </c>
      <c r="AP216" s="58" t="s">
        <v>153</v>
      </c>
      <c r="AQ216" s="58">
        <v>313</v>
      </c>
      <c r="AR216" s="58">
        <v>220</v>
      </c>
      <c r="AS216" s="58" t="s">
        <v>153</v>
      </c>
      <c r="AT216" s="58">
        <v>56</v>
      </c>
      <c r="AU216" s="58">
        <v>15</v>
      </c>
      <c r="AV216" s="58">
        <v>6</v>
      </c>
      <c r="AW216" s="58">
        <v>0</v>
      </c>
      <c r="AX216" s="58" t="s">
        <v>153</v>
      </c>
      <c r="AY216" s="58">
        <v>10</v>
      </c>
      <c r="AZ216" s="58">
        <v>164</v>
      </c>
      <c r="BA216" s="58">
        <v>164</v>
      </c>
      <c r="BB216" s="58">
        <v>91</v>
      </c>
      <c r="BC216" s="58" t="s">
        <v>153</v>
      </c>
      <c r="BD216" s="58">
        <v>37</v>
      </c>
      <c r="BE216" s="58" t="s">
        <v>153</v>
      </c>
      <c r="BF216" s="58">
        <v>23</v>
      </c>
      <c r="BG216" s="58">
        <v>0</v>
      </c>
      <c r="BH216" s="58">
        <v>0</v>
      </c>
      <c r="BI216" s="58" t="s">
        <v>153</v>
      </c>
      <c r="BJ216" s="58">
        <v>26</v>
      </c>
      <c r="BK216" s="58">
        <v>26</v>
      </c>
      <c r="BL216" s="58">
        <v>16</v>
      </c>
      <c r="BM216" s="58">
        <v>0</v>
      </c>
      <c r="BN216" s="58">
        <v>5</v>
      </c>
      <c r="BO216" s="58">
        <v>0</v>
      </c>
      <c r="BP216" s="58">
        <v>0</v>
      </c>
      <c r="BQ216" s="58">
        <v>0</v>
      </c>
      <c r="BR216" s="58">
        <v>0</v>
      </c>
      <c r="BS216" s="58">
        <v>5</v>
      </c>
    </row>
    <row r="217" spans="1:71" x14ac:dyDescent="0.25">
      <c r="A217" s="64" t="s">
        <v>379</v>
      </c>
      <c r="B217" s="58">
        <v>540</v>
      </c>
      <c r="C217" s="58">
        <v>531</v>
      </c>
      <c r="D217" s="58">
        <v>342</v>
      </c>
      <c r="E217" s="58">
        <v>12</v>
      </c>
      <c r="F217" s="58">
        <v>89</v>
      </c>
      <c r="G217" s="58">
        <v>16</v>
      </c>
      <c r="H217" s="58">
        <v>43</v>
      </c>
      <c r="I217" s="58">
        <v>0</v>
      </c>
      <c r="J217" s="58">
        <v>6</v>
      </c>
      <c r="K217" s="58">
        <v>23</v>
      </c>
      <c r="L217" s="58">
        <v>317</v>
      </c>
      <c r="M217" s="58">
        <v>312</v>
      </c>
      <c r="N217" s="58">
        <v>203</v>
      </c>
      <c r="O217" s="58" t="s">
        <v>153</v>
      </c>
      <c r="P217" s="58">
        <v>58</v>
      </c>
      <c r="Q217" s="58" t="s">
        <v>153</v>
      </c>
      <c r="R217" s="58">
        <v>16</v>
      </c>
      <c r="S217" s="58">
        <v>0</v>
      </c>
      <c r="T217" s="58" t="s">
        <v>153</v>
      </c>
      <c r="U217" s="58">
        <v>16</v>
      </c>
      <c r="V217" s="58">
        <v>223</v>
      </c>
      <c r="W217" s="58">
        <v>219</v>
      </c>
      <c r="X217" s="58">
        <v>139</v>
      </c>
      <c r="Y217" s="58" t="s">
        <v>153</v>
      </c>
      <c r="Z217" s="58">
        <v>31</v>
      </c>
      <c r="AA217" s="58" t="s">
        <v>153</v>
      </c>
      <c r="AB217" s="58">
        <v>27</v>
      </c>
      <c r="AC217" s="58">
        <v>0</v>
      </c>
      <c r="AD217" s="58" t="s">
        <v>153</v>
      </c>
      <c r="AE217" s="58">
        <v>7</v>
      </c>
      <c r="AF217" s="58" t="s">
        <v>153</v>
      </c>
      <c r="AG217" s="58">
        <v>30</v>
      </c>
      <c r="AH217" s="58">
        <v>22</v>
      </c>
      <c r="AI217" s="58">
        <v>0</v>
      </c>
      <c r="AJ217" s="58" t="s">
        <v>153</v>
      </c>
      <c r="AK217" s="58" t="s">
        <v>153</v>
      </c>
      <c r="AL217" s="58">
        <v>0</v>
      </c>
      <c r="AM217" s="58">
        <v>0</v>
      </c>
      <c r="AN217" s="58" t="s">
        <v>153</v>
      </c>
      <c r="AO217" s="58">
        <v>3</v>
      </c>
      <c r="AP217" s="58">
        <v>330</v>
      </c>
      <c r="AQ217" s="58">
        <v>324</v>
      </c>
      <c r="AR217" s="58">
        <v>229</v>
      </c>
      <c r="AS217" s="58">
        <v>12</v>
      </c>
      <c r="AT217" s="58">
        <v>47</v>
      </c>
      <c r="AU217" s="58">
        <v>9</v>
      </c>
      <c r="AV217" s="58" t="s">
        <v>153</v>
      </c>
      <c r="AW217" s="58">
        <v>0</v>
      </c>
      <c r="AX217" s="58" t="s">
        <v>153</v>
      </c>
      <c r="AY217" s="58">
        <v>17</v>
      </c>
      <c r="AZ217" s="58" t="s">
        <v>153</v>
      </c>
      <c r="BA217" s="58">
        <v>177</v>
      </c>
      <c r="BB217" s="58">
        <v>91</v>
      </c>
      <c r="BC217" s="58">
        <v>0</v>
      </c>
      <c r="BD217" s="58" t="s">
        <v>153</v>
      </c>
      <c r="BE217" s="58" t="s">
        <v>153</v>
      </c>
      <c r="BF217" s="58" t="s">
        <v>153</v>
      </c>
      <c r="BG217" s="58">
        <v>0</v>
      </c>
      <c r="BH217" s="58" t="s">
        <v>153</v>
      </c>
      <c r="BI217" s="58">
        <v>3</v>
      </c>
      <c r="BJ217" s="58">
        <v>47</v>
      </c>
      <c r="BK217" s="58">
        <v>47</v>
      </c>
      <c r="BL217" s="58">
        <v>31</v>
      </c>
      <c r="BM217" s="58" t="s">
        <v>153</v>
      </c>
      <c r="BN217" s="58">
        <v>10</v>
      </c>
      <c r="BO217" s="58" t="s">
        <v>153</v>
      </c>
      <c r="BP217" s="58">
        <v>0</v>
      </c>
      <c r="BQ217" s="58">
        <v>0</v>
      </c>
      <c r="BR217" s="58">
        <v>0</v>
      </c>
      <c r="BS217" s="58" t="s">
        <v>153</v>
      </c>
    </row>
    <row r="218" spans="1:71" x14ac:dyDescent="0.25">
      <c r="A218" s="64" t="s">
        <v>380</v>
      </c>
      <c r="B218" s="58">
        <v>432</v>
      </c>
      <c r="C218" s="58">
        <v>425</v>
      </c>
      <c r="D218" s="58">
        <v>241</v>
      </c>
      <c r="E218" s="58">
        <v>12</v>
      </c>
      <c r="F218" s="58">
        <v>98</v>
      </c>
      <c r="G218" s="58">
        <v>17</v>
      </c>
      <c r="H218" s="58">
        <v>25</v>
      </c>
      <c r="I218" s="58" t="s">
        <v>153</v>
      </c>
      <c r="J218" s="58" t="s">
        <v>153</v>
      </c>
      <c r="K218" s="58">
        <v>28</v>
      </c>
      <c r="L218" s="58" t="s">
        <v>153</v>
      </c>
      <c r="M218" s="58">
        <v>213</v>
      </c>
      <c r="N218" s="58">
        <v>112</v>
      </c>
      <c r="O218" s="58" t="s">
        <v>153</v>
      </c>
      <c r="P218" s="58">
        <v>52</v>
      </c>
      <c r="Q218" s="58">
        <v>7</v>
      </c>
      <c r="R218" s="58">
        <v>11</v>
      </c>
      <c r="S218" s="58">
        <v>0</v>
      </c>
      <c r="T218" s="58" t="s">
        <v>153</v>
      </c>
      <c r="U218" s="58">
        <v>24</v>
      </c>
      <c r="V218" s="58" t="s">
        <v>153</v>
      </c>
      <c r="W218" s="58">
        <v>212</v>
      </c>
      <c r="X218" s="58">
        <v>129</v>
      </c>
      <c r="Y218" s="58" t="s">
        <v>153</v>
      </c>
      <c r="Z218" s="58">
        <v>46</v>
      </c>
      <c r="AA218" s="58">
        <v>10</v>
      </c>
      <c r="AB218" s="58">
        <v>14</v>
      </c>
      <c r="AC218" s="58" t="s">
        <v>153</v>
      </c>
      <c r="AD218" s="58" t="s">
        <v>153</v>
      </c>
      <c r="AE218" s="58">
        <v>4</v>
      </c>
      <c r="AF218" s="58">
        <v>28</v>
      </c>
      <c r="AG218" s="58">
        <v>28</v>
      </c>
      <c r="AH218" s="58">
        <v>15</v>
      </c>
      <c r="AI218" s="58">
        <v>0</v>
      </c>
      <c r="AJ218" s="58">
        <v>8</v>
      </c>
      <c r="AK218" s="58" t="s">
        <v>153</v>
      </c>
      <c r="AL218" s="58">
        <v>0</v>
      </c>
      <c r="AM218" s="58">
        <v>0</v>
      </c>
      <c r="AN218" s="58">
        <v>0</v>
      </c>
      <c r="AO218" s="58" t="s">
        <v>153</v>
      </c>
      <c r="AP218" s="58">
        <v>266</v>
      </c>
      <c r="AQ218" s="58">
        <v>259</v>
      </c>
      <c r="AR218" s="58">
        <v>166</v>
      </c>
      <c r="AS218" s="58" t="s">
        <v>153</v>
      </c>
      <c r="AT218" s="58">
        <v>52</v>
      </c>
      <c r="AU218" s="58" t="s">
        <v>153</v>
      </c>
      <c r="AV218" s="58">
        <v>3</v>
      </c>
      <c r="AW218" s="58" t="s">
        <v>153</v>
      </c>
      <c r="AX218" s="58" t="s">
        <v>153</v>
      </c>
      <c r="AY218" s="58">
        <v>18</v>
      </c>
      <c r="AZ218" s="58">
        <v>138</v>
      </c>
      <c r="BA218" s="58">
        <v>138</v>
      </c>
      <c r="BB218" s="58">
        <v>60</v>
      </c>
      <c r="BC218" s="58" t="s">
        <v>153</v>
      </c>
      <c r="BD218" s="58">
        <v>38</v>
      </c>
      <c r="BE218" s="58">
        <v>8</v>
      </c>
      <c r="BF218" s="58">
        <v>22</v>
      </c>
      <c r="BG218" s="58">
        <v>0</v>
      </c>
      <c r="BH218" s="58" t="s">
        <v>153</v>
      </c>
      <c r="BI218" s="58" t="s">
        <v>153</v>
      </c>
      <c r="BJ218" s="58">
        <v>23</v>
      </c>
      <c r="BK218" s="58">
        <v>23</v>
      </c>
      <c r="BL218" s="58">
        <v>13</v>
      </c>
      <c r="BM218" s="58" t="s">
        <v>153</v>
      </c>
      <c r="BN218" s="58">
        <v>7</v>
      </c>
      <c r="BO218" s="58">
        <v>0</v>
      </c>
      <c r="BP218" s="58">
        <v>0</v>
      </c>
      <c r="BQ218" s="58">
        <v>0</v>
      </c>
      <c r="BR218" s="58">
        <v>0</v>
      </c>
      <c r="BS218" s="58" t="s">
        <v>153</v>
      </c>
    </row>
    <row r="219" spans="1:71" x14ac:dyDescent="0.25">
      <c r="A219" s="64" t="s">
        <v>381</v>
      </c>
      <c r="B219" s="58" t="s">
        <v>153</v>
      </c>
      <c r="C219" s="58">
        <v>386</v>
      </c>
      <c r="D219" s="58">
        <v>182</v>
      </c>
      <c r="E219" s="58">
        <v>12</v>
      </c>
      <c r="F219" s="58">
        <v>98</v>
      </c>
      <c r="G219" s="58">
        <v>18</v>
      </c>
      <c r="H219" s="58">
        <v>32</v>
      </c>
      <c r="I219" s="58">
        <v>0</v>
      </c>
      <c r="J219" s="58">
        <v>7</v>
      </c>
      <c r="K219" s="58">
        <v>37</v>
      </c>
      <c r="L219" s="58" t="s">
        <v>153</v>
      </c>
      <c r="M219" s="58">
        <v>222</v>
      </c>
      <c r="N219" s="58">
        <v>107</v>
      </c>
      <c r="O219" s="58">
        <v>7</v>
      </c>
      <c r="P219" s="58">
        <v>57</v>
      </c>
      <c r="Q219" s="58">
        <v>7</v>
      </c>
      <c r="R219" s="58">
        <v>12</v>
      </c>
      <c r="S219" s="58">
        <v>0</v>
      </c>
      <c r="T219" s="58">
        <v>3</v>
      </c>
      <c r="U219" s="58">
        <v>29</v>
      </c>
      <c r="V219" s="58" t="s">
        <v>153</v>
      </c>
      <c r="W219" s="58">
        <v>163</v>
      </c>
      <c r="X219" s="58">
        <v>75</v>
      </c>
      <c r="Y219" s="58">
        <v>5</v>
      </c>
      <c r="Z219" s="58">
        <v>40</v>
      </c>
      <c r="AA219" s="58">
        <v>11</v>
      </c>
      <c r="AB219" s="58">
        <v>20</v>
      </c>
      <c r="AC219" s="58">
        <v>0</v>
      </c>
      <c r="AD219" s="58">
        <v>4</v>
      </c>
      <c r="AE219" s="58">
        <v>8</v>
      </c>
      <c r="AF219" s="58">
        <v>37</v>
      </c>
      <c r="AG219" s="58">
        <v>37</v>
      </c>
      <c r="AH219" s="58">
        <v>19</v>
      </c>
      <c r="AI219" s="58">
        <v>0</v>
      </c>
      <c r="AJ219" s="58">
        <v>7</v>
      </c>
      <c r="AK219" s="58">
        <v>0</v>
      </c>
      <c r="AL219" s="58">
        <v>0</v>
      </c>
      <c r="AM219" s="58">
        <v>0</v>
      </c>
      <c r="AN219" s="58" t="s">
        <v>153</v>
      </c>
      <c r="AO219" s="58" t="s">
        <v>153</v>
      </c>
      <c r="AP219" s="58" t="s">
        <v>153</v>
      </c>
      <c r="AQ219" s="58">
        <v>229</v>
      </c>
      <c r="AR219" s="58">
        <v>128</v>
      </c>
      <c r="AS219" s="58">
        <v>12</v>
      </c>
      <c r="AT219" s="58">
        <v>42</v>
      </c>
      <c r="AU219" s="58">
        <v>11</v>
      </c>
      <c r="AV219" s="58">
        <v>6</v>
      </c>
      <c r="AW219" s="58">
        <v>0</v>
      </c>
      <c r="AX219" s="58">
        <v>4</v>
      </c>
      <c r="AY219" s="58">
        <v>26</v>
      </c>
      <c r="AZ219" s="58">
        <v>120</v>
      </c>
      <c r="BA219" s="58">
        <v>120</v>
      </c>
      <c r="BB219" s="58">
        <v>35</v>
      </c>
      <c r="BC219" s="58">
        <v>0</v>
      </c>
      <c r="BD219" s="58">
        <v>49</v>
      </c>
      <c r="BE219" s="58">
        <v>7</v>
      </c>
      <c r="BF219" s="58">
        <v>26</v>
      </c>
      <c r="BG219" s="58">
        <v>0</v>
      </c>
      <c r="BH219" s="58" t="s">
        <v>153</v>
      </c>
      <c r="BI219" s="58" t="s">
        <v>153</v>
      </c>
      <c r="BJ219" s="58">
        <v>22</v>
      </c>
      <c r="BK219" s="58">
        <v>22</v>
      </c>
      <c r="BL219" s="58">
        <v>16</v>
      </c>
      <c r="BM219" s="58">
        <v>0</v>
      </c>
      <c r="BN219" s="58" t="s">
        <v>153</v>
      </c>
      <c r="BO219" s="58" t="s">
        <v>153</v>
      </c>
      <c r="BP219" s="58">
        <v>0</v>
      </c>
      <c r="BQ219" s="58">
        <v>0</v>
      </c>
      <c r="BR219" s="58">
        <v>0</v>
      </c>
      <c r="BS219" s="58">
        <v>0</v>
      </c>
    </row>
    <row r="220" spans="1:71" x14ac:dyDescent="0.25">
      <c r="A220" s="64" t="s">
        <v>382</v>
      </c>
      <c r="B220" s="58">
        <v>358</v>
      </c>
      <c r="C220" s="58">
        <v>350</v>
      </c>
      <c r="D220" s="58">
        <v>144</v>
      </c>
      <c r="E220" s="58" t="s">
        <v>153</v>
      </c>
      <c r="F220" s="58">
        <v>104</v>
      </c>
      <c r="G220" s="58">
        <v>23</v>
      </c>
      <c r="H220" s="58">
        <v>27</v>
      </c>
      <c r="I220" s="58">
        <v>0</v>
      </c>
      <c r="J220" s="58" t="s">
        <v>153</v>
      </c>
      <c r="K220" s="58">
        <v>38</v>
      </c>
      <c r="L220" s="58">
        <v>194</v>
      </c>
      <c r="M220" s="58">
        <v>190</v>
      </c>
      <c r="N220" s="58">
        <v>67</v>
      </c>
      <c r="O220" s="58" t="s">
        <v>153</v>
      </c>
      <c r="P220" s="58">
        <v>63</v>
      </c>
      <c r="Q220" s="58">
        <v>10</v>
      </c>
      <c r="R220" s="58">
        <v>14</v>
      </c>
      <c r="S220" s="58">
        <v>0</v>
      </c>
      <c r="T220" s="58" t="s">
        <v>153</v>
      </c>
      <c r="U220" s="58">
        <v>27</v>
      </c>
      <c r="V220" s="58">
        <v>164</v>
      </c>
      <c r="W220" s="58">
        <v>160</v>
      </c>
      <c r="X220" s="58">
        <v>77</v>
      </c>
      <c r="Y220" s="58" t="s">
        <v>153</v>
      </c>
      <c r="Z220" s="58">
        <v>41</v>
      </c>
      <c r="AA220" s="58">
        <v>13</v>
      </c>
      <c r="AB220" s="58">
        <v>13</v>
      </c>
      <c r="AC220" s="58">
        <v>0</v>
      </c>
      <c r="AD220" s="58" t="s">
        <v>153</v>
      </c>
      <c r="AE220" s="58">
        <v>11</v>
      </c>
      <c r="AF220" s="58">
        <v>30</v>
      </c>
      <c r="AG220" s="58">
        <v>30</v>
      </c>
      <c r="AH220" s="58">
        <v>14</v>
      </c>
      <c r="AI220" s="58">
        <v>0</v>
      </c>
      <c r="AJ220" s="58">
        <v>6</v>
      </c>
      <c r="AK220" s="58" t="s">
        <v>153</v>
      </c>
      <c r="AL220" s="58">
        <v>0</v>
      </c>
      <c r="AM220" s="58">
        <v>0</v>
      </c>
      <c r="AN220" s="58" t="s">
        <v>153</v>
      </c>
      <c r="AO220" s="58">
        <v>7</v>
      </c>
      <c r="AP220" s="58" t="s">
        <v>153</v>
      </c>
      <c r="AQ220" s="58">
        <v>201</v>
      </c>
      <c r="AR220" s="58">
        <v>92</v>
      </c>
      <c r="AS220" s="58" t="s">
        <v>153</v>
      </c>
      <c r="AT220" s="58">
        <v>59</v>
      </c>
      <c r="AU220" s="58">
        <v>12</v>
      </c>
      <c r="AV220" s="58">
        <v>0</v>
      </c>
      <c r="AW220" s="58">
        <v>0</v>
      </c>
      <c r="AX220" s="58" t="s">
        <v>153</v>
      </c>
      <c r="AY220" s="58">
        <v>27</v>
      </c>
      <c r="AZ220" s="58" t="s">
        <v>153</v>
      </c>
      <c r="BA220" s="58">
        <v>119</v>
      </c>
      <c r="BB220" s="58">
        <v>38</v>
      </c>
      <c r="BC220" s="58">
        <v>0</v>
      </c>
      <c r="BD220" s="58">
        <v>39</v>
      </c>
      <c r="BE220" s="58" t="s">
        <v>153</v>
      </c>
      <c r="BF220" s="58">
        <v>27</v>
      </c>
      <c r="BG220" s="58">
        <v>0</v>
      </c>
      <c r="BH220" s="58" t="s">
        <v>153</v>
      </c>
      <c r="BI220" s="58">
        <v>4</v>
      </c>
      <c r="BJ220" s="58">
        <v>12</v>
      </c>
      <c r="BK220" s="58">
        <v>12</v>
      </c>
      <c r="BL220" s="58" t="s">
        <v>153</v>
      </c>
      <c r="BM220" s="58" t="s">
        <v>153</v>
      </c>
      <c r="BN220" s="58">
        <v>7</v>
      </c>
      <c r="BO220" s="58">
        <v>0</v>
      </c>
      <c r="BP220" s="58">
        <v>0</v>
      </c>
      <c r="BQ220" s="58">
        <v>0</v>
      </c>
      <c r="BR220" s="58">
        <v>0</v>
      </c>
      <c r="BS220" s="58" t="s">
        <v>153</v>
      </c>
    </row>
    <row r="221" spans="1:71" x14ac:dyDescent="0.25">
      <c r="A221" s="64" t="s">
        <v>383</v>
      </c>
      <c r="B221" s="58" t="s">
        <v>153</v>
      </c>
      <c r="C221" s="58">
        <v>338</v>
      </c>
      <c r="D221" s="58">
        <v>180</v>
      </c>
      <c r="E221" s="58" t="s">
        <v>153</v>
      </c>
      <c r="F221" s="58">
        <v>89</v>
      </c>
      <c r="G221" s="58">
        <v>14</v>
      </c>
      <c r="H221" s="58">
        <v>24</v>
      </c>
      <c r="I221" s="58" t="s">
        <v>153</v>
      </c>
      <c r="J221" s="58">
        <v>4</v>
      </c>
      <c r="K221" s="58">
        <v>22</v>
      </c>
      <c r="L221" s="58">
        <v>168</v>
      </c>
      <c r="M221" s="58">
        <v>168</v>
      </c>
      <c r="N221" s="58">
        <v>84</v>
      </c>
      <c r="O221" s="58" t="s">
        <v>153</v>
      </c>
      <c r="P221" s="58">
        <v>48</v>
      </c>
      <c r="Q221" s="58">
        <v>4</v>
      </c>
      <c r="R221" s="58">
        <v>8</v>
      </c>
      <c r="S221" s="58">
        <v>0</v>
      </c>
      <c r="T221" s="58" t="s">
        <v>153</v>
      </c>
      <c r="U221" s="58">
        <v>18</v>
      </c>
      <c r="V221" s="58" t="s">
        <v>153</v>
      </c>
      <c r="W221" s="58">
        <v>170</v>
      </c>
      <c r="X221" s="58">
        <v>96</v>
      </c>
      <c r="Y221" s="58">
        <v>0</v>
      </c>
      <c r="Z221" s="58">
        <v>41</v>
      </c>
      <c r="AA221" s="58">
        <v>10</v>
      </c>
      <c r="AB221" s="58">
        <v>16</v>
      </c>
      <c r="AC221" s="58" t="s">
        <v>153</v>
      </c>
      <c r="AD221" s="58" t="s">
        <v>153</v>
      </c>
      <c r="AE221" s="58">
        <v>4</v>
      </c>
      <c r="AF221" s="58">
        <v>38</v>
      </c>
      <c r="AG221" s="58">
        <v>38</v>
      </c>
      <c r="AH221" s="58">
        <v>23</v>
      </c>
      <c r="AI221" s="58">
        <v>0</v>
      </c>
      <c r="AJ221" s="58" t="s">
        <v>153</v>
      </c>
      <c r="AK221" s="58">
        <v>0</v>
      </c>
      <c r="AL221" s="58">
        <v>0</v>
      </c>
      <c r="AM221" s="58">
        <v>0</v>
      </c>
      <c r="AN221" s="58">
        <v>0</v>
      </c>
      <c r="AO221" s="58" t="s">
        <v>153</v>
      </c>
      <c r="AP221" s="58" t="s">
        <v>153</v>
      </c>
      <c r="AQ221" s="58">
        <v>225</v>
      </c>
      <c r="AR221" s="58">
        <v>133</v>
      </c>
      <c r="AS221" s="58" t="s">
        <v>153</v>
      </c>
      <c r="AT221" s="58">
        <v>56</v>
      </c>
      <c r="AU221" s="58">
        <v>10</v>
      </c>
      <c r="AV221" s="58">
        <v>5</v>
      </c>
      <c r="AW221" s="58" t="s">
        <v>153</v>
      </c>
      <c r="AX221" s="58">
        <v>4</v>
      </c>
      <c r="AY221" s="58">
        <v>13</v>
      </c>
      <c r="AZ221" s="58">
        <v>75</v>
      </c>
      <c r="BA221" s="58">
        <v>75</v>
      </c>
      <c r="BB221" s="58">
        <v>24</v>
      </c>
      <c r="BC221" s="58" t="s">
        <v>153</v>
      </c>
      <c r="BD221" s="58" t="s">
        <v>153</v>
      </c>
      <c r="BE221" s="58">
        <v>4</v>
      </c>
      <c r="BF221" s="58">
        <v>19</v>
      </c>
      <c r="BG221" s="58">
        <v>0</v>
      </c>
      <c r="BH221" s="58">
        <v>0</v>
      </c>
      <c r="BI221" s="58" t="s">
        <v>153</v>
      </c>
      <c r="BJ221" s="58">
        <v>9</v>
      </c>
      <c r="BK221" s="58">
        <v>9</v>
      </c>
      <c r="BL221" s="58" t="s">
        <v>153</v>
      </c>
      <c r="BM221" s="58">
        <v>0</v>
      </c>
      <c r="BN221" s="58">
        <v>5</v>
      </c>
      <c r="BO221" s="58">
        <v>0</v>
      </c>
      <c r="BP221" s="58">
        <v>0</v>
      </c>
      <c r="BQ221" s="58">
        <v>0</v>
      </c>
      <c r="BR221" s="58">
        <v>0</v>
      </c>
      <c r="BS221" s="58" t="s">
        <v>153</v>
      </c>
    </row>
    <row r="222" spans="1:71" x14ac:dyDescent="0.25">
      <c r="A222" s="64" t="s">
        <v>384</v>
      </c>
      <c r="B222" s="58" t="s">
        <v>153</v>
      </c>
      <c r="C222" s="58">
        <v>503</v>
      </c>
      <c r="D222" s="58">
        <v>292</v>
      </c>
      <c r="E222" s="58" t="s">
        <v>153</v>
      </c>
      <c r="F222" s="58">
        <v>94</v>
      </c>
      <c r="G222" s="58">
        <v>22</v>
      </c>
      <c r="H222" s="58">
        <v>36</v>
      </c>
      <c r="I222" s="58" t="s">
        <v>153</v>
      </c>
      <c r="J222" s="58" t="s">
        <v>153</v>
      </c>
      <c r="K222" s="58">
        <v>39</v>
      </c>
      <c r="L222" s="58" t="s">
        <v>153</v>
      </c>
      <c r="M222" s="58">
        <v>254</v>
      </c>
      <c r="N222" s="58">
        <v>130</v>
      </c>
      <c r="O222" s="58">
        <v>4</v>
      </c>
      <c r="P222" s="58">
        <v>56</v>
      </c>
      <c r="Q222" s="58">
        <v>12</v>
      </c>
      <c r="R222" s="58">
        <v>15</v>
      </c>
      <c r="S222" s="58" t="s">
        <v>153</v>
      </c>
      <c r="T222" s="58" t="s">
        <v>153</v>
      </c>
      <c r="U222" s="58">
        <v>26</v>
      </c>
      <c r="V222" s="58">
        <v>249</v>
      </c>
      <c r="W222" s="58">
        <v>249</v>
      </c>
      <c r="X222" s="58">
        <v>162</v>
      </c>
      <c r="Y222" s="58" t="s">
        <v>153</v>
      </c>
      <c r="Z222" s="58">
        <v>38</v>
      </c>
      <c r="AA222" s="58">
        <v>10</v>
      </c>
      <c r="AB222" s="58">
        <v>21</v>
      </c>
      <c r="AC222" s="58" t="s">
        <v>153</v>
      </c>
      <c r="AD222" s="58">
        <v>0</v>
      </c>
      <c r="AE222" s="58">
        <v>13</v>
      </c>
      <c r="AF222" s="58">
        <v>63</v>
      </c>
      <c r="AG222" s="58">
        <v>63</v>
      </c>
      <c r="AH222" s="58">
        <v>39</v>
      </c>
      <c r="AI222" s="58">
        <v>0</v>
      </c>
      <c r="AJ222" s="58">
        <v>6</v>
      </c>
      <c r="AK222" s="58" t="s">
        <v>153</v>
      </c>
      <c r="AL222" s="58">
        <v>0</v>
      </c>
      <c r="AM222" s="58" t="s">
        <v>153</v>
      </c>
      <c r="AN222" s="58">
        <v>0</v>
      </c>
      <c r="AO222" s="58" t="s">
        <v>153</v>
      </c>
      <c r="AP222" s="58" t="s">
        <v>153</v>
      </c>
      <c r="AQ222" s="58">
        <v>288</v>
      </c>
      <c r="AR222" s="58">
        <v>189</v>
      </c>
      <c r="AS222" s="58" t="s">
        <v>153</v>
      </c>
      <c r="AT222" s="58">
        <v>53</v>
      </c>
      <c r="AU222" s="58" t="s">
        <v>153</v>
      </c>
      <c r="AV222" s="58">
        <v>3</v>
      </c>
      <c r="AW222" s="58" t="s">
        <v>153</v>
      </c>
      <c r="AX222" s="58" t="s">
        <v>153</v>
      </c>
      <c r="AY222" s="58">
        <v>23</v>
      </c>
      <c r="AZ222" s="58">
        <v>152</v>
      </c>
      <c r="BA222" s="58">
        <v>152</v>
      </c>
      <c r="BB222" s="58">
        <v>64</v>
      </c>
      <c r="BC222" s="58">
        <v>0</v>
      </c>
      <c r="BD222" s="58">
        <v>35</v>
      </c>
      <c r="BE222" s="58">
        <v>14</v>
      </c>
      <c r="BF222" s="58">
        <v>33</v>
      </c>
      <c r="BG222" s="58">
        <v>0</v>
      </c>
      <c r="BH222" s="58" t="s">
        <v>153</v>
      </c>
      <c r="BI222" s="58" t="s">
        <v>153</v>
      </c>
      <c r="BJ222" s="58">
        <v>22</v>
      </c>
      <c r="BK222" s="58">
        <v>22</v>
      </c>
      <c r="BL222" s="58">
        <v>16</v>
      </c>
      <c r="BM222" s="58">
        <v>0</v>
      </c>
      <c r="BN222" s="58">
        <v>3</v>
      </c>
      <c r="BO222" s="58" t="s">
        <v>153</v>
      </c>
      <c r="BP222" s="58">
        <v>0</v>
      </c>
      <c r="BQ222" s="58">
        <v>0</v>
      </c>
      <c r="BR222" s="58">
        <v>0</v>
      </c>
      <c r="BS222" s="58" t="s">
        <v>153</v>
      </c>
    </row>
    <row r="223" spans="1:71" x14ac:dyDescent="0.25">
      <c r="A223" s="64" t="s">
        <v>385</v>
      </c>
      <c r="B223" s="58">
        <v>419</v>
      </c>
      <c r="C223" s="58">
        <v>415</v>
      </c>
      <c r="D223" s="58">
        <v>194</v>
      </c>
      <c r="E223" s="58">
        <v>10</v>
      </c>
      <c r="F223" s="58">
        <v>92</v>
      </c>
      <c r="G223" s="58">
        <v>16</v>
      </c>
      <c r="H223" s="58">
        <v>43</v>
      </c>
      <c r="I223" s="58">
        <v>12</v>
      </c>
      <c r="J223" s="58">
        <v>9</v>
      </c>
      <c r="K223" s="58">
        <v>39</v>
      </c>
      <c r="L223" s="58" t="s">
        <v>153</v>
      </c>
      <c r="M223" s="58">
        <v>213</v>
      </c>
      <c r="N223" s="58">
        <v>90</v>
      </c>
      <c r="O223" s="58">
        <v>6</v>
      </c>
      <c r="P223" s="58">
        <v>43</v>
      </c>
      <c r="Q223" s="58">
        <v>6</v>
      </c>
      <c r="R223" s="58">
        <v>21</v>
      </c>
      <c r="S223" s="58" t="s">
        <v>153</v>
      </c>
      <c r="T223" s="58" t="s">
        <v>153</v>
      </c>
      <c r="U223" s="58">
        <v>33</v>
      </c>
      <c r="V223" s="58" t="s">
        <v>153</v>
      </c>
      <c r="W223" s="58">
        <v>202</v>
      </c>
      <c r="X223" s="58">
        <v>104</v>
      </c>
      <c r="Y223" s="58">
        <v>4</v>
      </c>
      <c r="Z223" s="58">
        <v>49</v>
      </c>
      <c r="AA223" s="58">
        <v>10</v>
      </c>
      <c r="AB223" s="58">
        <v>22</v>
      </c>
      <c r="AC223" s="58" t="s">
        <v>153</v>
      </c>
      <c r="AD223" s="58" t="s">
        <v>153</v>
      </c>
      <c r="AE223" s="58">
        <v>6</v>
      </c>
      <c r="AF223" s="58" t="s">
        <v>153</v>
      </c>
      <c r="AG223" s="58">
        <v>67</v>
      </c>
      <c r="AH223" s="58">
        <v>28</v>
      </c>
      <c r="AI223" s="58" t="s">
        <v>153</v>
      </c>
      <c r="AJ223" s="58">
        <v>8</v>
      </c>
      <c r="AK223" s="58" t="s">
        <v>153</v>
      </c>
      <c r="AL223" s="58">
        <v>0</v>
      </c>
      <c r="AM223" s="58" t="s">
        <v>153</v>
      </c>
      <c r="AN223" s="58" t="s">
        <v>153</v>
      </c>
      <c r="AO223" s="58" t="s">
        <v>153</v>
      </c>
      <c r="AP223" s="58" t="s">
        <v>153</v>
      </c>
      <c r="AQ223" s="58">
        <v>217</v>
      </c>
      <c r="AR223" s="58">
        <v>127</v>
      </c>
      <c r="AS223" s="58" t="s">
        <v>153</v>
      </c>
      <c r="AT223" s="58">
        <v>44</v>
      </c>
      <c r="AU223" s="58" t="s">
        <v>153</v>
      </c>
      <c r="AV223" s="58">
        <v>5</v>
      </c>
      <c r="AW223" s="58" t="s">
        <v>153</v>
      </c>
      <c r="AX223" s="58" t="s">
        <v>153</v>
      </c>
      <c r="AY223" s="58">
        <v>18</v>
      </c>
      <c r="AZ223" s="58">
        <v>131</v>
      </c>
      <c r="BA223" s="58">
        <v>131</v>
      </c>
      <c r="BB223" s="58">
        <v>39</v>
      </c>
      <c r="BC223" s="58" t="s">
        <v>153</v>
      </c>
      <c r="BD223" s="58">
        <v>40</v>
      </c>
      <c r="BE223" s="58">
        <v>8</v>
      </c>
      <c r="BF223" s="58">
        <v>38</v>
      </c>
      <c r="BG223" s="58">
        <v>0</v>
      </c>
      <c r="BH223" s="58" t="s">
        <v>153</v>
      </c>
      <c r="BI223" s="58" t="s">
        <v>153</v>
      </c>
      <c r="BJ223" s="58">
        <v>13</v>
      </c>
      <c r="BK223" s="58">
        <v>13</v>
      </c>
      <c r="BL223" s="58" t="s">
        <v>153</v>
      </c>
      <c r="BM223" s="58" t="s">
        <v>153</v>
      </c>
      <c r="BN223" s="58">
        <v>3</v>
      </c>
      <c r="BO223" s="58">
        <v>0</v>
      </c>
      <c r="BP223" s="58">
        <v>0</v>
      </c>
      <c r="BQ223" s="58">
        <v>0</v>
      </c>
      <c r="BR223" s="58">
        <v>0</v>
      </c>
      <c r="BS223" s="58">
        <v>6</v>
      </c>
    </row>
    <row r="224" spans="1:71" x14ac:dyDescent="0.25">
      <c r="A224" s="64" t="s">
        <v>386</v>
      </c>
      <c r="B224" s="58" t="s">
        <v>153</v>
      </c>
      <c r="C224" s="58">
        <v>344</v>
      </c>
      <c r="D224" s="58">
        <v>155</v>
      </c>
      <c r="E224" s="58">
        <v>14</v>
      </c>
      <c r="F224" s="58">
        <v>73</v>
      </c>
      <c r="G224" s="58">
        <v>23</v>
      </c>
      <c r="H224" s="58">
        <v>34</v>
      </c>
      <c r="I224" s="58">
        <v>0</v>
      </c>
      <c r="J224" s="58">
        <v>4</v>
      </c>
      <c r="K224" s="58">
        <v>41</v>
      </c>
      <c r="L224" s="58" t="s">
        <v>153</v>
      </c>
      <c r="M224" s="58">
        <v>188</v>
      </c>
      <c r="N224" s="58">
        <v>81</v>
      </c>
      <c r="O224" s="58" t="s">
        <v>153</v>
      </c>
      <c r="P224" s="58">
        <v>40</v>
      </c>
      <c r="Q224" s="58">
        <v>12</v>
      </c>
      <c r="R224" s="58">
        <v>16</v>
      </c>
      <c r="S224" s="58">
        <v>0</v>
      </c>
      <c r="T224" s="58" t="s">
        <v>153</v>
      </c>
      <c r="U224" s="58">
        <v>30</v>
      </c>
      <c r="V224" s="58" t="s">
        <v>153</v>
      </c>
      <c r="W224" s="58">
        <v>156</v>
      </c>
      <c r="X224" s="58">
        <v>74</v>
      </c>
      <c r="Y224" s="58" t="s">
        <v>153</v>
      </c>
      <c r="Z224" s="58">
        <v>33</v>
      </c>
      <c r="AA224" s="58">
        <v>11</v>
      </c>
      <c r="AB224" s="58">
        <v>18</v>
      </c>
      <c r="AC224" s="58">
        <v>0</v>
      </c>
      <c r="AD224" s="58" t="s">
        <v>153</v>
      </c>
      <c r="AE224" s="58">
        <v>11</v>
      </c>
      <c r="AF224" s="58" t="s">
        <v>153</v>
      </c>
      <c r="AG224" s="58">
        <v>36</v>
      </c>
      <c r="AH224" s="58">
        <v>18</v>
      </c>
      <c r="AI224" s="58" t="s">
        <v>153</v>
      </c>
      <c r="AJ224" s="58" t="s">
        <v>153</v>
      </c>
      <c r="AK224" s="58" t="s">
        <v>153</v>
      </c>
      <c r="AL224" s="58">
        <v>0</v>
      </c>
      <c r="AM224" s="58">
        <v>0</v>
      </c>
      <c r="AN224" s="58">
        <v>0</v>
      </c>
      <c r="AO224" s="58">
        <v>13</v>
      </c>
      <c r="AP224" s="58" t="s">
        <v>153</v>
      </c>
      <c r="AQ224" s="58">
        <v>192</v>
      </c>
      <c r="AR224" s="58">
        <v>106</v>
      </c>
      <c r="AS224" s="58">
        <v>11</v>
      </c>
      <c r="AT224" s="58">
        <v>37</v>
      </c>
      <c r="AU224" s="58">
        <v>12</v>
      </c>
      <c r="AV224" s="58" t="s">
        <v>153</v>
      </c>
      <c r="AW224" s="58">
        <v>0</v>
      </c>
      <c r="AX224" s="58" t="s">
        <v>153</v>
      </c>
      <c r="AY224" s="58">
        <v>21</v>
      </c>
      <c r="AZ224" s="58" t="s">
        <v>153</v>
      </c>
      <c r="BA224" s="58">
        <v>116</v>
      </c>
      <c r="BB224" s="58">
        <v>31</v>
      </c>
      <c r="BC224" s="58" t="s">
        <v>153</v>
      </c>
      <c r="BD224" s="58" t="s">
        <v>153</v>
      </c>
      <c r="BE224" s="58" t="s">
        <v>153</v>
      </c>
      <c r="BF224" s="58" t="s">
        <v>153</v>
      </c>
      <c r="BG224" s="58">
        <v>0</v>
      </c>
      <c r="BH224" s="58" t="s">
        <v>153</v>
      </c>
      <c r="BI224" s="58">
        <v>7</v>
      </c>
      <c r="BJ224" s="58">
        <v>16</v>
      </c>
      <c r="BK224" s="58">
        <v>16</v>
      </c>
      <c r="BL224" s="58">
        <v>7</v>
      </c>
      <c r="BM224" s="58">
        <v>0</v>
      </c>
      <c r="BN224" s="58" t="s">
        <v>153</v>
      </c>
      <c r="BO224" s="58">
        <v>0</v>
      </c>
      <c r="BP224" s="58" t="s">
        <v>153</v>
      </c>
      <c r="BQ224" s="58">
        <v>0</v>
      </c>
      <c r="BR224" s="58">
        <v>0</v>
      </c>
      <c r="BS224" s="58">
        <v>5</v>
      </c>
    </row>
    <row r="225" spans="1:71" x14ac:dyDescent="0.25">
      <c r="A225" s="64" t="s">
        <v>387</v>
      </c>
      <c r="B225" s="58">
        <v>341</v>
      </c>
      <c r="C225" s="58">
        <v>336</v>
      </c>
      <c r="D225" s="58">
        <v>132</v>
      </c>
      <c r="E225" s="58">
        <v>8</v>
      </c>
      <c r="F225" s="58">
        <v>77</v>
      </c>
      <c r="G225" s="58">
        <v>14</v>
      </c>
      <c r="H225" s="58">
        <v>42</v>
      </c>
      <c r="I225" s="58">
        <v>0</v>
      </c>
      <c r="J225" s="58">
        <v>4</v>
      </c>
      <c r="K225" s="58">
        <v>59</v>
      </c>
      <c r="L225" s="58" t="s">
        <v>153</v>
      </c>
      <c r="M225" s="58">
        <v>208</v>
      </c>
      <c r="N225" s="58">
        <v>77</v>
      </c>
      <c r="O225" s="58" t="s">
        <v>153</v>
      </c>
      <c r="P225" s="58">
        <v>49</v>
      </c>
      <c r="Q225" s="58">
        <v>9</v>
      </c>
      <c r="R225" s="58">
        <v>23</v>
      </c>
      <c r="S225" s="58">
        <v>0</v>
      </c>
      <c r="T225" s="58" t="s">
        <v>153</v>
      </c>
      <c r="U225" s="58">
        <v>42</v>
      </c>
      <c r="V225" s="58" t="s">
        <v>153</v>
      </c>
      <c r="W225" s="58">
        <v>128</v>
      </c>
      <c r="X225" s="58">
        <v>55</v>
      </c>
      <c r="Y225" s="58" t="s">
        <v>153</v>
      </c>
      <c r="Z225" s="58">
        <v>28</v>
      </c>
      <c r="AA225" s="58">
        <v>5</v>
      </c>
      <c r="AB225" s="58">
        <v>19</v>
      </c>
      <c r="AC225" s="58">
        <v>0</v>
      </c>
      <c r="AD225" s="58" t="s">
        <v>153</v>
      </c>
      <c r="AE225" s="58">
        <v>17</v>
      </c>
      <c r="AF225" s="58" t="s">
        <v>153</v>
      </c>
      <c r="AG225" s="58">
        <v>46</v>
      </c>
      <c r="AH225" s="58">
        <v>14</v>
      </c>
      <c r="AI225" s="58">
        <v>0</v>
      </c>
      <c r="AJ225" s="58" t="s">
        <v>153</v>
      </c>
      <c r="AK225" s="58" t="s">
        <v>153</v>
      </c>
      <c r="AL225" s="58">
        <v>0</v>
      </c>
      <c r="AM225" s="58">
        <v>0</v>
      </c>
      <c r="AN225" s="58">
        <v>0</v>
      </c>
      <c r="AO225" s="58" t="s">
        <v>153</v>
      </c>
      <c r="AP225" s="58" t="s">
        <v>153</v>
      </c>
      <c r="AQ225" s="58">
        <v>195</v>
      </c>
      <c r="AR225" s="58">
        <v>98</v>
      </c>
      <c r="AS225" s="58" t="s">
        <v>153</v>
      </c>
      <c r="AT225" s="58">
        <v>43</v>
      </c>
      <c r="AU225" s="58" t="s">
        <v>153</v>
      </c>
      <c r="AV225" s="58">
        <v>9</v>
      </c>
      <c r="AW225" s="58">
        <v>0</v>
      </c>
      <c r="AX225" s="58">
        <v>4</v>
      </c>
      <c r="AY225" s="58">
        <v>29</v>
      </c>
      <c r="AZ225" s="58">
        <v>95</v>
      </c>
      <c r="BA225" s="58">
        <v>95</v>
      </c>
      <c r="BB225" s="58">
        <v>20</v>
      </c>
      <c r="BC225" s="58" t="s">
        <v>153</v>
      </c>
      <c r="BD225" s="58" t="s">
        <v>153</v>
      </c>
      <c r="BE225" s="58">
        <v>7</v>
      </c>
      <c r="BF225" s="58">
        <v>33</v>
      </c>
      <c r="BG225" s="58">
        <v>0</v>
      </c>
      <c r="BH225" s="58">
        <v>0</v>
      </c>
      <c r="BI225" s="58" t="s">
        <v>153</v>
      </c>
      <c r="BJ225" s="58">
        <v>23</v>
      </c>
      <c r="BK225" s="58">
        <v>23</v>
      </c>
      <c r="BL225" s="58">
        <v>10</v>
      </c>
      <c r="BM225" s="58" t="s">
        <v>153</v>
      </c>
      <c r="BN225" s="58" t="s">
        <v>153</v>
      </c>
      <c r="BO225" s="58">
        <v>0</v>
      </c>
      <c r="BP225" s="58">
        <v>0</v>
      </c>
      <c r="BQ225" s="58">
        <v>0</v>
      </c>
      <c r="BR225" s="58">
        <v>0</v>
      </c>
      <c r="BS225" s="58">
        <v>8</v>
      </c>
    </row>
    <row r="226" spans="1:71" x14ac:dyDescent="0.25">
      <c r="A226" s="64" t="s">
        <v>388</v>
      </c>
      <c r="B226" s="58" t="s">
        <v>153</v>
      </c>
      <c r="C226" s="58">
        <v>380</v>
      </c>
      <c r="D226" s="58">
        <v>173</v>
      </c>
      <c r="E226" s="58">
        <v>17</v>
      </c>
      <c r="F226" s="58">
        <v>91</v>
      </c>
      <c r="G226" s="58">
        <v>14</v>
      </c>
      <c r="H226" s="58">
        <v>32</v>
      </c>
      <c r="I226" s="58">
        <v>0</v>
      </c>
      <c r="J226" s="58">
        <v>3</v>
      </c>
      <c r="K226" s="58">
        <v>50</v>
      </c>
      <c r="L226" s="58">
        <v>175</v>
      </c>
      <c r="M226" s="58">
        <v>175</v>
      </c>
      <c r="N226" s="58">
        <v>78</v>
      </c>
      <c r="O226" s="58" t="s">
        <v>153</v>
      </c>
      <c r="P226" s="58">
        <v>43</v>
      </c>
      <c r="Q226" s="58" t="s">
        <v>153</v>
      </c>
      <c r="R226" s="58">
        <v>10</v>
      </c>
      <c r="S226" s="58">
        <v>0</v>
      </c>
      <c r="T226" s="58" t="s">
        <v>153</v>
      </c>
      <c r="U226" s="58">
        <v>26</v>
      </c>
      <c r="V226" s="58" t="s">
        <v>153</v>
      </c>
      <c r="W226" s="58">
        <v>205</v>
      </c>
      <c r="X226" s="58">
        <v>95</v>
      </c>
      <c r="Y226" s="58" t="s">
        <v>153</v>
      </c>
      <c r="Z226" s="58">
        <v>48</v>
      </c>
      <c r="AA226" s="58" t="s">
        <v>153</v>
      </c>
      <c r="AB226" s="58">
        <v>22</v>
      </c>
      <c r="AC226" s="58">
        <v>0</v>
      </c>
      <c r="AD226" s="58" t="s">
        <v>153</v>
      </c>
      <c r="AE226" s="58">
        <v>24</v>
      </c>
      <c r="AF226" s="58">
        <v>31</v>
      </c>
      <c r="AG226" s="58">
        <v>31</v>
      </c>
      <c r="AH226" s="58">
        <v>16</v>
      </c>
      <c r="AI226" s="58" t="s">
        <v>153</v>
      </c>
      <c r="AJ226" s="58" t="s">
        <v>153</v>
      </c>
      <c r="AK226" s="58">
        <v>0</v>
      </c>
      <c r="AL226" s="58">
        <v>0</v>
      </c>
      <c r="AM226" s="58">
        <v>0</v>
      </c>
      <c r="AN226" s="58">
        <v>0</v>
      </c>
      <c r="AO226" s="58">
        <v>10</v>
      </c>
      <c r="AP226" s="58" t="s">
        <v>153</v>
      </c>
      <c r="AQ226" s="58">
        <v>230</v>
      </c>
      <c r="AR226" s="58">
        <v>125</v>
      </c>
      <c r="AS226" s="58">
        <v>12</v>
      </c>
      <c r="AT226" s="58">
        <v>46</v>
      </c>
      <c r="AU226" s="58" t="s">
        <v>153</v>
      </c>
      <c r="AV226" s="58">
        <v>6</v>
      </c>
      <c r="AW226" s="58">
        <v>0</v>
      </c>
      <c r="AX226" s="58" t="s">
        <v>153</v>
      </c>
      <c r="AY226" s="58">
        <v>33</v>
      </c>
      <c r="AZ226" s="58">
        <v>119</v>
      </c>
      <c r="BA226" s="58">
        <v>119</v>
      </c>
      <c r="BB226" s="58">
        <v>32</v>
      </c>
      <c r="BC226" s="58" t="s">
        <v>153</v>
      </c>
      <c r="BD226" s="58" t="s">
        <v>153</v>
      </c>
      <c r="BE226" s="58" t="s">
        <v>153</v>
      </c>
      <c r="BF226" s="58">
        <v>26</v>
      </c>
      <c r="BG226" s="58">
        <v>0</v>
      </c>
      <c r="BH226" s="58" t="s">
        <v>153</v>
      </c>
      <c r="BI226" s="58">
        <v>7</v>
      </c>
      <c r="BJ226" s="58">
        <v>23</v>
      </c>
      <c r="BK226" s="58">
        <v>23</v>
      </c>
      <c r="BL226" s="58">
        <v>10</v>
      </c>
      <c r="BM226" s="58">
        <v>0</v>
      </c>
      <c r="BN226" s="58">
        <v>8</v>
      </c>
      <c r="BO226" s="58">
        <v>0</v>
      </c>
      <c r="BP226" s="58">
        <v>0</v>
      </c>
      <c r="BQ226" s="58">
        <v>0</v>
      </c>
      <c r="BR226" s="58">
        <v>0</v>
      </c>
      <c r="BS226" s="58">
        <v>5</v>
      </c>
    </row>
    <row r="227" spans="1:71" x14ac:dyDescent="0.25">
      <c r="A227" s="64" t="s">
        <v>389</v>
      </c>
      <c r="B227" s="58">
        <v>439</v>
      </c>
      <c r="C227" s="58">
        <v>435</v>
      </c>
      <c r="D227" s="58">
        <v>234</v>
      </c>
      <c r="E227" s="58">
        <v>10</v>
      </c>
      <c r="F227" s="58">
        <v>89</v>
      </c>
      <c r="G227" s="58">
        <v>15</v>
      </c>
      <c r="H227" s="58">
        <v>35</v>
      </c>
      <c r="I227" s="58">
        <v>0</v>
      </c>
      <c r="J227" s="58">
        <v>4</v>
      </c>
      <c r="K227" s="58">
        <v>48</v>
      </c>
      <c r="L227" s="58" t="s">
        <v>153</v>
      </c>
      <c r="M227" s="58">
        <v>250</v>
      </c>
      <c r="N227" s="58">
        <v>131</v>
      </c>
      <c r="O227" s="58" t="s">
        <v>153</v>
      </c>
      <c r="P227" s="58">
        <v>50</v>
      </c>
      <c r="Q227" s="58">
        <v>8</v>
      </c>
      <c r="R227" s="58">
        <v>21</v>
      </c>
      <c r="S227" s="58">
        <v>0</v>
      </c>
      <c r="T227" s="58" t="s">
        <v>153</v>
      </c>
      <c r="U227" s="58">
        <v>31</v>
      </c>
      <c r="V227" s="58" t="s">
        <v>153</v>
      </c>
      <c r="W227" s="58">
        <v>185</v>
      </c>
      <c r="X227" s="58">
        <v>103</v>
      </c>
      <c r="Y227" s="58" t="s">
        <v>153</v>
      </c>
      <c r="Z227" s="58">
        <v>39</v>
      </c>
      <c r="AA227" s="58">
        <v>7</v>
      </c>
      <c r="AB227" s="58">
        <v>14</v>
      </c>
      <c r="AC227" s="58">
        <v>0</v>
      </c>
      <c r="AD227" s="58" t="s">
        <v>153</v>
      </c>
      <c r="AE227" s="58">
        <v>17</v>
      </c>
      <c r="AF227" s="58">
        <v>30</v>
      </c>
      <c r="AG227" s="58">
        <v>30</v>
      </c>
      <c r="AH227" s="58">
        <v>18</v>
      </c>
      <c r="AI227" s="58">
        <v>0</v>
      </c>
      <c r="AJ227" s="58">
        <v>7</v>
      </c>
      <c r="AK227" s="58">
        <v>0</v>
      </c>
      <c r="AL227" s="58">
        <v>0</v>
      </c>
      <c r="AM227" s="58">
        <v>0</v>
      </c>
      <c r="AN227" s="58">
        <v>0</v>
      </c>
      <c r="AO227" s="58">
        <v>5</v>
      </c>
      <c r="AP227" s="58">
        <v>284</v>
      </c>
      <c r="AQ227" s="58">
        <v>280</v>
      </c>
      <c r="AR227" s="58">
        <v>169</v>
      </c>
      <c r="AS227" s="58" t="s">
        <v>153</v>
      </c>
      <c r="AT227" s="58">
        <v>47</v>
      </c>
      <c r="AU227" s="58" t="s">
        <v>153</v>
      </c>
      <c r="AV227" s="58">
        <v>6</v>
      </c>
      <c r="AW227" s="58">
        <v>0</v>
      </c>
      <c r="AX227" s="58" t="s">
        <v>153</v>
      </c>
      <c r="AY227" s="58">
        <v>35</v>
      </c>
      <c r="AZ227" s="58">
        <v>125</v>
      </c>
      <c r="BA227" s="58">
        <v>125</v>
      </c>
      <c r="BB227" s="58">
        <v>47</v>
      </c>
      <c r="BC227" s="58" t="s">
        <v>153</v>
      </c>
      <c r="BD227" s="58">
        <v>35</v>
      </c>
      <c r="BE227" s="58" t="s">
        <v>153</v>
      </c>
      <c r="BF227" s="58">
        <v>29</v>
      </c>
      <c r="BG227" s="58">
        <v>0</v>
      </c>
      <c r="BH227" s="58" t="s">
        <v>153</v>
      </c>
      <c r="BI227" s="58">
        <v>8</v>
      </c>
      <c r="BJ227" s="58" t="s">
        <v>153</v>
      </c>
      <c r="BK227" s="58">
        <v>30</v>
      </c>
      <c r="BL227" s="58">
        <v>14</v>
      </c>
      <c r="BM227" s="58">
        <v>0</v>
      </c>
      <c r="BN227" s="58" t="s">
        <v>153</v>
      </c>
      <c r="BO227" s="58" t="s">
        <v>153</v>
      </c>
      <c r="BP227" s="58">
        <v>0</v>
      </c>
      <c r="BQ227" s="58">
        <v>0</v>
      </c>
      <c r="BR227" s="58" t="s">
        <v>153</v>
      </c>
      <c r="BS227" s="58">
        <v>9</v>
      </c>
    </row>
    <row r="228" spans="1:71" x14ac:dyDescent="0.25">
      <c r="A228" s="64" t="s">
        <v>390</v>
      </c>
      <c r="B228" s="58">
        <v>557</v>
      </c>
      <c r="C228" s="58">
        <v>549</v>
      </c>
      <c r="D228" s="58">
        <v>341</v>
      </c>
      <c r="E228" s="58" t="s">
        <v>153</v>
      </c>
      <c r="F228" s="58">
        <v>101</v>
      </c>
      <c r="G228" s="58">
        <v>28</v>
      </c>
      <c r="H228" s="58">
        <v>25</v>
      </c>
      <c r="I228" s="58" t="s">
        <v>153</v>
      </c>
      <c r="J228" s="58">
        <v>9</v>
      </c>
      <c r="K228" s="58">
        <v>40</v>
      </c>
      <c r="L228" s="58">
        <v>306</v>
      </c>
      <c r="M228" s="58">
        <v>301</v>
      </c>
      <c r="N228" s="58">
        <v>191</v>
      </c>
      <c r="O228" s="58" t="s">
        <v>153</v>
      </c>
      <c r="P228" s="58">
        <v>50</v>
      </c>
      <c r="Q228" s="58">
        <v>10</v>
      </c>
      <c r="R228" s="58" t="s">
        <v>153</v>
      </c>
      <c r="S228" s="58" t="s">
        <v>153</v>
      </c>
      <c r="T228" s="58" t="s">
        <v>153</v>
      </c>
      <c r="U228" s="58">
        <v>26</v>
      </c>
      <c r="V228" s="58">
        <v>251</v>
      </c>
      <c r="W228" s="58">
        <v>248</v>
      </c>
      <c r="X228" s="58">
        <v>150</v>
      </c>
      <c r="Y228" s="58" t="s">
        <v>153</v>
      </c>
      <c r="Z228" s="58">
        <v>51</v>
      </c>
      <c r="AA228" s="58">
        <v>18</v>
      </c>
      <c r="AB228" s="58" t="s">
        <v>153</v>
      </c>
      <c r="AC228" s="58">
        <v>0</v>
      </c>
      <c r="AD228" s="58" t="s">
        <v>153</v>
      </c>
      <c r="AE228" s="58">
        <v>14</v>
      </c>
      <c r="AF228" s="58" t="s">
        <v>153</v>
      </c>
      <c r="AG228" s="58">
        <v>54</v>
      </c>
      <c r="AH228" s="58">
        <v>29</v>
      </c>
      <c r="AI228" s="58">
        <v>0</v>
      </c>
      <c r="AJ228" s="58" t="s">
        <v>153</v>
      </c>
      <c r="AK228" s="58" t="s">
        <v>153</v>
      </c>
      <c r="AL228" s="58">
        <v>0</v>
      </c>
      <c r="AM228" s="58">
        <v>0</v>
      </c>
      <c r="AN228" s="58" t="s">
        <v>153</v>
      </c>
      <c r="AO228" s="58">
        <v>12</v>
      </c>
      <c r="AP228" s="58" t="s">
        <v>153</v>
      </c>
      <c r="AQ228" s="58">
        <v>334</v>
      </c>
      <c r="AR228" s="58">
        <v>220</v>
      </c>
      <c r="AS228" s="58" t="s">
        <v>153</v>
      </c>
      <c r="AT228" s="58">
        <v>59</v>
      </c>
      <c r="AU228" s="58">
        <v>17</v>
      </c>
      <c r="AV228" s="58">
        <v>5</v>
      </c>
      <c r="AW228" s="58" t="s">
        <v>153</v>
      </c>
      <c r="AX228" s="58">
        <v>6</v>
      </c>
      <c r="AY228" s="58">
        <v>23</v>
      </c>
      <c r="AZ228" s="58" t="s">
        <v>153</v>
      </c>
      <c r="BA228" s="58">
        <v>161</v>
      </c>
      <c r="BB228" s="58">
        <v>92</v>
      </c>
      <c r="BC228" s="58" t="s">
        <v>153</v>
      </c>
      <c r="BD228" s="58" t="s">
        <v>153</v>
      </c>
      <c r="BE228" s="58" t="s">
        <v>153</v>
      </c>
      <c r="BF228" s="58">
        <v>20</v>
      </c>
      <c r="BG228" s="58">
        <v>0</v>
      </c>
      <c r="BH228" s="58" t="s">
        <v>153</v>
      </c>
      <c r="BI228" s="58">
        <v>5</v>
      </c>
      <c r="BJ228" s="58" t="s">
        <v>153</v>
      </c>
      <c r="BK228" s="58">
        <v>39</v>
      </c>
      <c r="BL228" s="58">
        <v>29</v>
      </c>
      <c r="BM228" s="58">
        <v>0</v>
      </c>
      <c r="BN228" s="58" t="s">
        <v>153</v>
      </c>
      <c r="BO228" s="58">
        <v>0</v>
      </c>
      <c r="BP228" s="58">
        <v>0</v>
      </c>
      <c r="BQ228" s="58">
        <v>0</v>
      </c>
      <c r="BR228" s="58" t="s">
        <v>153</v>
      </c>
      <c r="BS228" s="58">
        <v>7</v>
      </c>
    </row>
    <row r="229" spans="1:71" x14ac:dyDescent="0.25">
      <c r="A229" s="64" t="s">
        <v>391</v>
      </c>
      <c r="B229" s="58">
        <v>629</v>
      </c>
      <c r="C229" s="58">
        <v>621</v>
      </c>
      <c r="D229" s="58">
        <v>395</v>
      </c>
      <c r="E229" s="58">
        <v>17</v>
      </c>
      <c r="F229" s="58">
        <v>112</v>
      </c>
      <c r="G229" s="58">
        <v>15</v>
      </c>
      <c r="H229" s="58">
        <v>42</v>
      </c>
      <c r="I229" s="58">
        <v>0</v>
      </c>
      <c r="J229" s="58">
        <v>4</v>
      </c>
      <c r="K229" s="58">
        <v>36</v>
      </c>
      <c r="L229" s="58">
        <v>335</v>
      </c>
      <c r="M229" s="58">
        <v>332</v>
      </c>
      <c r="N229" s="58">
        <v>213</v>
      </c>
      <c r="O229" s="58" t="s">
        <v>153</v>
      </c>
      <c r="P229" s="58">
        <v>61</v>
      </c>
      <c r="Q229" s="58" t="s">
        <v>153</v>
      </c>
      <c r="R229" s="58">
        <v>21</v>
      </c>
      <c r="S229" s="58">
        <v>0</v>
      </c>
      <c r="T229" s="58" t="s">
        <v>153</v>
      </c>
      <c r="U229" s="58">
        <v>19</v>
      </c>
      <c r="V229" s="58">
        <v>294</v>
      </c>
      <c r="W229" s="58">
        <v>289</v>
      </c>
      <c r="X229" s="58">
        <v>182</v>
      </c>
      <c r="Y229" s="58" t="s">
        <v>153</v>
      </c>
      <c r="Z229" s="58">
        <v>51</v>
      </c>
      <c r="AA229" s="58" t="s">
        <v>153</v>
      </c>
      <c r="AB229" s="58">
        <v>21</v>
      </c>
      <c r="AC229" s="58">
        <v>0</v>
      </c>
      <c r="AD229" s="58" t="s">
        <v>153</v>
      </c>
      <c r="AE229" s="58">
        <v>17</v>
      </c>
      <c r="AF229" s="58">
        <v>61</v>
      </c>
      <c r="AG229" s="58">
        <v>61</v>
      </c>
      <c r="AH229" s="58">
        <v>37</v>
      </c>
      <c r="AI229" s="58" t="s">
        <v>153</v>
      </c>
      <c r="AJ229" s="58">
        <v>12</v>
      </c>
      <c r="AK229" s="58">
        <v>0</v>
      </c>
      <c r="AL229" s="58">
        <v>0</v>
      </c>
      <c r="AM229" s="58">
        <v>0</v>
      </c>
      <c r="AN229" s="58">
        <v>0</v>
      </c>
      <c r="AO229" s="58" t="s">
        <v>153</v>
      </c>
      <c r="AP229" s="58" t="s">
        <v>153</v>
      </c>
      <c r="AQ229" s="58">
        <v>373</v>
      </c>
      <c r="AR229" s="58">
        <v>266</v>
      </c>
      <c r="AS229" s="58" t="s">
        <v>153</v>
      </c>
      <c r="AT229" s="58">
        <v>61</v>
      </c>
      <c r="AU229" s="58">
        <v>5</v>
      </c>
      <c r="AV229" s="58">
        <v>3</v>
      </c>
      <c r="AW229" s="58">
        <v>0</v>
      </c>
      <c r="AX229" s="58" t="s">
        <v>153</v>
      </c>
      <c r="AY229" s="58">
        <v>21</v>
      </c>
      <c r="AZ229" s="58" t="s">
        <v>153</v>
      </c>
      <c r="BA229" s="58">
        <v>187</v>
      </c>
      <c r="BB229" s="58">
        <v>92</v>
      </c>
      <c r="BC229" s="58">
        <v>0</v>
      </c>
      <c r="BD229" s="58">
        <v>39</v>
      </c>
      <c r="BE229" s="58">
        <v>10</v>
      </c>
      <c r="BF229" s="58">
        <v>39</v>
      </c>
      <c r="BG229" s="58">
        <v>0</v>
      </c>
      <c r="BH229" s="58" t="s">
        <v>153</v>
      </c>
      <c r="BI229" s="58" t="s">
        <v>153</v>
      </c>
      <c r="BJ229" s="58">
        <v>59</v>
      </c>
      <c r="BK229" s="58">
        <v>59</v>
      </c>
      <c r="BL229" s="58">
        <v>48</v>
      </c>
      <c r="BM229" s="58" t="s">
        <v>153</v>
      </c>
      <c r="BN229" s="58">
        <v>4</v>
      </c>
      <c r="BO229" s="58" t="s">
        <v>153</v>
      </c>
      <c r="BP229" s="58">
        <v>0</v>
      </c>
      <c r="BQ229" s="58">
        <v>0</v>
      </c>
      <c r="BR229" s="58" t="s">
        <v>153</v>
      </c>
      <c r="BS229" s="58" t="s">
        <v>153</v>
      </c>
    </row>
    <row r="230" spans="1:71" x14ac:dyDescent="0.25">
      <c r="A230" s="64" t="s">
        <v>392</v>
      </c>
      <c r="B230" s="58" t="s">
        <v>153</v>
      </c>
      <c r="C230" s="58">
        <v>462</v>
      </c>
      <c r="D230" s="58">
        <v>269</v>
      </c>
      <c r="E230" s="58">
        <v>13</v>
      </c>
      <c r="F230" s="58">
        <v>93</v>
      </c>
      <c r="G230" s="58">
        <v>23</v>
      </c>
      <c r="H230" s="58">
        <v>39</v>
      </c>
      <c r="I230" s="58">
        <v>0</v>
      </c>
      <c r="J230" s="58">
        <v>5</v>
      </c>
      <c r="K230" s="58">
        <v>20</v>
      </c>
      <c r="L230" s="58" t="s">
        <v>153</v>
      </c>
      <c r="M230" s="58">
        <v>240</v>
      </c>
      <c r="N230" s="58">
        <v>141</v>
      </c>
      <c r="O230" s="58" t="s">
        <v>153</v>
      </c>
      <c r="P230" s="58">
        <v>51</v>
      </c>
      <c r="Q230" s="58">
        <v>8</v>
      </c>
      <c r="R230" s="58">
        <v>22</v>
      </c>
      <c r="S230" s="58">
        <v>0</v>
      </c>
      <c r="T230" s="58" t="s">
        <v>153</v>
      </c>
      <c r="U230" s="58">
        <v>11</v>
      </c>
      <c r="V230" s="58">
        <v>222</v>
      </c>
      <c r="W230" s="58">
        <v>222</v>
      </c>
      <c r="X230" s="58">
        <v>128</v>
      </c>
      <c r="Y230" s="58" t="s">
        <v>153</v>
      </c>
      <c r="Z230" s="58">
        <v>42</v>
      </c>
      <c r="AA230" s="58">
        <v>15</v>
      </c>
      <c r="AB230" s="58">
        <v>17</v>
      </c>
      <c r="AC230" s="58">
        <v>0</v>
      </c>
      <c r="AD230" s="58" t="s">
        <v>153</v>
      </c>
      <c r="AE230" s="58">
        <v>9</v>
      </c>
      <c r="AF230" s="58">
        <v>39</v>
      </c>
      <c r="AG230" s="58">
        <v>39</v>
      </c>
      <c r="AH230" s="58">
        <v>25</v>
      </c>
      <c r="AI230" s="58" t="s">
        <v>153</v>
      </c>
      <c r="AJ230" s="58">
        <v>9</v>
      </c>
      <c r="AK230" s="58">
        <v>0</v>
      </c>
      <c r="AL230" s="58">
        <v>0</v>
      </c>
      <c r="AM230" s="58">
        <v>0</v>
      </c>
      <c r="AN230" s="58">
        <v>0</v>
      </c>
      <c r="AO230" s="58" t="s">
        <v>153</v>
      </c>
      <c r="AP230" s="58" t="s">
        <v>153</v>
      </c>
      <c r="AQ230" s="58">
        <v>256</v>
      </c>
      <c r="AR230" s="58">
        <v>166</v>
      </c>
      <c r="AS230" s="58" t="s">
        <v>153</v>
      </c>
      <c r="AT230" s="58">
        <v>49</v>
      </c>
      <c r="AU230" s="58">
        <v>9</v>
      </c>
      <c r="AV230" s="58">
        <v>5</v>
      </c>
      <c r="AW230" s="58">
        <v>0</v>
      </c>
      <c r="AX230" s="58" t="s">
        <v>153</v>
      </c>
      <c r="AY230" s="58">
        <v>12</v>
      </c>
      <c r="AZ230" s="58">
        <v>167</v>
      </c>
      <c r="BA230" s="58">
        <v>167</v>
      </c>
      <c r="BB230" s="58">
        <v>78</v>
      </c>
      <c r="BC230" s="58">
        <v>0</v>
      </c>
      <c r="BD230" s="58">
        <v>35</v>
      </c>
      <c r="BE230" s="58">
        <v>14</v>
      </c>
      <c r="BF230" s="58">
        <v>34</v>
      </c>
      <c r="BG230" s="58">
        <v>0</v>
      </c>
      <c r="BH230" s="58" t="s">
        <v>153</v>
      </c>
      <c r="BI230" s="58" t="s">
        <v>153</v>
      </c>
      <c r="BJ230" s="58">
        <v>27</v>
      </c>
      <c r="BK230" s="58">
        <v>27</v>
      </c>
      <c r="BL230" s="58">
        <v>23</v>
      </c>
      <c r="BM230" s="58" t="s">
        <v>153</v>
      </c>
      <c r="BN230" s="58" t="s">
        <v>153</v>
      </c>
      <c r="BO230" s="58">
        <v>0</v>
      </c>
      <c r="BP230" s="58">
        <v>0</v>
      </c>
      <c r="BQ230" s="58">
        <v>0</v>
      </c>
      <c r="BR230" s="58">
        <v>0</v>
      </c>
      <c r="BS230" s="58" t="s">
        <v>153</v>
      </c>
    </row>
    <row r="231" spans="1:71" x14ac:dyDescent="0.25">
      <c r="A231" s="64" t="s">
        <v>393</v>
      </c>
      <c r="B231" s="58" t="s">
        <v>153</v>
      </c>
      <c r="C231" s="58">
        <v>411</v>
      </c>
      <c r="D231" s="58">
        <v>217</v>
      </c>
      <c r="E231" s="58">
        <v>8</v>
      </c>
      <c r="F231" s="58">
        <v>100</v>
      </c>
      <c r="G231" s="58">
        <v>24</v>
      </c>
      <c r="H231" s="58">
        <v>29</v>
      </c>
      <c r="I231" s="58">
        <v>0</v>
      </c>
      <c r="J231" s="58">
        <v>4</v>
      </c>
      <c r="K231" s="58">
        <v>29</v>
      </c>
      <c r="L231" s="58" t="s">
        <v>153</v>
      </c>
      <c r="M231" s="58">
        <v>243</v>
      </c>
      <c r="N231" s="58">
        <v>126</v>
      </c>
      <c r="O231" s="58">
        <v>4</v>
      </c>
      <c r="P231" s="58">
        <v>63</v>
      </c>
      <c r="Q231" s="58">
        <v>11</v>
      </c>
      <c r="R231" s="58">
        <v>14</v>
      </c>
      <c r="S231" s="58">
        <v>0</v>
      </c>
      <c r="T231" s="58">
        <v>4</v>
      </c>
      <c r="U231" s="58">
        <v>21</v>
      </c>
      <c r="V231" s="58">
        <v>168</v>
      </c>
      <c r="W231" s="58">
        <v>168</v>
      </c>
      <c r="X231" s="58">
        <v>91</v>
      </c>
      <c r="Y231" s="58">
        <v>4</v>
      </c>
      <c r="Z231" s="58">
        <v>37</v>
      </c>
      <c r="AA231" s="58">
        <v>13</v>
      </c>
      <c r="AB231" s="58">
        <v>15</v>
      </c>
      <c r="AC231" s="58">
        <v>0</v>
      </c>
      <c r="AD231" s="58">
        <v>0</v>
      </c>
      <c r="AE231" s="58">
        <v>8</v>
      </c>
      <c r="AF231" s="58">
        <v>41</v>
      </c>
      <c r="AG231" s="58">
        <v>41</v>
      </c>
      <c r="AH231" s="58">
        <v>24</v>
      </c>
      <c r="AI231" s="58" t="s">
        <v>153</v>
      </c>
      <c r="AJ231" s="58">
        <v>9</v>
      </c>
      <c r="AK231" s="58">
        <v>0</v>
      </c>
      <c r="AL231" s="58">
        <v>0</v>
      </c>
      <c r="AM231" s="58">
        <v>0</v>
      </c>
      <c r="AN231" s="58">
        <v>0</v>
      </c>
      <c r="AO231" s="58" t="s">
        <v>153</v>
      </c>
      <c r="AP231" s="58" t="s">
        <v>153</v>
      </c>
      <c r="AQ231" s="58">
        <v>242</v>
      </c>
      <c r="AR231" s="58">
        <v>151</v>
      </c>
      <c r="AS231" s="58" t="s">
        <v>153</v>
      </c>
      <c r="AT231" s="58">
        <v>52</v>
      </c>
      <c r="AU231" s="58">
        <v>12</v>
      </c>
      <c r="AV231" s="58">
        <v>3</v>
      </c>
      <c r="AW231" s="58">
        <v>0</v>
      </c>
      <c r="AX231" s="58" t="s">
        <v>153</v>
      </c>
      <c r="AY231" s="58">
        <v>14</v>
      </c>
      <c r="AZ231" s="58">
        <v>128</v>
      </c>
      <c r="BA231" s="58">
        <v>128</v>
      </c>
      <c r="BB231" s="58">
        <v>42</v>
      </c>
      <c r="BC231" s="58">
        <v>0</v>
      </c>
      <c r="BD231" s="58">
        <v>39</v>
      </c>
      <c r="BE231" s="58">
        <v>12</v>
      </c>
      <c r="BF231" s="58">
        <v>26</v>
      </c>
      <c r="BG231" s="58">
        <v>0</v>
      </c>
      <c r="BH231" s="58" t="s">
        <v>153</v>
      </c>
      <c r="BI231" s="58" t="s">
        <v>153</v>
      </c>
      <c r="BJ231" s="58">
        <v>26</v>
      </c>
      <c r="BK231" s="58">
        <v>26</v>
      </c>
      <c r="BL231" s="58">
        <v>18</v>
      </c>
      <c r="BM231" s="58">
        <v>0</v>
      </c>
      <c r="BN231" s="58">
        <v>4</v>
      </c>
      <c r="BO231" s="58">
        <v>0</v>
      </c>
      <c r="BP231" s="58" t="s">
        <v>153</v>
      </c>
      <c r="BQ231" s="58">
        <v>0</v>
      </c>
      <c r="BR231" s="58">
        <v>0</v>
      </c>
      <c r="BS231" s="58" t="s">
        <v>153</v>
      </c>
    </row>
    <row r="232" spans="1:71" x14ac:dyDescent="0.25">
      <c r="A232" s="64" t="s">
        <v>394</v>
      </c>
      <c r="B232" s="58">
        <v>380</v>
      </c>
      <c r="C232" s="58">
        <v>373</v>
      </c>
      <c r="D232" s="58">
        <v>182</v>
      </c>
      <c r="E232" s="58">
        <v>12</v>
      </c>
      <c r="F232" s="58">
        <v>87</v>
      </c>
      <c r="G232" s="58">
        <v>14</v>
      </c>
      <c r="H232" s="58">
        <v>35</v>
      </c>
      <c r="I232" s="58" t="s">
        <v>153</v>
      </c>
      <c r="J232" s="58" t="s">
        <v>153</v>
      </c>
      <c r="K232" s="58">
        <v>36</v>
      </c>
      <c r="L232" s="58">
        <v>209</v>
      </c>
      <c r="M232" s="58">
        <v>205</v>
      </c>
      <c r="N232" s="58">
        <v>105</v>
      </c>
      <c r="O232" s="58" t="s">
        <v>153</v>
      </c>
      <c r="P232" s="58">
        <v>51</v>
      </c>
      <c r="Q232" s="58">
        <v>6</v>
      </c>
      <c r="R232" s="58">
        <v>13</v>
      </c>
      <c r="S232" s="58" t="s">
        <v>153</v>
      </c>
      <c r="T232" s="58" t="s">
        <v>153</v>
      </c>
      <c r="U232" s="58">
        <v>20</v>
      </c>
      <c r="V232" s="58">
        <v>171</v>
      </c>
      <c r="W232" s="58">
        <v>168</v>
      </c>
      <c r="X232" s="58">
        <v>77</v>
      </c>
      <c r="Y232" s="58" t="s">
        <v>153</v>
      </c>
      <c r="Z232" s="58">
        <v>36</v>
      </c>
      <c r="AA232" s="58">
        <v>8</v>
      </c>
      <c r="AB232" s="58">
        <v>22</v>
      </c>
      <c r="AC232" s="58">
        <v>0</v>
      </c>
      <c r="AD232" s="58" t="s">
        <v>153</v>
      </c>
      <c r="AE232" s="58">
        <v>16</v>
      </c>
      <c r="AF232" s="58">
        <v>35</v>
      </c>
      <c r="AG232" s="58">
        <v>35</v>
      </c>
      <c r="AH232" s="58">
        <v>18</v>
      </c>
      <c r="AI232" s="58">
        <v>0</v>
      </c>
      <c r="AJ232" s="58" t="s">
        <v>153</v>
      </c>
      <c r="AK232" s="58" t="s">
        <v>153</v>
      </c>
      <c r="AL232" s="58">
        <v>0</v>
      </c>
      <c r="AM232" s="58" t="s">
        <v>153</v>
      </c>
      <c r="AN232" s="58" t="s">
        <v>153</v>
      </c>
      <c r="AO232" s="58">
        <v>7</v>
      </c>
      <c r="AP232" s="58" t="s">
        <v>153</v>
      </c>
      <c r="AQ232" s="58">
        <v>227</v>
      </c>
      <c r="AR232" s="58">
        <v>126</v>
      </c>
      <c r="AS232" s="58">
        <v>12</v>
      </c>
      <c r="AT232" s="58">
        <v>45</v>
      </c>
      <c r="AU232" s="58">
        <v>11</v>
      </c>
      <c r="AV232" s="58">
        <v>6</v>
      </c>
      <c r="AW232" s="58">
        <v>0</v>
      </c>
      <c r="AX232" s="58">
        <v>3</v>
      </c>
      <c r="AY232" s="58">
        <v>24</v>
      </c>
      <c r="AZ232" s="58" t="s">
        <v>153</v>
      </c>
      <c r="BA232" s="58">
        <v>111</v>
      </c>
      <c r="BB232" s="58">
        <v>38</v>
      </c>
      <c r="BC232" s="58">
        <v>0</v>
      </c>
      <c r="BD232" s="58" t="s">
        <v>153</v>
      </c>
      <c r="BE232" s="58" t="s">
        <v>153</v>
      </c>
      <c r="BF232" s="58">
        <v>29</v>
      </c>
      <c r="BG232" s="58">
        <v>0</v>
      </c>
      <c r="BH232" s="58" t="s">
        <v>153</v>
      </c>
      <c r="BI232" s="58">
        <v>5</v>
      </c>
      <c r="BJ232" s="58">
        <v>21</v>
      </c>
      <c r="BK232" s="58">
        <v>21</v>
      </c>
      <c r="BL232" s="58">
        <v>9</v>
      </c>
      <c r="BM232" s="58" t="s">
        <v>153</v>
      </c>
      <c r="BN232" s="58">
        <v>7</v>
      </c>
      <c r="BO232" s="58">
        <v>0</v>
      </c>
      <c r="BP232" s="58">
        <v>0</v>
      </c>
      <c r="BQ232" s="58">
        <v>0</v>
      </c>
      <c r="BR232" s="58">
        <v>0</v>
      </c>
      <c r="BS232" s="58" t="s">
        <v>153</v>
      </c>
    </row>
    <row r="233" spans="1:71" x14ac:dyDescent="0.25">
      <c r="A233" s="64" t="s">
        <v>395</v>
      </c>
      <c r="B233" s="58">
        <v>414</v>
      </c>
      <c r="C233" s="58">
        <v>411</v>
      </c>
      <c r="D233" s="58">
        <v>218</v>
      </c>
      <c r="E233" s="58">
        <v>10</v>
      </c>
      <c r="F233" s="58">
        <v>90</v>
      </c>
      <c r="G233" s="58">
        <v>17</v>
      </c>
      <c r="H233" s="58">
        <v>28</v>
      </c>
      <c r="I233" s="58">
        <v>0</v>
      </c>
      <c r="J233" s="58">
        <v>4</v>
      </c>
      <c r="K233" s="58">
        <v>44</v>
      </c>
      <c r="L233" s="58" t="s">
        <v>153</v>
      </c>
      <c r="M233" s="58">
        <v>202</v>
      </c>
      <c r="N233" s="58">
        <v>102</v>
      </c>
      <c r="O233" s="58" t="s">
        <v>153</v>
      </c>
      <c r="P233" s="58">
        <v>43</v>
      </c>
      <c r="Q233" s="58">
        <v>5</v>
      </c>
      <c r="R233" s="58" t="s">
        <v>153</v>
      </c>
      <c r="S233" s="58">
        <v>0</v>
      </c>
      <c r="T233" s="58" t="s">
        <v>153</v>
      </c>
      <c r="U233" s="58">
        <v>28</v>
      </c>
      <c r="V233" s="58" t="s">
        <v>153</v>
      </c>
      <c r="W233" s="58">
        <v>209</v>
      </c>
      <c r="X233" s="58">
        <v>116</v>
      </c>
      <c r="Y233" s="58" t="s">
        <v>153</v>
      </c>
      <c r="Z233" s="58">
        <v>47</v>
      </c>
      <c r="AA233" s="58">
        <v>12</v>
      </c>
      <c r="AB233" s="58" t="s">
        <v>153</v>
      </c>
      <c r="AC233" s="58">
        <v>0</v>
      </c>
      <c r="AD233" s="58" t="s">
        <v>153</v>
      </c>
      <c r="AE233" s="58">
        <v>16</v>
      </c>
      <c r="AF233" s="58">
        <v>50</v>
      </c>
      <c r="AG233" s="58">
        <v>50</v>
      </c>
      <c r="AH233" s="58">
        <v>35</v>
      </c>
      <c r="AI233" s="58">
        <v>0</v>
      </c>
      <c r="AJ233" s="58">
        <v>9</v>
      </c>
      <c r="AK233" s="58" t="s">
        <v>153</v>
      </c>
      <c r="AL233" s="58">
        <v>0</v>
      </c>
      <c r="AM233" s="58">
        <v>0</v>
      </c>
      <c r="AN233" s="58" t="s">
        <v>153</v>
      </c>
      <c r="AO233" s="58" t="s">
        <v>153</v>
      </c>
      <c r="AP233" s="58">
        <v>237</v>
      </c>
      <c r="AQ233" s="58">
        <v>234</v>
      </c>
      <c r="AR233" s="58">
        <v>139</v>
      </c>
      <c r="AS233" s="58" t="s">
        <v>153</v>
      </c>
      <c r="AT233" s="58">
        <v>42</v>
      </c>
      <c r="AU233" s="58" t="s">
        <v>153</v>
      </c>
      <c r="AV233" s="58">
        <v>4</v>
      </c>
      <c r="AW233" s="58">
        <v>0</v>
      </c>
      <c r="AX233" s="58" t="s">
        <v>153</v>
      </c>
      <c r="AY233" s="58">
        <v>32</v>
      </c>
      <c r="AZ233" s="58">
        <v>127</v>
      </c>
      <c r="BA233" s="58">
        <v>127</v>
      </c>
      <c r="BB233" s="58">
        <v>44</v>
      </c>
      <c r="BC233" s="58" t="s">
        <v>153</v>
      </c>
      <c r="BD233" s="58">
        <v>39</v>
      </c>
      <c r="BE233" s="58">
        <v>10</v>
      </c>
      <c r="BF233" s="58">
        <v>24</v>
      </c>
      <c r="BG233" s="58">
        <v>0</v>
      </c>
      <c r="BH233" s="58" t="s">
        <v>153</v>
      </c>
      <c r="BI233" s="58" t="s">
        <v>153</v>
      </c>
      <c r="BJ233" s="58">
        <v>22</v>
      </c>
      <c r="BK233" s="58">
        <v>22</v>
      </c>
      <c r="BL233" s="58">
        <v>12</v>
      </c>
      <c r="BM233" s="58">
        <v>0</v>
      </c>
      <c r="BN233" s="58" t="s">
        <v>153</v>
      </c>
      <c r="BO233" s="58">
        <v>0</v>
      </c>
      <c r="BP233" s="58" t="s">
        <v>153</v>
      </c>
      <c r="BQ233" s="58">
        <v>0</v>
      </c>
      <c r="BR233" s="58">
        <v>0</v>
      </c>
      <c r="BS233" s="58">
        <v>6</v>
      </c>
    </row>
    <row r="234" spans="1:71" x14ac:dyDescent="0.25">
      <c r="A234" s="64" t="s">
        <v>396</v>
      </c>
      <c r="B234" s="58">
        <v>520</v>
      </c>
      <c r="C234" s="58">
        <v>513</v>
      </c>
      <c r="D234" s="58">
        <v>313</v>
      </c>
      <c r="E234" s="58">
        <v>11</v>
      </c>
      <c r="F234" s="58">
        <v>83</v>
      </c>
      <c r="G234" s="58">
        <v>21</v>
      </c>
      <c r="H234" s="58">
        <v>29</v>
      </c>
      <c r="I234" s="58" t="s">
        <v>153</v>
      </c>
      <c r="J234" s="58" t="s">
        <v>153</v>
      </c>
      <c r="K234" s="58">
        <v>46</v>
      </c>
      <c r="L234" s="58" t="s">
        <v>153</v>
      </c>
      <c r="M234" s="58">
        <v>227</v>
      </c>
      <c r="N234" s="58">
        <v>118</v>
      </c>
      <c r="O234" s="58" t="s">
        <v>153</v>
      </c>
      <c r="P234" s="58">
        <v>49</v>
      </c>
      <c r="Q234" s="58">
        <v>7</v>
      </c>
      <c r="R234" s="58">
        <v>10</v>
      </c>
      <c r="S234" s="58">
        <v>5</v>
      </c>
      <c r="T234" s="58" t="s">
        <v>153</v>
      </c>
      <c r="U234" s="58">
        <v>31</v>
      </c>
      <c r="V234" s="58" t="s">
        <v>153</v>
      </c>
      <c r="W234" s="58">
        <v>286</v>
      </c>
      <c r="X234" s="58">
        <v>195</v>
      </c>
      <c r="Y234" s="58" t="s">
        <v>153</v>
      </c>
      <c r="Z234" s="58">
        <v>34</v>
      </c>
      <c r="AA234" s="58">
        <v>14</v>
      </c>
      <c r="AB234" s="58">
        <v>19</v>
      </c>
      <c r="AC234" s="58" t="s">
        <v>153</v>
      </c>
      <c r="AD234" s="58">
        <v>0</v>
      </c>
      <c r="AE234" s="58">
        <v>15</v>
      </c>
      <c r="AF234" s="58" t="s">
        <v>153</v>
      </c>
      <c r="AG234" s="58">
        <v>68</v>
      </c>
      <c r="AH234" s="58">
        <v>43</v>
      </c>
      <c r="AI234" s="58">
        <v>0</v>
      </c>
      <c r="AJ234" s="58">
        <v>8</v>
      </c>
      <c r="AK234" s="58" t="s">
        <v>153</v>
      </c>
      <c r="AL234" s="58">
        <v>0</v>
      </c>
      <c r="AM234" s="58" t="s">
        <v>153</v>
      </c>
      <c r="AN234" s="58">
        <v>0</v>
      </c>
      <c r="AO234" s="58" t="s">
        <v>153</v>
      </c>
      <c r="AP234" s="58" t="s">
        <v>153</v>
      </c>
      <c r="AQ234" s="58">
        <v>321</v>
      </c>
      <c r="AR234" s="58">
        <v>206</v>
      </c>
      <c r="AS234" s="58">
        <v>11</v>
      </c>
      <c r="AT234" s="58">
        <v>53</v>
      </c>
      <c r="AU234" s="58" t="s">
        <v>153</v>
      </c>
      <c r="AV234" s="58">
        <v>5</v>
      </c>
      <c r="AW234" s="58" t="s">
        <v>153</v>
      </c>
      <c r="AX234" s="58" t="s">
        <v>153</v>
      </c>
      <c r="AY234" s="58">
        <v>32</v>
      </c>
      <c r="AZ234" s="58">
        <v>124</v>
      </c>
      <c r="BA234" s="58">
        <v>124</v>
      </c>
      <c r="BB234" s="58">
        <v>64</v>
      </c>
      <c r="BC234" s="58">
        <v>0</v>
      </c>
      <c r="BD234" s="58">
        <v>22</v>
      </c>
      <c r="BE234" s="58">
        <v>10</v>
      </c>
      <c r="BF234" s="58">
        <v>24</v>
      </c>
      <c r="BG234" s="58">
        <v>0</v>
      </c>
      <c r="BH234" s="58" t="s">
        <v>153</v>
      </c>
      <c r="BI234" s="58" t="s">
        <v>153</v>
      </c>
      <c r="BJ234" s="58">
        <v>28</v>
      </c>
      <c r="BK234" s="58">
        <v>28</v>
      </c>
      <c r="BL234" s="58">
        <v>15</v>
      </c>
      <c r="BM234" s="58">
        <v>0</v>
      </c>
      <c r="BN234" s="58">
        <v>5</v>
      </c>
      <c r="BO234" s="58" t="s">
        <v>153</v>
      </c>
      <c r="BP234" s="58">
        <v>0</v>
      </c>
      <c r="BQ234" s="58" t="s">
        <v>153</v>
      </c>
      <c r="BR234" s="58">
        <v>0</v>
      </c>
      <c r="BS234" s="58">
        <v>5</v>
      </c>
    </row>
    <row r="235" spans="1:71" x14ac:dyDescent="0.25">
      <c r="A235" s="64" t="s">
        <v>397</v>
      </c>
      <c r="B235" s="58">
        <v>452</v>
      </c>
      <c r="C235" s="58">
        <v>449</v>
      </c>
      <c r="D235" s="58">
        <v>219</v>
      </c>
      <c r="E235" s="58">
        <v>10</v>
      </c>
      <c r="F235" s="58">
        <v>88</v>
      </c>
      <c r="G235" s="58">
        <v>28</v>
      </c>
      <c r="H235" s="58">
        <v>41</v>
      </c>
      <c r="I235" s="58">
        <v>10</v>
      </c>
      <c r="J235" s="58">
        <v>5</v>
      </c>
      <c r="K235" s="58">
        <v>48</v>
      </c>
      <c r="L235" s="58">
        <v>241</v>
      </c>
      <c r="M235" s="58">
        <v>241</v>
      </c>
      <c r="N235" s="58">
        <v>115</v>
      </c>
      <c r="O235" s="58" t="s">
        <v>153</v>
      </c>
      <c r="P235" s="58">
        <v>53</v>
      </c>
      <c r="Q235" s="58">
        <v>9</v>
      </c>
      <c r="R235" s="58">
        <v>16</v>
      </c>
      <c r="S235" s="58" t="s">
        <v>153</v>
      </c>
      <c r="T235" s="58">
        <v>5</v>
      </c>
      <c r="U235" s="58">
        <v>34</v>
      </c>
      <c r="V235" s="58">
        <v>211</v>
      </c>
      <c r="W235" s="58">
        <v>208</v>
      </c>
      <c r="X235" s="58">
        <v>104</v>
      </c>
      <c r="Y235" s="58" t="s">
        <v>153</v>
      </c>
      <c r="Z235" s="58">
        <v>35</v>
      </c>
      <c r="AA235" s="58">
        <v>19</v>
      </c>
      <c r="AB235" s="58">
        <v>25</v>
      </c>
      <c r="AC235" s="58" t="s">
        <v>153</v>
      </c>
      <c r="AD235" s="58">
        <v>0</v>
      </c>
      <c r="AE235" s="58">
        <v>14</v>
      </c>
      <c r="AF235" s="58">
        <v>66</v>
      </c>
      <c r="AG235" s="58">
        <v>66</v>
      </c>
      <c r="AH235" s="58">
        <v>37</v>
      </c>
      <c r="AI235" s="58" t="s">
        <v>153</v>
      </c>
      <c r="AJ235" s="58" t="s">
        <v>153</v>
      </c>
      <c r="AK235" s="58" t="s">
        <v>153</v>
      </c>
      <c r="AL235" s="58">
        <v>0</v>
      </c>
      <c r="AM235" s="58" t="s">
        <v>153</v>
      </c>
      <c r="AN235" s="58" t="s">
        <v>153</v>
      </c>
      <c r="AO235" s="58">
        <v>13</v>
      </c>
      <c r="AP235" s="58" t="s">
        <v>153</v>
      </c>
      <c r="AQ235" s="58">
        <v>255</v>
      </c>
      <c r="AR235" s="58">
        <v>150</v>
      </c>
      <c r="AS235" s="58">
        <v>7</v>
      </c>
      <c r="AT235" s="58">
        <v>46</v>
      </c>
      <c r="AU235" s="58" t="s">
        <v>153</v>
      </c>
      <c r="AV235" s="58">
        <v>6</v>
      </c>
      <c r="AW235" s="58" t="s">
        <v>153</v>
      </c>
      <c r="AX235" s="58" t="s">
        <v>153</v>
      </c>
      <c r="AY235" s="58">
        <v>31</v>
      </c>
      <c r="AZ235" s="58" t="s">
        <v>153</v>
      </c>
      <c r="BA235" s="58">
        <v>128</v>
      </c>
      <c r="BB235" s="58">
        <v>32</v>
      </c>
      <c r="BC235" s="58" t="s">
        <v>153</v>
      </c>
      <c r="BD235" s="58" t="s">
        <v>153</v>
      </c>
      <c r="BE235" s="58">
        <v>14</v>
      </c>
      <c r="BF235" s="58">
        <v>35</v>
      </c>
      <c r="BG235" s="58">
        <v>0</v>
      </c>
      <c r="BH235" s="58" t="s">
        <v>153</v>
      </c>
      <c r="BI235" s="58">
        <v>4</v>
      </c>
      <c r="BJ235" s="58">
        <v>19</v>
      </c>
      <c r="BK235" s="58">
        <v>19</v>
      </c>
      <c r="BL235" s="58">
        <v>8</v>
      </c>
      <c r="BM235" s="58">
        <v>0</v>
      </c>
      <c r="BN235" s="58" t="s">
        <v>153</v>
      </c>
      <c r="BO235" s="58">
        <v>0</v>
      </c>
      <c r="BP235" s="58">
        <v>0</v>
      </c>
      <c r="BQ235" s="58">
        <v>0</v>
      </c>
      <c r="BR235" s="58" t="s">
        <v>153</v>
      </c>
      <c r="BS235" s="58">
        <v>5</v>
      </c>
    </row>
    <row r="236" spans="1:71" x14ac:dyDescent="0.25">
      <c r="A236" s="64" t="s">
        <v>398</v>
      </c>
      <c r="B236" s="58" t="s">
        <v>153</v>
      </c>
      <c r="C236" s="58">
        <v>402</v>
      </c>
      <c r="D236" s="58">
        <v>200</v>
      </c>
      <c r="E236" s="58" t="s">
        <v>153</v>
      </c>
      <c r="F236" s="58">
        <v>80</v>
      </c>
      <c r="G236" s="58">
        <v>24</v>
      </c>
      <c r="H236" s="58">
        <v>47</v>
      </c>
      <c r="I236" s="58" t="s">
        <v>153</v>
      </c>
      <c r="J236" s="58" t="s">
        <v>153</v>
      </c>
      <c r="K236" s="58">
        <v>35</v>
      </c>
      <c r="L236" s="58" t="s">
        <v>153</v>
      </c>
      <c r="M236" s="58">
        <v>216</v>
      </c>
      <c r="N236" s="58">
        <v>108</v>
      </c>
      <c r="O236" s="58" t="s">
        <v>153</v>
      </c>
      <c r="P236" s="58">
        <v>41</v>
      </c>
      <c r="Q236" s="58">
        <v>9</v>
      </c>
      <c r="R236" s="58">
        <v>22</v>
      </c>
      <c r="S236" s="58">
        <v>0</v>
      </c>
      <c r="T236" s="58" t="s">
        <v>153</v>
      </c>
      <c r="U236" s="58">
        <v>25</v>
      </c>
      <c r="V236" s="58">
        <v>186</v>
      </c>
      <c r="W236" s="58">
        <v>186</v>
      </c>
      <c r="X236" s="58">
        <v>92</v>
      </c>
      <c r="Y236" s="58" t="s">
        <v>153</v>
      </c>
      <c r="Z236" s="58">
        <v>39</v>
      </c>
      <c r="AA236" s="58">
        <v>15</v>
      </c>
      <c r="AB236" s="58">
        <v>25</v>
      </c>
      <c r="AC236" s="58" t="s">
        <v>153</v>
      </c>
      <c r="AD236" s="58">
        <v>0</v>
      </c>
      <c r="AE236" s="58">
        <v>10</v>
      </c>
      <c r="AF236" s="58">
        <v>48</v>
      </c>
      <c r="AG236" s="58">
        <v>48</v>
      </c>
      <c r="AH236" s="58">
        <v>24</v>
      </c>
      <c r="AI236" s="58" t="s">
        <v>153</v>
      </c>
      <c r="AJ236" s="58">
        <v>5</v>
      </c>
      <c r="AK236" s="58" t="s">
        <v>153</v>
      </c>
      <c r="AL236" s="58">
        <v>0</v>
      </c>
      <c r="AM236" s="58" t="s">
        <v>153</v>
      </c>
      <c r="AN236" s="58" t="s">
        <v>153</v>
      </c>
      <c r="AO236" s="58" t="s">
        <v>153</v>
      </c>
      <c r="AP236" s="58" t="s">
        <v>153</v>
      </c>
      <c r="AQ236" s="58">
        <v>233</v>
      </c>
      <c r="AR236" s="58">
        <v>142</v>
      </c>
      <c r="AS236" s="58" t="s">
        <v>153</v>
      </c>
      <c r="AT236" s="58">
        <v>48</v>
      </c>
      <c r="AU236" s="58" t="s">
        <v>153</v>
      </c>
      <c r="AV236" s="58" t="s">
        <v>153</v>
      </c>
      <c r="AW236" s="58">
        <v>0</v>
      </c>
      <c r="AX236" s="58">
        <v>0</v>
      </c>
      <c r="AY236" s="58">
        <v>18</v>
      </c>
      <c r="AZ236" s="58">
        <v>121</v>
      </c>
      <c r="BA236" s="58">
        <v>121</v>
      </c>
      <c r="BB236" s="58">
        <v>34</v>
      </c>
      <c r="BC236" s="58" t="s">
        <v>153</v>
      </c>
      <c r="BD236" s="58">
        <v>27</v>
      </c>
      <c r="BE236" s="58">
        <v>11</v>
      </c>
      <c r="BF236" s="58" t="s">
        <v>153</v>
      </c>
      <c r="BG236" s="58">
        <v>0</v>
      </c>
      <c r="BH236" s="58" t="s">
        <v>153</v>
      </c>
      <c r="BI236" s="58" t="s">
        <v>153</v>
      </c>
      <c r="BJ236" s="58">
        <v>16</v>
      </c>
      <c r="BK236" s="58">
        <v>16</v>
      </c>
      <c r="BL236" s="58">
        <v>10</v>
      </c>
      <c r="BM236" s="58">
        <v>0</v>
      </c>
      <c r="BN236" s="58" t="s">
        <v>153</v>
      </c>
      <c r="BO236" s="58">
        <v>0</v>
      </c>
      <c r="BP236" s="58" t="s">
        <v>153</v>
      </c>
      <c r="BQ236" s="58">
        <v>0</v>
      </c>
      <c r="BR236" s="58">
        <v>0</v>
      </c>
      <c r="BS236" s="58">
        <v>3</v>
      </c>
    </row>
    <row r="237" spans="1:71" x14ac:dyDescent="0.25">
      <c r="A237" s="64" t="s">
        <v>399</v>
      </c>
      <c r="B237" s="58" t="s">
        <v>153</v>
      </c>
      <c r="C237" s="58">
        <v>303</v>
      </c>
      <c r="D237" s="58">
        <v>117</v>
      </c>
      <c r="E237" s="58">
        <v>7</v>
      </c>
      <c r="F237" s="58">
        <v>97</v>
      </c>
      <c r="G237" s="58">
        <v>15</v>
      </c>
      <c r="H237" s="58">
        <v>35</v>
      </c>
      <c r="I237" s="58" t="s">
        <v>153</v>
      </c>
      <c r="J237" s="58" t="s">
        <v>153</v>
      </c>
      <c r="K237" s="58">
        <v>28</v>
      </c>
      <c r="L237" s="58" t="s">
        <v>153</v>
      </c>
      <c r="M237" s="58">
        <v>183</v>
      </c>
      <c r="N237" s="58">
        <v>68</v>
      </c>
      <c r="O237" s="58" t="s">
        <v>153</v>
      </c>
      <c r="P237" s="58">
        <v>57</v>
      </c>
      <c r="Q237" s="58">
        <v>9</v>
      </c>
      <c r="R237" s="58">
        <v>21</v>
      </c>
      <c r="S237" s="58" t="s">
        <v>153</v>
      </c>
      <c r="T237" s="58" t="s">
        <v>153</v>
      </c>
      <c r="U237" s="58">
        <v>21</v>
      </c>
      <c r="V237" s="58">
        <v>120</v>
      </c>
      <c r="W237" s="58">
        <v>120</v>
      </c>
      <c r="X237" s="58">
        <v>49</v>
      </c>
      <c r="Y237" s="58" t="s">
        <v>153</v>
      </c>
      <c r="Z237" s="58">
        <v>40</v>
      </c>
      <c r="AA237" s="58">
        <v>6</v>
      </c>
      <c r="AB237" s="58">
        <v>14</v>
      </c>
      <c r="AC237" s="58">
        <v>0</v>
      </c>
      <c r="AD237" s="58" t="s">
        <v>153</v>
      </c>
      <c r="AE237" s="58">
        <v>7</v>
      </c>
      <c r="AF237" s="58">
        <v>35</v>
      </c>
      <c r="AG237" s="58">
        <v>35</v>
      </c>
      <c r="AH237" s="58">
        <v>18</v>
      </c>
      <c r="AI237" s="58">
        <v>0</v>
      </c>
      <c r="AJ237" s="58" t="s">
        <v>153</v>
      </c>
      <c r="AK237" s="58">
        <v>0</v>
      </c>
      <c r="AL237" s="58">
        <v>0</v>
      </c>
      <c r="AM237" s="58" t="s">
        <v>153</v>
      </c>
      <c r="AN237" s="58">
        <v>0</v>
      </c>
      <c r="AO237" s="58">
        <v>9</v>
      </c>
      <c r="AP237" s="58" t="s">
        <v>153</v>
      </c>
      <c r="AQ237" s="58">
        <v>167</v>
      </c>
      <c r="AR237" s="58">
        <v>78</v>
      </c>
      <c r="AS237" s="58" t="s">
        <v>153</v>
      </c>
      <c r="AT237" s="58">
        <v>60</v>
      </c>
      <c r="AU237" s="58">
        <v>5</v>
      </c>
      <c r="AV237" s="58" t="s">
        <v>153</v>
      </c>
      <c r="AW237" s="58">
        <v>0</v>
      </c>
      <c r="AX237" s="58" t="s">
        <v>153</v>
      </c>
      <c r="AY237" s="58">
        <v>16</v>
      </c>
      <c r="AZ237" s="58">
        <v>101</v>
      </c>
      <c r="BA237" s="58">
        <v>101</v>
      </c>
      <c r="BB237" s="58">
        <v>21</v>
      </c>
      <c r="BC237" s="58" t="s">
        <v>153</v>
      </c>
      <c r="BD237" s="58" t="s">
        <v>153</v>
      </c>
      <c r="BE237" s="58">
        <v>10</v>
      </c>
      <c r="BF237" s="58" t="s">
        <v>153</v>
      </c>
      <c r="BG237" s="58">
        <v>0</v>
      </c>
      <c r="BH237" s="58" t="s">
        <v>153</v>
      </c>
      <c r="BI237" s="58">
        <v>3</v>
      </c>
      <c r="BJ237" s="58">
        <v>18</v>
      </c>
      <c r="BK237" s="58">
        <v>18</v>
      </c>
      <c r="BL237" s="58">
        <v>8</v>
      </c>
      <c r="BM237" s="58">
        <v>0</v>
      </c>
      <c r="BN237" s="58">
        <v>6</v>
      </c>
      <c r="BO237" s="58">
        <v>0</v>
      </c>
      <c r="BP237" s="58" t="s">
        <v>153</v>
      </c>
      <c r="BQ237" s="58">
        <v>0</v>
      </c>
      <c r="BR237" s="58">
        <v>0</v>
      </c>
      <c r="BS237" s="58" t="s">
        <v>153</v>
      </c>
    </row>
    <row r="238" spans="1:71" x14ac:dyDescent="0.25">
      <c r="A238" s="64" t="s">
        <v>400</v>
      </c>
      <c r="B238" s="58">
        <v>431</v>
      </c>
      <c r="C238" s="58">
        <v>426</v>
      </c>
      <c r="D238" s="58">
        <v>188</v>
      </c>
      <c r="E238" s="58">
        <v>9</v>
      </c>
      <c r="F238" s="58">
        <v>132</v>
      </c>
      <c r="G238" s="58">
        <v>22</v>
      </c>
      <c r="H238" s="58">
        <v>42</v>
      </c>
      <c r="I238" s="58">
        <v>0</v>
      </c>
      <c r="J238" s="58">
        <v>4</v>
      </c>
      <c r="K238" s="58">
        <v>29</v>
      </c>
      <c r="L238" s="58" t="s">
        <v>153</v>
      </c>
      <c r="M238" s="58">
        <v>217</v>
      </c>
      <c r="N238" s="58">
        <v>101</v>
      </c>
      <c r="O238" s="58" t="s">
        <v>153</v>
      </c>
      <c r="P238" s="58">
        <v>69</v>
      </c>
      <c r="Q238" s="58">
        <v>7</v>
      </c>
      <c r="R238" s="58">
        <v>18</v>
      </c>
      <c r="S238" s="58">
        <v>0</v>
      </c>
      <c r="T238" s="58" t="s">
        <v>153</v>
      </c>
      <c r="U238" s="58">
        <v>14</v>
      </c>
      <c r="V238" s="58" t="s">
        <v>153</v>
      </c>
      <c r="W238" s="58">
        <v>209</v>
      </c>
      <c r="X238" s="58">
        <v>87</v>
      </c>
      <c r="Y238" s="58" t="s">
        <v>153</v>
      </c>
      <c r="Z238" s="58">
        <v>63</v>
      </c>
      <c r="AA238" s="58">
        <v>15</v>
      </c>
      <c r="AB238" s="58">
        <v>24</v>
      </c>
      <c r="AC238" s="58">
        <v>0</v>
      </c>
      <c r="AD238" s="58" t="s">
        <v>153</v>
      </c>
      <c r="AE238" s="58">
        <v>15</v>
      </c>
      <c r="AF238" s="58">
        <v>48</v>
      </c>
      <c r="AG238" s="58">
        <v>48</v>
      </c>
      <c r="AH238" s="58">
        <v>23</v>
      </c>
      <c r="AI238" s="58">
        <v>0</v>
      </c>
      <c r="AJ238" s="58">
        <v>15</v>
      </c>
      <c r="AK238" s="58">
        <v>3</v>
      </c>
      <c r="AL238" s="58">
        <v>0</v>
      </c>
      <c r="AM238" s="58">
        <v>0</v>
      </c>
      <c r="AN238" s="58">
        <v>0</v>
      </c>
      <c r="AO238" s="58">
        <v>7</v>
      </c>
      <c r="AP238" s="58">
        <v>240</v>
      </c>
      <c r="AQ238" s="58">
        <v>235</v>
      </c>
      <c r="AR238" s="58">
        <v>128</v>
      </c>
      <c r="AS238" s="58" t="s">
        <v>153</v>
      </c>
      <c r="AT238" s="58">
        <v>63</v>
      </c>
      <c r="AU238" s="58">
        <v>8</v>
      </c>
      <c r="AV238" s="58">
        <v>9</v>
      </c>
      <c r="AW238" s="58">
        <v>0</v>
      </c>
      <c r="AX238" s="58" t="s">
        <v>153</v>
      </c>
      <c r="AY238" s="58">
        <v>17</v>
      </c>
      <c r="AZ238" s="58">
        <v>143</v>
      </c>
      <c r="BA238" s="58">
        <v>143</v>
      </c>
      <c r="BB238" s="58">
        <v>37</v>
      </c>
      <c r="BC238" s="58" t="s">
        <v>153</v>
      </c>
      <c r="BD238" s="58">
        <v>54</v>
      </c>
      <c r="BE238" s="58">
        <v>11</v>
      </c>
      <c r="BF238" s="58">
        <v>33</v>
      </c>
      <c r="BG238" s="58">
        <v>0</v>
      </c>
      <c r="BH238" s="58" t="s">
        <v>153</v>
      </c>
      <c r="BI238" s="58">
        <v>5</v>
      </c>
      <c r="BJ238" s="58">
        <v>29</v>
      </c>
      <c r="BK238" s="58">
        <v>29</v>
      </c>
      <c r="BL238" s="58">
        <v>11</v>
      </c>
      <c r="BM238" s="58">
        <v>0</v>
      </c>
      <c r="BN238" s="58">
        <v>11</v>
      </c>
      <c r="BO238" s="58" t="s">
        <v>153</v>
      </c>
      <c r="BP238" s="58">
        <v>0</v>
      </c>
      <c r="BQ238" s="58">
        <v>0</v>
      </c>
      <c r="BR238" s="58" t="s">
        <v>153</v>
      </c>
      <c r="BS238" s="58" t="s">
        <v>153</v>
      </c>
    </row>
    <row r="239" spans="1:71" x14ac:dyDescent="0.25">
      <c r="A239" s="64" t="s">
        <v>401</v>
      </c>
      <c r="B239" s="58">
        <v>388</v>
      </c>
      <c r="C239" s="58">
        <v>383</v>
      </c>
      <c r="D239" s="58">
        <v>172</v>
      </c>
      <c r="E239" s="58">
        <v>12</v>
      </c>
      <c r="F239" s="58">
        <v>96</v>
      </c>
      <c r="G239" s="58">
        <v>28</v>
      </c>
      <c r="H239" s="58">
        <v>30</v>
      </c>
      <c r="I239" s="58">
        <v>0</v>
      </c>
      <c r="J239" s="58">
        <v>9</v>
      </c>
      <c r="K239" s="58">
        <v>36</v>
      </c>
      <c r="L239" s="58" t="s">
        <v>153</v>
      </c>
      <c r="M239" s="58">
        <v>223</v>
      </c>
      <c r="N239" s="58">
        <v>110</v>
      </c>
      <c r="O239" s="58" t="s">
        <v>153</v>
      </c>
      <c r="P239" s="58">
        <v>47</v>
      </c>
      <c r="Q239" s="58">
        <v>13</v>
      </c>
      <c r="R239" s="58">
        <v>16</v>
      </c>
      <c r="S239" s="58">
        <v>0</v>
      </c>
      <c r="T239" s="58" t="s">
        <v>153</v>
      </c>
      <c r="U239" s="58">
        <v>23</v>
      </c>
      <c r="V239" s="58" t="s">
        <v>153</v>
      </c>
      <c r="W239" s="58">
        <v>160</v>
      </c>
      <c r="X239" s="58">
        <v>62</v>
      </c>
      <c r="Y239" s="58" t="s">
        <v>153</v>
      </c>
      <c r="Z239" s="58">
        <v>49</v>
      </c>
      <c r="AA239" s="58">
        <v>15</v>
      </c>
      <c r="AB239" s="58">
        <v>14</v>
      </c>
      <c r="AC239" s="58">
        <v>0</v>
      </c>
      <c r="AD239" s="58" t="s">
        <v>153</v>
      </c>
      <c r="AE239" s="58">
        <v>13</v>
      </c>
      <c r="AF239" s="58">
        <v>41</v>
      </c>
      <c r="AG239" s="58">
        <v>41</v>
      </c>
      <c r="AH239" s="58">
        <v>25</v>
      </c>
      <c r="AI239" s="58" t="s">
        <v>153</v>
      </c>
      <c r="AJ239" s="58" t="s">
        <v>153</v>
      </c>
      <c r="AK239" s="58" t="s">
        <v>153</v>
      </c>
      <c r="AL239" s="58">
        <v>0</v>
      </c>
      <c r="AM239" s="58">
        <v>0</v>
      </c>
      <c r="AN239" s="58" t="s">
        <v>153</v>
      </c>
      <c r="AO239" s="58">
        <v>7</v>
      </c>
      <c r="AP239" s="58">
        <v>252</v>
      </c>
      <c r="AQ239" s="58">
        <v>247</v>
      </c>
      <c r="AR239" s="58">
        <v>130</v>
      </c>
      <c r="AS239" s="58">
        <v>8</v>
      </c>
      <c r="AT239" s="58">
        <v>61</v>
      </c>
      <c r="AU239" s="58">
        <v>16</v>
      </c>
      <c r="AV239" s="58">
        <v>4</v>
      </c>
      <c r="AW239" s="58">
        <v>0</v>
      </c>
      <c r="AX239" s="58">
        <v>5</v>
      </c>
      <c r="AY239" s="58">
        <v>23</v>
      </c>
      <c r="AZ239" s="58">
        <v>95</v>
      </c>
      <c r="BA239" s="58">
        <v>95</v>
      </c>
      <c r="BB239" s="58">
        <v>17</v>
      </c>
      <c r="BC239" s="58" t="s">
        <v>153</v>
      </c>
      <c r="BD239" s="58" t="s">
        <v>153</v>
      </c>
      <c r="BE239" s="58" t="s">
        <v>153</v>
      </c>
      <c r="BF239" s="58">
        <v>26</v>
      </c>
      <c r="BG239" s="58">
        <v>0</v>
      </c>
      <c r="BH239" s="58" t="s">
        <v>153</v>
      </c>
      <c r="BI239" s="58">
        <v>6</v>
      </c>
      <c r="BJ239" s="58">
        <v>27</v>
      </c>
      <c r="BK239" s="58">
        <v>27</v>
      </c>
      <c r="BL239" s="58">
        <v>9</v>
      </c>
      <c r="BM239" s="58" t="s">
        <v>153</v>
      </c>
      <c r="BN239" s="58">
        <v>10</v>
      </c>
      <c r="BO239" s="58">
        <v>0</v>
      </c>
      <c r="BP239" s="58" t="s">
        <v>153</v>
      </c>
      <c r="BQ239" s="58">
        <v>0</v>
      </c>
      <c r="BR239" s="58" t="s">
        <v>153</v>
      </c>
      <c r="BS239" s="58" t="s">
        <v>153</v>
      </c>
    </row>
    <row r="240" spans="1:71" x14ac:dyDescent="0.25">
      <c r="A240" s="64" t="s">
        <v>402</v>
      </c>
      <c r="B240" s="58" t="s">
        <v>153</v>
      </c>
      <c r="C240" s="58">
        <v>628</v>
      </c>
      <c r="D240" s="58">
        <v>395</v>
      </c>
      <c r="E240" s="58" t="s">
        <v>153</v>
      </c>
      <c r="F240" s="58">
        <v>111</v>
      </c>
      <c r="G240" s="58">
        <v>21</v>
      </c>
      <c r="H240" s="58">
        <v>42</v>
      </c>
      <c r="I240" s="58" t="s">
        <v>153</v>
      </c>
      <c r="J240" s="58" t="s">
        <v>153</v>
      </c>
      <c r="K240" s="58">
        <v>49</v>
      </c>
      <c r="L240" s="58" t="s">
        <v>153</v>
      </c>
      <c r="M240" s="58">
        <v>351</v>
      </c>
      <c r="N240" s="58">
        <v>218</v>
      </c>
      <c r="O240" s="58" t="s">
        <v>153</v>
      </c>
      <c r="P240" s="58">
        <v>61</v>
      </c>
      <c r="Q240" s="58">
        <v>10</v>
      </c>
      <c r="R240" s="58">
        <v>20</v>
      </c>
      <c r="S240" s="58" t="s">
        <v>153</v>
      </c>
      <c r="T240" s="58" t="s">
        <v>153</v>
      </c>
      <c r="U240" s="58">
        <v>35</v>
      </c>
      <c r="V240" s="58" t="s">
        <v>153</v>
      </c>
      <c r="W240" s="58">
        <v>277</v>
      </c>
      <c r="X240" s="58">
        <v>177</v>
      </c>
      <c r="Y240" s="58" t="s">
        <v>153</v>
      </c>
      <c r="Z240" s="58">
        <v>50</v>
      </c>
      <c r="AA240" s="58">
        <v>11</v>
      </c>
      <c r="AB240" s="58">
        <v>22</v>
      </c>
      <c r="AC240" s="58">
        <v>0</v>
      </c>
      <c r="AD240" s="58" t="s">
        <v>153</v>
      </c>
      <c r="AE240" s="58">
        <v>14</v>
      </c>
      <c r="AF240" s="58" t="s">
        <v>153</v>
      </c>
      <c r="AG240" s="58">
        <v>60</v>
      </c>
      <c r="AH240" s="58">
        <v>41</v>
      </c>
      <c r="AI240" s="58">
        <v>0</v>
      </c>
      <c r="AJ240" s="58" t="s">
        <v>153</v>
      </c>
      <c r="AK240" s="58" t="s">
        <v>153</v>
      </c>
      <c r="AL240" s="58">
        <v>0</v>
      </c>
      <c r="AM240" s="58" t="s">
        <v>153</v>
      </c>
      <c r="AN240" s="58">
        <v>0</v>
      </c>
      <c r="AO240" s="58">
        <v>9</v>
      </c>
      <c r="AP240" s="58" t="s">
        <v>153</v>
      </c>
      <c r="AQ240" s="58">
        <v>381</v>
      </c>
      <c r="AR240" s="58">
        <v>245</v>
      </c>
      <c r="AS240" s="58" t="s">
        <v>153</v>
      </c>
      <c r="AT240" s="58">
        <v>78</v>
      </c>
      <c r="AU240" s="58">
        <v>12</v>
      </c>
      <c r="AV240" s="58">
        <v>7</v>
      </c>
      <c r="AW240" s="58">
        <v>0</v>
      </c>
      <c r="AX240" s="58" t="s">
        <v>153</v>
      </c>
      <c r="AY240" s="58">
        <v>33</v>
      </c>
      <c r="AZ240" s="58">
        <v>187</v>
      </c>
      <c r="BA240" s="58">
        <v>187</v>
      </c>
      <c r="BB240" s="58">
        <v>109</v>
      </c>
      <c r="BC240" s="58" t="s">
        <v>153</v>
      </c>
      <c r="BD240" s="58" t="s">
        <v>153</v>
      </c>
      <c r="BE240" s="58" t="s">
        <v>153</v>
      </c>
      <c r="BF240" s="58">
        <v>35</v>
      </c>
      <c r="BG240" s="58">
        <v>0</v>
      </c>
      <c r="BH240" s="58" t="s">
        <v>153</v>
      </c>
      <c r="BI240" s="58">
        <v>7</v>
      </c>
      <c r="BJ240" s="58">
        <v>49</v>
      </c>
      <c r="BK240" s="58">
        <v>49</v>
      </c>
      <c r="BL240" s="58">
        <v>22</v>
      </c>
      <c r="BM240" s="58">
        <v>0</v>
      </c>
      <c r="BN240" s="58">
        <v>17</v>
      </c>
      <c r="BO240" s="58" t="s">
        <v>153</v>
      </c>
      <c r="BP240" s="58" t="s">
        <v>153</v>
      </c>
      <c r="BQ240" s="58">
        <v>0</v>
      </c>
      <c r="BR240" s="58" t="s">
        <v>153</v>
      </c>
      <c r="BS240" s="58" t="s">
        <v>153</v>
      </c>
    </row>
    <row r="241" spans="1:71" x14ac:dyDescent="0.25">
      <c r="A241" s="64" t="s">
        <v>403</v>
      </c>
      <c r="B241" s="58">
        <v>649</v>
      </c>
      <c r="C241" s="58">
        <v>642</v>
      </c>
      <c r="D241" s="58">
        <v>401</v>
      </c>
      <c r="E241" s="58">
        <v>22</v>
      </c>
      <c r="F241" s="58">
        <v>109</v>
      </c>
      <c r="G241" s="58">
        <v>20</v>
      </c>
      <c r="H241" s="58">
        <v>39</v>
      </c>
      <c r="I241" s="58">
        <v>0</v>
      </c>
      <c r="J241" s="58">
        <v>5</v>
      </c>
      <c r="K241" s="58">
        <v>46</v>
      </c>
      <c r="L241" s="58" t="s">
        <v>153</v>
      </c>
      <c r="M241" s="58">
        <v>359</v>
      </c>
      <c r="N241" s="58">
        <v>224</v>
      </c>
      <c r="O241" s="58" t="s">
        <v>153</v>
      </c>
      <c r="P241" s="58">
        <v>65</v>
      </c>
      <c r="Q241" s="58" t="s">
        <v>153</v>
      </c>
      <c r="R241" s="58">
        <v>16</v>
      </c>
      <c r="S241" s="58">
        <v>0</v>
      </c>
      <c r="T241" s="58" t="s">
        <v>153</v>
      </c>
      <c r="U241" s="58">
        <v>27</v>
      </c>
      <c r="V241" s="58" t="s">
        <v>153</v>
      </c>
      <c r="W241" s="58">
        <v>283</v>
      </c>
      <c r="X241" s="58">
        <v>177</v>
      </c>
      <c r="Y241" s="58" t="s">
        <v>153</v>
      </c>
      <c r="Z241" s="58">
        <v>44</v>
      </c>
      <c r="AA241" s="58" t="s">
        <v>153</v>
      </c>
      <c r="AB241" s="58">
        <v>23</v>
      </c>
      <c r="AC241" s="58">
        <v>0</v>
      </c>
      <c r="AD241" s="58" t="s">
        <v>153</v>
      </c>
      <c r="AE241" s="58">
        <v>19</v>
      </c>
      <c r="AF241" s="58" t="s">
        <v>153</v>
      </c>
      <c r="AG241" s="58">
        <v>60</v>
      </c>
      <c r="AH241" s="58">
        <v>43</v>
      </c>
      <c r="AI241" s="58" t="s">
        <v>153</v>
      </c>
      <c r="AJ241" s="58" t="s">
        <v>153</v>
      </c>
      <c r="AK241" s="58">
        <v>0</v>
      </c>
      <c r="AL241" s="58">
        <v>0</v>
      </c>
      <c r="AM241" s="58">
        <v>0</v>
      </c>
      <c r="AN241" s="58" t="s">
        <v>153</v>
      </c>
      <c r="AO241" s="58">
        <v>8</v>
      </c>
      <c r="AP241" s="58" t="s">
        <v>153</v>
      </c>
      <c r="AQ241" s="58">
        <v>405</v>
      </c>
      <c r="AR241" s="58">
        <v>264</v>
      </c>
      <c r="AS241" s="58">
        <v>18</v>
      </c>
      <c r="AT241" s="58">
        <v>63</v>
      </c>
      <c r="AU241" s="58">
        <v>13</v>
      </c>
      <c r="AV241" s="58" t="s">
        <v>153</v>
      </c>
      <c r="AW241" s="58">
        <v>0</v>
      </c>
      <c r="AX241" s="58" t="s">
        <v>153</v>
      </c>
      <c r="AY241" s="58">
        <v>34</v>
      </c>
      <c r="AZ241" s="58" t="s">
        <v>153</v>
      </c>
      <c r="BA241" s="58">
        <v>177</v>
      </c>
      <c r="BB241" s="58">
        <v>94</v>
      </c>
      <c r="BC241" s="58" t="s">
        <v>153</v>
      </c>
      <c r="BD241" s="58" t="s">
        <v>153</v>
      </c>
      <c r="BE241" s="58">
        <v>7</v>
      </c>
      <c r="BF241" s="58" t="s">
        <v>153</v>
      </c>
      <c r="BG241" s="58">
        <v>0</v>
      </c>
      <c r="BH241" s="58" t="s">
        <v>153</v>
      </c>
      <c r="BI241" s="58">
        <v>4</v>
      </c>
      <c r="BJ241" s="58">
        <v>60</v>
      </c>
      <c r="BK241" s="58">
        <v>60</v>
      </c>
      <c r="BL241" s="58">
        <v>45</v>
      </c>
      <c r="BM241" s="58">
        <v>0</v>
      </c>
      <c r="BN241" s="58">
        <v>10</v>
      </c>
      <c r="BO241" s="58">
        <v>0</v>
      </c>
      <c r="BP241" s="58">
        <v>0</v>
      </c>
      <c r="BQ241" s="58">
        <v>0</v>
      </c>
      <c r="BR241" s="58">
        <v>0</v>
      </c>
      <c r="BS241" s="58">
        <v>5</v>
      </c>
    </row>
    <row r="242" spans="1:71" x14ac:dyDescent="0.25">
      <c r="A242" s="64" t="s">
        <v>404</v>
      </c>
      <c r="B242" s="58">
        <v>452</v>
      </c>
      <c r="C242" s="58">
        <v>446</v>
      </c>
      <c r="D242" s="58">
        <v>241</v>
      </c>
      <c r="E242" s="58">
        <v>14</v>
      </c>
      <c r="F242" s="58">
        <v>99</v>
      </c>
      <c r="G242" s="58">
        <v>20</v>
      </c>
      <c r="H242" s="58">
        <v>26</v>
      </c>
      <c r="I242" s="58">
        <v>0</v>
      </c>
      <c r="J242" s="58">
        <v>6</v>
      </c>
      <c r="K242" s="58">
        <v>40</v>
      </c>
      <c r="L242" s="58" t="s">
        <v>153</v>
      </c>
      <c r="M242" s="58">
        <v>270</v>
      </c>
      <c r="N242" s="58">
        <v>149</v>
      </c>
      <c r="O242" s="58" t="s">
        <v>153</v>
      </c>
      <c r="P242" s="58">
        <v>60</v>
      </c>
      <c r="Q242" s="58">
        <v>11</v>
      </c>
      <c r="R242" s="58">
        <v>12</v>
      </c>
      <c r="S242" s="58">
        <v>0</v>
      </c>
      <c r="T242" s="58" t="s">
        <v>153</v>
      </c>
      <c r="U242" s="58">
        <v>24</v>
      </c>
      <c r="V242" s="58" t="s">
        <v>153</v>
      </c>
      <c r="W242" s="58">
        <v>176</v>
      </c>
      <c r="X242" s="58">
        <v>92</v>
      </c>
      <c r="Y242" s="58" t="s">
        <v>153</v>
      </c>
      <c r="Z242" s="58">
        <v>39</v>
      </c>
      <c r="AA242" s="58">
        <v>9</v>
      </c>
      <c r="AB242" s="58">
        <v>14</v>
      </c>
      <c r="AC242" s="58">
        <v>0</v>
      </c>
      <c r="AD242" s="58" t="s">
        <v>153</v>
      </c>
      <c r="AE242" s="58">
        <v>16</v>
      </c>
      <c r="AF242" s="58">
        <v>62</v>
      </c>
      <c r="AG242" s="58">
        <v>62</v>
      </c>
      <c r="AH242" s="58">
        <v>34</v>
      </c>
      <c r="AI242" s="58">
        <v>0</v>
      </c>
      <c r="AJ242" s="58">
        <v>9</v>
      </c>
      <c r="AK242" s="58" t="s">
        <v>153</v>
      </c>
      <c r="AL242" s="58">
        <v>0</v>
      </c>
      <c r="AM242" s="58">
        <v>0</v>
      </c>
      <c r="AN242" s="58" t="s">
        <v>153</v>
      </c>
      <c r="AO242" s="58">
        <v>16</v>
      </c>
      <c r="AP242" s="58" t="s">
        <v>153</v>
      </c>
      <c r="AQ242" s="58">
        <v>254</v>
      </c>
      <c r="AR242" s="58">
        <v>154</v>
      </c>
      <c r="AS242" s="58">
        <v>11</v>
      </c>
      <c r="AT242" s="58">
        <v>58</v>
      </c>
      <c r="AU242" s="58" t="s">
        <v>153</v>
      </c>
      <c r="AV242" s="58" t="s">
        <v>153</v>
      </c>
      <c r="AW242" s="58">
        <v>0</v>
      </c>
      <c r="AX242" s="58" t="s">
        <v>153</v>
      </c>
      <c r="AY242" s="58">
        <v>18</v>
      </c>
      <c r="AZ242" s="58" t="s">
        <v>153</v>
      </c>
      <c r="BA242" s="58">
        <v>130</v>
      </c>
      <c r="BB242" s="58">
        <v>53</v>
      </c>
      <c r="BC242" s="58">
        <v>3</v>
      </c>
      <c r="BD242" s="58">
        <v>32</v>
      </c>
      <c r="BE242" s="58">
        <v>11</v>
      </c>
      <c r="BF242" s="58" t="s">
        <v>153</v>
      </c>
      <c r="BG242" s="58">
        <v>0</v>
      </c>
      <c r="BH242" s="58" t="s">
        <v>153</v>
      </c>
      <c r="BI242" s="58">
        <v>6</v>
      </c>
      <c r="BJ242" s="58">
        <v>25</v>
      </c>
      <c r="BK242" s="58">
        <v>25</v>
      </c>
      <c r="BL242" s="58">
        <v>16</v>
      </c>
      <c r="BM242" s="58">
        <v>0</v>
      </c>
      <c r="BN242" s="58" t="s">
        <v>153</v>
      </c>
      <c r="BO242" s="58">
        <v>0</v>
      </c>
      <c r="BP242" s="58">
        <v>0</v>
      </c>
      <c r="BQ242" s="58">
        <v>0</v>
      </c>
      <c r="BR242" s="58">
        <v>0</v>
      </c>
      <c r="BS242" s="58" t="s">
        <v>153</v>
      </c>
    </row>
    <row r="243" spans="1:71" x14ac:dyDescent="0.25">
      <c r="A243" s="64" t="s">
        <v>405</v>
      </c>
      <c r="B243" s="58">
        <v>395</v>
      </c>
      <c r="C243" s="58">
        <v>390</v>
      </c>
      <c r="D243" s="58">
        <v>182</v>
      </c>
      <c r="E243" s="58">
        <v>15</v>
      </c>
      <c r="F243" s="58">
        <v>97</v>
      </c>
      <c r="G243" s="58">
        <v>24</v>
      </c>
      <c r="H243" s="58">
        <v>42</v>
      </c>
      <c r="I243" s="58">
        <v>0</v>
      </c>
      <c r="J243" s="58">
        <v>3</v>
      </c>
      <c r="K243" s="58">
        <v>27</v>
      </c>
      <c r="L243" s="58" t="s">
        <v>153</v>
      </c>
      <c r="M243" s="58">
        <v>207</v>
      </c>
      <c r="N243" s="58">
        <v>95</v>
      </c>
      <c r="O243" s="58" t="s">
        <v>153</v>
      </c>
      <c r="P243" s="58">
        <v>53</v>
      </c>
      <c r="Q243" s="58">
        <v>11</v>
      </c>
      <c r="R243" s="58">
        <v>21</v>
      </c>
      <c r="S243" s="58">
        <v>0</v>
      </c>
      <c r="T243" s="58" t="s">
        <v>153</v>
      </c>
      <c r="U243" s="58" t="s">
        <v>153</v>
      </c>
      <c r="V243" s="58" t="s">
        <v>153</v>
      </c>
      <c r="W243" s="58">
        <v>183</v>
      </c>
      <c r="X243" s="58">
        <v>87</v>
      </c>
      <c r="Y243" s="58" t="s">
        <v>153</v>
      </c>
      <c r="Z243" s="58">
        <v>44</v>
      </c>
      <c r="AA243" s="58">
        <v>13</v>
      </c>
      <c r="AB243" s="58">
        <v>21</v>
      </c>
      <c r="AC243" s="58">
        <v>0</v>
      </c>
      <c r="AD243" s="58" t="s">
        <v>153</v>
      </c>
      <c r="AE243" s="58" t="s">
        <v>153</v>
      </c>
      <c r="AF243" s="58" t="s">
        <v>153</v>
      </c>
      <c r="AG243" s="58">
        <v>34</v>
      </c>
      <c r="AH243" s="58">
        <v>18</v>
      </c>
      <c r="AI243" s="58">
        <v>0</v>
      </c>
      <c r="AJ243" s="58" t="s">
        <v>153</v>
      </c>
      <c r="AK243" s="58">
        <v>0</v>
      </c>
      <c r="AL243" s="58">
        <v>0</v>
      </c>
      <c r="AM243" s="58">
        <v>0</v>
      </c>
      <c r="AN243" s="58">
        <v>0</v>
      </c>
      <c r="AO243" s="58" t="s">
        <v>153</v>
      </c>
      <c r="AP243" s="58" t="s">
        <v>153</v>
      </c>
      <c r="AQ243" s="58">
        <v>231</v>
      </c>
      <c r="AR243" s="58">
        <v>125</v>
      </c>
      <c r="AS243" s="58" t="s">
        <v>153</v>
      </c>
      <c r="AT243" s="58">
        <v>59</v>
      </c>
      <c r="AU243" s="58">
        <v>11</v>
      </c>
      <c r="AV243" s="58">
        <v>5</v>
      </c>
      <c r="AW243" s="58">
        <v>0</v>
      </c>
      <c r="AX243" s="58" t="s">
        <v>153</v>
      </c>
      <c r="AY243" s="58">
        <v>16</v>
      </c>
      <c r="AZ243" s="58">
        <v>125</v>
      </c>
      <c r="BA243" s="58">
        <v>125</v>
      </c>
      <c r="BB243" s="58">
        <v>39</v>
      </c>
      <c r="BC243" s="58" t="s">
        <v>153</v>
      </c>
      <c r="BD243" s="58" t="s">
        <v>153</v>
      </c>
      <c r="BE243" s="58">
        <v>13</v>
      </c>
      <c r="BF243" s="58">
        <v>37</v>
      </c>
      <c r="BG243" s="58">
        <v>0</v>
      </c>
      <c r="BH243" s="58" t="s">
        <v>153</v>
      </c>
      <c r="BI243" s="58" t="s">
        <v>153</v>
      </c>
      <c r="BJ243" s="58">
        <v>25</v>
      </c>
      <c r="BK243" s="58">
        <v>25</v>
      </c>
      <c r="BL243" s="58">
        <v>13</v>
      </c>
      <c r="BM243" s="58">
        <v>0</v>
      </c>
      <c r="BN243" s="58">
        <v>8</v>
      </c>
      <c r="BO243" s="58">
        <v>0</v>
      </c>
      <c r="BP243" s="58">
        <v>0</v>
      </c>
      <c r="BQ243" s="58">
        <v>0</v>
      </c>
      <c r="BR243" s="58">
        <v>0</v>
      </c>
      <c r="BS243" s="58">
        <v>4</v>
      </c>
    </row>
    <row r="244" spans="1:71" x14ac:dyDescent="0.25">
      <c r="A244" s="64" t="s">
        <v>406</v>
      </c>
      <c r="B244" s="58" t="s">
        <v>153</v>
      </c>
      <c r="C244" s="58">
        <v>408</v>
      </c>
      <c r="D244" s="58">
        <v>198</v>
      </c>
      <c r="E244" s="58">
        <v>14</v>
      </c>
      <c r="F244" s="58">
        <v>91</v>
      </c>
      <c r="G244" s="58">
        <v>23</v>
      </c>
      <c r="H244" s="58">
        <v>37</v>
      </c>
      <c r="I244" s="58">
        <v>0</v>
      </c>
      <c r="J244" s="58">
        <v>5</v>
      </c>
      <c r="K244" s="58">
        <v>40</v>
      </c>
      <c r="L244" s="58" t="s">
        <v>153</v>
      </c>
      <c r="M244" s="58">
        <v>226</v>
      </c>
      <c r="N244" s="58">
        <v>105</v>
      </c>
      <c r="O244" s="58" t="s">
        <v>153</v>
      </c>
      <c r="P244" s="58">
        <v>54</v>
      </c>
      <c r="Q244" s="58">
        <v>10</v>
      </c>
      <c r="R244" s="58">
        <v>22</v>
      </c>
      <c r="S244" s="58">
        <v>0</v>
      </c>
      <c r="T244" s="58" t="s">
        <v>153</v>
      </c>
      <c r="U244" s="58">
        <v>25</v>
      </c>
      <c r="V244" s="58">
        <v>182</v>
      </c>
      <c r="W244" s="58">
        <v>182</v>
      </c>
      <c r="X244" s="58">
        <v>93</v>
      </c>
      <c r="Y244" s="58" t="s">
        <v>153</v>
      </c>
      <c r="Z244" s="58">
        <v>37</v>
      </c>
      <c r="AA244" s="58">
        <v>13</v>
      </c>
      <c r="AB244" s="58">
        <v>15</v>
      </c>
      <c r="AC244" s="58">
        <v>0</v>
      </c>
      <c r="AD244" s="58" t="s">
        <v>153</v>
      </c>
      <c r="AE244" s="58">
        <v>15</v>
      </c>
      <c r="AF244" s="58" t="s">
        <v>153</v>
      </c>
      <c r="AG244" s="58">
        <v>53</v>
      </c>
      <c r="AH244" s="58">
        <v>34</v>
      </c>
      <c r="AI244" s="58" t="s">
        <v>153</v>
      </c>
      <c r="AJ244" s="58" t="s">
        <v>153</v>
      </c>
      <c r="AK244" s="58" t="s">
        <v>153</v>
      </c>
      <c r="AL244" s="58">
        <v>0</v>
      </c>
      <c r="AM244" s="58">
        <v>0</v>
      </c>
      <c r="AN244" s="58">
        <v>0</v>
      </c>
      <c r="AO244" s="58">
        <v>14</v>
      </c>
      <c r="AP244" s="58">
        <v>233</v>
      </c>
      <c r="AQ244" s="58">
        <v>233</v>
      </c>
      <c r="AR244" s="58">
        <v>128</v>
      </c>
      <c r="AS244" s="58" t="s">
        <v>153</v>
      </c>
      <c r="AT244" s="58">
        <v>57</v>
      </c>
      <c r="AU244" s="58" t="s">
        <v>153</v>
      </c>
      <c r="AV244" s="58">
        <v>6</v>
      </c>
      <c r="AW244" s="58">
        <v>0</v>
      </c>
      <c r="AX244" s="58" t="s">
        <v>153</v>
      </c>
      <c r="AY244" s="58">
        <v>20</v>
      </c>
      <c r="AZ244" s="58">
        <v>122</v>
      </c>
      <c r="BA244" s="58">
        <v>122</v>
      </c>
      <c r="BB244" s="58">
        <v>36</v>
      </c>
      <c r="BC244" s="58">
        <v>0</v>
      </c>
      <c r="BD244" s="58" t="s">
        <v>153</v>
      </c>
      <c r="BE244" s="58">
        <v>12</v>
      </c>
      <c r="BF244" s="58">
        <v>31</v>
      </c>
      <c r="BG244" s="58">
        <v>0</v>
      </c>
      <c r="BH244" s="58" t="s">
        <v>153</v>
      </c>
      <c r="BI244" s="58">
        <v>6</v>
      </c>
      <c r="BJ244" s="58">
        <v>24</v>
      </c>
      <c r="BK244" s="58">
        <v>24</v>
      </c>
      <c r="BL244" s="58">
        <v>9</v>
      </c>
      <c r="BM244" s="58" t="s">
        <v>153</v>
      </c>
      <c r="BN244" s="58" t="s">
        <v>153</v>
      </c>
      <c r="BO244" s="58" t="s">
        <v>153</v>
      </c>
      <c r="BP244" s="58">
        <v>0</v>
      </c>
      <c r="BQ244" s="58">
        <v>0</v>
      </c>
      <c r="BR244" s="58" t="s">
        <v>153</v>
      </c>
      <c r="BS244" s="58">
        <v>6</v>
      </c>
    </row>
    <row r="245" spans="1:71" x14ac:dyDescent="0.25">
      <c r="A245" s="64" t="s">
        <v>407</v>
      </c>
      <c r="B245" s="58">
        <v>381</v>
      </c>
      <c r="C245" s="58">
        <v>377</v>
      </c>
      <c r="D245" s="58">
        <v>146</v>
      </c>
      <c r="E245" s="58">
        <v>10</v>
      </c>
      <c r="F245" s="58">
        <v>101</v>
      </c>
      <c r="G245" s="58">
        <v>32</v>
      </c>
      <c r="H245" s="58">
        <v>32</v>
      </c>
      <c r="I245" s="58">
        <v>0</v>
      </c>
      <c r="J245" s="58">
        <v>7</v>
      </c>
      <c r="K245" s="58">
        <v>49</v>
      </c>
      <c r="L245" s="58" t="s">
        <v>153</v>
      </c>
      <c r="M245" s="58">
        <v>219</v>
      </c>
      <c r="N245" s="58">
        <v>87</v>
      </c>
      <c r="O245" s="58" t="s">
        <v>153</v>
      </c>
      <c r="P245" s="58">
        <v>63</v>
      </c>
      <c r="Q245" s="58">
        <v>12</v>
      </c>
      <c r="R245" s="58">
        <v>15</v>
      </c>
      <c r="S245" s="58">
        <v>0</v>
      </c>
      <c r="T245" s="58" t="s">
        <v>153</v>
      </c>
      <c r="U245" s="58">
        <v>33</v>
      </c>
      <c r="V245" s="58" t="s">
        <v>153</v>
      </c>
      <c r="W245" s="58">
        <v>158</v>
      </c>
      <c r="X245" s="58">
        <v>59</v>
      </c>
      <c r="Y245" s="58" t="s">
        <v>153</v>
      </c>
      <c r="Z245" s="58">
        <v>38</v>
      </c>
      <c r="AA245" s="58">
        <v>20</v>
      </c>
      <c r="AB245" s="58">
        <v>17</v>
      </c>
      <c r="AC245" s="58">
        <v>0</v>
      </c>
      <c r="AD245" s="58" t="s">
        <v>153</v>
      </c>
      <c r="AE245" s="58">
        <v>16</v>
      </c>
      <c r="AF245" s="58" t="s">
        <v>153</v>
      </c>
      <c r="AG245" s="58">
        <v>61</v>
      </c>
      <c r="AH245" s="58">
        <v>29</v>
      </c>
      <c r="AI245" s="58" t="s">
        <v>153</v>
      </c>
      <c r="AJ245" s="58">
        <v>7</v>
      </c>
      <c r="AK245" s="58" t="s">
        <v>153</v>
      </c>
      <c r="AL245" s="58">
        <v>0</v>
      </c>
      <c r="AM245" s="58">
        <v>0</v>
      </c>
      <c r="AN245" s="58" t="s">
        <v>153</v>
      </c>
      <c r="AO245" s="58">
        <v>19</v>
      </c>
      <c r="AP245" s="58" t="s">
        <v>153</v>
      </c>
      <c r="AQ245" s="58">
        <v>184</v>
      </c>
      <c r="AR245" s="58">
        <v>83</v>
      </c>
      <c r="AS245" s="58" t="s">
        <v>153</v>
      </c>
      <c r="AT245" s="58">
        <v>50</v>
      </c>
      <c r="AU245" s="58" t="s">
        <v>153</v>
      </c>
      <c r="AV245" s="58">
        <v>0</v>
      </c>
      <c r="AW245" s="58">
        <v>0</v>
      </c>
      <c r="AX245" s="58" t="s">
        <v>153</v>
      </c>
      <c r="AY245" s="58">
        <v>26</v>
      </c>
      <c r="AZ245" s="58" t="s">
        <v>153</v>
      </c>
      <c r="BA245" s="58">
        <v>132</v>
      </c>
      <c r="BB245" s="58">
        <v>34</v>
      </c>
      <c r="BC245" s="58">
        <v>0</v>
      </c>
      <c r="BD245" s="58">
        <v>44</v>
      </c>
      <c r="BE245" s="58">
        <v>15</v>
      </c>
      <c r="BF245" s="58">
        <v>32</v>
      </c>
      <c r="BG245" s="58">
        <v>0</v>
      </c>
      <c r="BH245" s="58">
        <v>3</v>
      </c>
      <c r="BI245" s="58">
        <v>4</v>
      </c>
      <c r="BJ245" s="58">
        <v>29</v>
      </c>
      <c r="BK245" s="58">
        <v>29</v>
      </c>
      <c r="BL245" s="58">
        <v>10</v>
      </c>
      <c r="BM245" s="58">
        <v>0</v>
      </c>
      <c r="BN245" s="58">
        <v>13</v>
      </c>
      <c r="BO245" s="58">
        <v>0</v>
      </c>
      <c r="BP245" s="58" t="s">
        <v>153</v>
      </c>
      <c r="BQ245" s="58">
        <v>0</v>
      </c>
      <c r="BR245" s="58">
        <v>0</v>
      </c>
      <c r="BS245" s="58" t="s">
        <v>153</v>
      </c>
    </row>
    <row r="246" spans="1:71" x14ac:dyDescent="0.25">
      <c r="A246" s="64" t="s">
        <v>408</v>
      </c>
      <c r="B246" s="58">
        <v>455</v>
      </c>
      <c r="C246" s="58">
        <v>451</v>
      </c>
      <c r="D246" s="58">
        <v>260</v>
      </c>
      <c r="E246" s="58">
        <v>13</v>
      </c>
      <c r="F246" s="58">
        <v>83</v>
      </c>
      <c r="G246" s="58">
        <v>16</v>
      </c>
      <c r="H246" s="58">
        <v>30</v>
      </c>
      <c r="I246" s="58" t="s">
        <v>153</v>
      </c>
      <c r="J246" s="58" t="s">
        <v>153</v>
      </c>
      <c r="K246" s="58">
        <v>41</v>
      </c>
      <c r="L246" s="58" t="s">
        <v>153</v>
      </c>
      <c r="M246" s="58">
        <v>216</v>
      </c>
      <c r="N246" s="58">
        <v>111</v>
      </c>
      <c r="O246" s="58">
        <v>4</v>
      </c>
      <c r="P246" s="58">
        <v>42</v>
      </c>
      <c r="Q246" s="58" t="s">
        <v>153</v>
      </c>
      <c r="R246" s="58">
        <v>18</v>
      </c>
      <c r="S246" s="58" t="s">
        <v>153</v>
      </c>
      <c r="T246" s="58" t="s">
        <v>153</v>
      </c>
      <c r="U246" s="58" t="s">
        <v>153</v>
      </c>
      <c r="V246" s="58" t="s">
        <v>153</v>
      </c>
      <c r="W246" s="58">
        <v>235</v>
      </c>
      <c r="X246" s="58">
        <v>149</v>
      </c>
      <c r="Y246" s="58">
        <v>9</v>
      </c>
      <c r="Z246" s="58">
        <v>41</v>
      </c>
      <c r="AA246" s="58" t="s">
        <v>153</v>
      </c>
      <c r="AB246" s="58">
        <v>12</v>
      </c>
      <c r="AC246" s="58" t="s">
        <v>153</v>
      </c>
      <c r="AD246" s="58" t="s">
        <v>153</v>
      </c>
      <c r="AE246" s="58" t="s">
        <v>153</v>
      </c>
      <c r="AF246" s="58">
        <v>71</v>
      </c>
      <c r="AG246" s="58">
        <v>71</v>
      </c>
      <c r="AH246" s="58">
        <v>40</v>
      </c>
      <c r="AI246" s="58">
        <v>0</v>
      </c>
      <c r="AJ246" s="58" t="s">
        <v>153</v>
      </c>
      <c r="AK246" s="58" t="s">
        <v>153</v>
      </c>
      <c r="AL246" s="58">
        <v>0</v>
      </c>
      <c r="AM246" s="58" t="s">
        <v>153</v>
      </c>
      <c r="AN246" s="58" t="s">
        <v>153</v>
      </c>
      <c r="AO246" s="58" t="s">
        <v>153</v>
      </c>
      <c r="AP246" s="58">
        <v>264</v>
      </c>
      <c r="AQ246" s="58">
        <v>260</v>
      </c>
      <c r="AR246" s="58">
        <v>178</v>
      </c>
      <c r="AS246" s="58" t="s">
        <v>153</v>
      </c>
      <c r="AT246" s="58" t="s">
        <v>153</v>
      </c>
      <c r="AU246" s="58" t="s">
        <v>153</v>
      </c>
      <c r="AV246" s="58" t="s">
        <v>153</v>
      </c>
      <c r="AW246" s="58">
        <v>0</v>
      </c>
      <c r="AX246" s="58" t="s">
        <v>153</v>
      </c>
      <c r="AY246" s="58">
        <v>21</v>
      </c>
      <c r="AZ246" s="58">
        <v>120</v>
      </c>
      <c r="BA246" s="58">
        <v>120</v>
      </c>
      <c r="BB246" s="58">
        <v>42</v>
      </c>
      <c r="BC246" s="58" t="s">
        <v>153</v>
      </c>
      <c r="BD246" s="58">
        <v>35</v>
      </c>
      <c r="BE246" s="58">
        <v>9</v>
      </c>
      <c r="BF246" s="58" t="s">
        <v>153</v>
      </c>
      <c r="BG246" s="58">
        <v>0</v>
      </c>
      <c r="BH246" s="58" t="s">
        <v>153</v>
      </c>
      <c r="BI246" s="58" t="s">
        <v>153</v>
      </c>
      <c r="BJ246" s="58">
        <v>27</v>
      </c>
      <c r="BK246" s="58">
        <v>27</v>
      </c>
      <c r="BL246" s="58">
        <v>13</v>
      </c>
      <c r="BM246" s="58">
        <v>0</v>
      </c>
      <c r="BN246" s="58">
        <v>7</v>
      </c>
      <c r="BO246" s="58">
        <v>0</v>
      </c>
      <c r="BP246" s="58" t="s">
        <v>153</v>
      </c>
      <c r="BQ246" s="58">
        <v>0</v>
      </c>
      <c r="BR246" s="58">
        <v>0</v>
      </c>
      <c r="BS246" s="58" t="s">
        <v>153</v>
      </c>
    </row>
    <row r="247" spans="1:71" x14ac:dyDescent="0.25">
      <c r="A247" s="64" t="s">
        <v>409</v>
      </c>
      <c r="B247" s="58">
        <v>450</v>
      </c>
      <c r="C247" s="58">
        <v>446</v>
      </c>
      <c r="D247" s="58">
        <v>201</v>
      </c>
      <c r="E247" s="58">
        <v>8</v>
      </c>
      <c r="F247" s="58">
        <v>108</v>
      </c>
      <c r="G247" s="58">
        <v>25</v>
      </c>
      <c r="H247" s="58">
        <v>52</v>
      </c>
      <c r="I247" s="58">
        <v>12</v>
      </c>
      <c r="J247" s="58">
        <v>5</v>
      </c>
      <c r="K247" s="58">
        <v>35</v>
      </c>
      <c r="L247" s="58">
        <v>238</v>
      </c>
      <c r="M247" s="58">
        <v>234</v>
      </c>
      <c r="N247" s="58">
        <v>104</v>
      </c>
      <c r="O247" s="58" t="s">
        <v>153</v>
      </c>
      <c r="P247" s="58">
        <v>66</v>
      </c>
      <c r="Q247" s="58">
        <v>10</v>
      </c>
      <c r="R247" s="58">
        <v>23</v>
      </c>
      <c r="S247" s="58" t="s">
        <v>153</v>
      </c>
      <c r="T247" s="58" t="s">
        <v>153</v>
      </c>
      <c r="U247" s="58">
        <v>21</v>
      </c>
      <c r="V247" s="58">
        <v>212</v>
      </c>
      <c r="W247" s="58">
        <v>212</v>
      </c>
      <c r="X247" s="58">
        <v>97</v>
      </c>
      <c r="Y247" s="58" t="s">
        <v>153</v>
      </c>
      <c r="Z247" s="58">
        <v>42</v>
      </c>
      <c r="AA247" s="58">
        <v>15</v>
      </c>
      <c r="AB247" s="58">
        <v>29</v>
      </c>
      <c r="AC247" s="58" t="s">
        <v>153</v>
      </c>
      <c r="AD247" s="58" t="s">
        <v>153</v>
      </c>
      <c r="AE247" s="58">
        <v>14</v>
      </c>
      <c r="AF247" s="58" t="s">
        <v>153</v>
      </c>
      <c r="AG247" s="58">
        <v>65</v>
      </c>
      <c r="AH247" s="58">
        <v>37</v>
      </c>
      <c r="AI247" s="58">
        <v>0</v>
      </c>
      <c r="AJ247" s="58">
        <v>6</v>
      </c>
      <c r="AK247" s="58" t="s">
        <v>153</v>
      </c>
      <c r="AL247" s="58">
        <v>0</v>
      </c>
      <c r="AM247" s="58" t="s">
        <v>153</v>
      </c>
      <c r="AN247" s="58">
        <v>0</v>
      </c>
      <c r="AO247" s="58" t="s">
        <v>153</v>
      </c>
      <c r="AP247" s="58" t="s">
        <v>153</v>
      </c>
      <c r="AQ247" s="58">
        <v>244</v>
      </c>
      <c r="AR247" s="58">
        <v>129</v>
      </c>
      <c r="AS247" s="58">
        <v>8</v>
      </c>
      <c r="AT247" s="58">
        <v>65</v>
      </c>
      <c r="AU247" s="58" t="s">
        <v>153</v>
      </c>
      <c r="AV247" s="58">
        <v>10</v>
      </c>
      <c r="AW247" s="58" t="s">
        <v>153</v>
      </c>
      <c r="AX247" s="58" t="s">
        <v>153</v>
      </c>
      <c r="AY247" s="58">
        <v>15</v>
      </c>
      <c r="AZ247" s="58">
        <v>137</v>
      </c>
      <c r="BA247" s="58">
        <v>137</v>
      </c>
      <c r="BB247" s="58">
        <v>35</v>
      </c>
      <c r="BC247" s="58">
        <v>0</v>
      </c>
      <c r="BD247" s="58">
        <v>37</v>
      </c>
      <c r="BE247" s="58">
        <v>12</v>
      </c>
      <c r="BF247" s="58">
        <v>42</v>
      </c>
      <c r="BG247" s="58">
        <v>0</v>
      </c>
      <c r="BH247" s="58" t="s">
        <v>153</v>
      </c>
      <c r="BI247" s="58" t="s">
        <v>153</v>
      </c>
      <c r="BJ247" s="58" t="s">
        <v>153</v>
      </c>
      <c r="BK247" s="58">
        <v>32</v>
      </c>
      <c r="BL247" s="58">
        <v>18</v>
      </c>
      <c r="BM247" s="58" t="s">
        <v>153</v>
      </c>
      <c r="BN247" s="58">
        <v>8</v>
      </c>
      <c r="BO247" s="58">
        <v>0</v>
      </c>
      <c r="BP247" s="58">
        <v>0</v>
      </c>
      <c r="BQ247" s="58" t="s">
        <v>153</v>
      </c>
      <c r="BR247" s="58" t="s">
        <v>153</v>
      </c>
      <c r="BS247" s="58" t="s">
        <v>153</v>
      </c>
    </row>
    <row r="248" spans="1:71" x14ac:dyDescent="0.25">
      <c r="A248" s="64" t="s">
        <v>410</v>
      </c>
      <c r="B248" s="58">
        <v>397</v>
      </c>
      <c r="C248" s="58">
        <v>393</v>
      </c>
      <c r="D248" s="58">
        <v>174</v>
      </c>
      <c r="E248" s="58">
        <v>12</v>
      </c>
      <c r="F248" s="58">
        <v>93</v>
      </c>
      <c r="G248" s="58">
        <v>27</v>
      </c>
      <c r="H248" s="58">
        <v>50</v>
      </c>
      <c r="I248" s="58">
        <v>0</v>
      </c>
      <c r="J248" s="58">
        <v>3</v>
      </c>
      <c r="K248" s="58">
        <v>34</v>
      </c>
      <c r="L248" s="58" t="s">
        <v>153</v>
      </c>
      <c r="M248" s="58">
        <v>212</v>
      </c>
      <c r="N248" s="58">
        <v>102</v>
      </c>
      <c r="O248" s="58" t="s">
        <v>153</v>
      </c>
      <c r="P248" s="58">
        <v>46</v>
      </c>
      <c r="Q248" s="58">
        <v>7</v>
      </c>
      <c r="R248" s="58">
        <v>28</v>
      </c>
      <c r="S248" s="58">
        <v>0</v>
      </c>
      <c r="T248" s="58" t="s">
        <v>153</v>
      </c>
      <c r="U248" s="58">
        <v>24</v>
      </c>
      <c r="V248" s="58" t="s">
        <v>153</v>
      </c>
      <c r="W248" s="58">
        <v>181</v>
      </c>
      <c r="X248" s="58">
        <v>72</v>
      </c>
      <c r="Y248" s="58" t="s">
        <v>153</v>
      </c>
      <c r="Z248" s="58">
        <v>47</v>
      </c>
      <c r="AA248" s="58">
        <v>20</v>
      </c>
      <c r="AB248" s="58">
        <v>22</v>
      </c>
      <c r="AC248" s="58">
        <v>0</v>
      </c>
      <c r="AD248" s="58" t="s">
        <v>153</v>
      </c>
      <c r="AE248" s="58">
        <v>10</v>
      </c>
      <c r="AF248" s="58">
        <v>39</v>
      </c>
      <c r="AG248" s="58">
        <v>39</v>
      </c>
      <c r="AH248" s="58">
        <v>31</v>
      </c>
      <c r="AI248" s="58">
        <v>0</v>
      </c>
      <c r="AJ248" s="58" t="s">
        <v>153</v>
      </c>
      <c r="AK248" s="58" t="s">
        <v>153</v>
      </c>
      <c r="AL248" s="58">
        <v>0</v>
      </c>
      <c r="AM248" s="58">
        <v>0</v>
      </c>
      <c r="AN248" s="58">
        <v>0</v>
      </c>
      <c r="AO248" s="58" t="s">
        <v>153</v>
      </c>
      <c r="AP248" s="58">
        <v>208</v>
      </c>
      <c r="AQ248" s="58">
        <v>204</v>
      </c>
      <c r="AR248" s="58">
        <v>108</v>
      </c>
      <c r="AS248" s="58" t="s">
        <v>153</v>
      </c>
      <c r="AT248" s="58" t="s">
        <v>153</v>
      </c>
      <c r="AU248" s="58" t="s">
        <v>153</v>
      </c>
      <c r="AV248" s="58">
        <v>7</v>
      </c>
      <c r="AW248" s="58">
        <v>0</v>
      </c>
      <c r="AX248" s="58" t="s">
        <v>153</v>
      </c>
      <c r="AY248" s="58">
        <v>24</v>
      </c>
      <c r="AZ248" s="58">
        <v>150</v>
      </c>
      <c r="BA248" s="58">
        <v>150</v>
      </c>
      <c r="BB248" s="58">
        <v>35</v>
      </c>
      <c r="BC248" s="58" t="s">
        <v>153</v>
      </c>
      <c r="BD248" s="58">
        <v>49</v>
      </c>
      <c r="BE248" s="58">
        <v>15</v>
      </c>
      <c r="BF248" s="58">
        <v>43</v>
      </c>
      <c r="BG248" s="58">
        <v>0</v>
      </c>
      <c r="BH248" s="58" t="s">
        <v>153</v>
      </c>
      <c r="BI248" s="58" t="s">
        <v>153</v>
      </c>
      <c r="BJ248" s="58">
        <v>25</v>
      </c>
      <c r="BK248" s="58">
        <v>25</v>
      </c>
      <c r="BL248" s="58">
        <v>12</v>
      </c>
      <c r="BM248" s="58">
        <v>0</v>
      </c>
      <c r="BN248" s="58">
        <v>10</v>
      </c>
      <c r="BO248" s="58">
        <v>0</v>
      </c>
      <c r="BP248" s="58">
        <v>0</v>
      </c>
      <c r="BQ248" s="58">
        <v>0</v>
      </c>
      <c r="BR248" s="58">
        <v>0</v>
      </c>
      <c r="BS248" s="58">
        <v>3</v>
      </c>
    </row>
    <row r="249" spans="1:71" x14ac:dyDescent="0.25">
      <c r="A249" s="64" t="s">
        <v>411</v>
      </c>
      <c r="B249" s="58" t="s">
        <v>153</v>
      </c>
      <c r="C249" s="58">
        <v>316</v>
      </c>
      <c r="D249" s="58">
        <v>123</v>
      </c>
      <c r="E249" s="58" t="s">
        <v>153</v>
      </c>
      <c r="F249" s="58">
        <v>94</v>
      </c>
      <c r="G249" s="58">
        <v>19</v>
      </c>
      <c r="H249" s="58">
        <v>39</v>
      </c>
      <c r="I249" s="58">
        <v>0</v>
      </c>
      <c r="J249" s="58" t="s">
        <v>153</v>
      </c>
      <c r="K249" s="58">
        <v>30</v>
      </c>
      <c r="L249" s="58" t="s">
        <v>153</v>
      </c>
      <c r="M249" s="58">
        <v>154</v>
      </c>
      <c r="N249" s="58">
        <v>53</v>
      </c>
      <c r="O249" s="58" t="s">
        <v>153</v>
      </c>
      <c r="P249" s="58">
        <v>49</v>
      </c>
      <c r="Q249" s="58">
        <v>8</v>
      </c>
      <c r="R249" s="58">
        <v>21</v>
      </c>
      <c r="S249" s="58">
        <v>0</v>
      </c>
      <c r="T249" s="58" t="s">
        <v>153</v>
      </c>
      <c r="U249" s="58">
        <v>19</v>
      </c>
      <c r="V249" s="58" t="s">
        <v>153</v>
      </c>
      <c r="W249" s="58">
        <v>162</v>
      </c>
      <c r="X249" s="58">
        <v>70</v>
      </c>
      <c r="Y249" s="58" t="s">
        <v>153</v>
      </c>
      <c r="Z249" s="58">
        <v>45</v>
      </c>
      <c r="AA249" s="58">
        <v>11</v>
      </c>
      <c r="AB249" s="58">
        <v>18</v>
      </c>
      <c r="AC249" s="58">
        <v>0</v>
      </c>
      <c r="AD249" s="58" t="s">
        <v>153</v>
      </c>
      <c r="AE249" s="58">
        <v>11</v>
      </c>
      <c r="AF249" s="58" t="s">
        <v>153</v>
      </c>
      <c r="AG249" s="58">
        <v>32</v>
      </c>
      <c r="AH249" s="58">
        <v>20</v>
      </c>
      <c r="AI249" s="58">
        <v>0</v>
      </c>
      <c r="AJ249" s="58" t="s">
        <v>153</v>
      </c>
      <c r="AK249" s="58" t="s">
        <v>153</v>
      </c>
      <c r="AL249" s="58">
        <v>0</v>
      </c>
      <c r="AM249" s="58">
        <v>0</v>
      </c>
      <c r="AN249" s="58">
        <v>0</v>
      </c>
      <c r="AO249" s="58">
        <v>5</v>
      </c>
      <c r="AP249" s="58" t="s">
        <v>153</v>
      </c>
      <c r="AQ249" s="58">
        <v>182</v>
      </c>
      <c r="AR249" s="58">
        <v>80</v>
      </c>
      <c r="AS249" s="58" t="s">
        <v>153</v>
      </c>
      <c r="AT249" s="58">
        <v>57</v>
      </c>
      <c r="AU249" s="58">
        <v>10</v>
      </c>
      <c r="AV249" s="58">
        <v>3</v>
      </c>
      <c r="AW249" s="58">
        <v>0</v>
      </c>
      <c r="AX249" s="58" t="s">
        <v>153</v>
      </c>
      <c r="AY249" s="58">
        <v>22</v>
      </c>
      <c r="AZ249" s="58">
        <v>102</v>
      </c>
      <c r="BA249" s="58">
        <v>102</v>
      </c>
      <c r="BB249" s="58">
        <v>23</v>
      </c>
      <c r="BC249" s="58" t="s">
        <v>153</v>
      </c>
      <c r="BD249" s="58" t="s">
        <v>153</v>
      </c>
      <c r="BE249" s="58" t="s">
        <v>153</v>
      </c>
      <c r="BF249" s="58">
        <v>36</v>
      </c>
      <c r="BG249" s="58">
        <v>0</v>
      </c>
      <c r="BH249" s="58">
        <v>0</v>
      </c>
      <c r="BI249" s="58">
        <v>3</v>
      </c>
      <c r="BJ249" s="58">
        <v>28</v>
      </c>
      <c r="BK249" s="58">
        <v>28</v>
      </c>
      <c r="BL249" s="58">
        <v>14</v>
      </c>
      <c r="BM249" s="58">
        <v>0</v>
      </c>
      <c r="BN249" s="58">
        <v>8</v>
      </c>
      <c r="BO249" s="58" t="s">
        <v>153</v>
      </c>
      <c r="BP249" s="58">
        <v>0</v>
      </c>
      <c r="BQ249" s="58">
        <v>0</v>
      </c>
      <c r="BR249" s="58" t="s">
        <v>153</v>
      </c>
      <c r="BS249" s="58">
        <v>3</v>
      </c>
    </row>
    <row r="250" spans="1:71" x14ac:dyDescent="0.25">
      <c r="A250" s="64" t="s">
        <v>412</v>
      </c>
      <c r="B250" s="58">
        <v>433</v>
      </c>
      <c r="C250" s="58">
        <v>430</v>
      </c>
      <c r="D250" s="58">
        <v>201</v>
      </c>
      <c r="E250" s="58">
        <v>13</v>
      </c>
      <c r="F250" s="58">
        <v>118</v>
      </c>
      <c r="G250" s="58">
        <v>26</v>
      </c>
      <c r="H250" s="58">
        <v>37</v>
      </c>
      <c r="I250" s="58" t="s">
        <v>153</v>
      </c>
      <c r="J250" s="58" t="s">
        <v>153</v>
      </c>
      <c r="K250" s="58">
        <v>30</v>
      </c>
      <c r="L250" s="58" t="s">
        <v>153</v>
      </c>
      <c r="M250" s="58">
        <v>223</v>
      </c>
      <c r="N250" s="58">
        <v>110</v>
      </c>
      <c r="O250" s="58">
        <v>4</v>
      </c>
      <c r="P250" s="58">
        <v>66</v>
      </c>
      <c r="Q250" s="58">
        <v>5</v>
      </c>
      <c r="R250" s="58">
        <v>11</v>
      </c>
      <c r="S250" s="58" t="s">
        <v>153</v>
      </c>
      <c r="T250" s="58" t="s">
        <v>153</v>
      </c>
      <c r="U250" s="58" t="s">
        <v>153</v>
      </c>
      <c r="V250" s="58" t="s">
        <v>153</v>
      </c>
      <c r="W250" s="58">
        <v>207</v>
      </c>
      <c r="X250" s="58">
        <v>91</v>
      </c>
      <c r="Y250" s="58">
        <v>9</v>
      </c>
      <c r="Z250" s="58">
        <v>52</v>
      </c>
      <c r="AA250" s="58">
        <v>21</v>
      </c>
      <c r="AB250" s="58">
        <v>26</v>
      </c>
      <c r="AC250" s="58" t="s">
        <v>153</v>
      </c>
      <c r="AD250" s="58">
        <v>0</v>
      </c>
      <c r="AE250" s="58" t="s">
        <v>153</v>
      </c>
      <c r="AF250" s="58">
        <v>39</v>
      </c>
      <c r="AG250" s="58">
        <v>39</v>
      </c>
      <c r="AH250" s="58">
        <v>22</v>
      </c>
      <c r="AI250" s="58">
        <v>0</v>
      </c>
      <c r="AJ250" s="58">
        <v>6</v>
      </c>
      <c r="AK250" s="58">
        <v>4</v>
      </c>
      <c r="AL250" s="58">
        <v>0</v>
      </c>
      <c r="AM250" s="58">
        <v>0</v>
      </c>
      <c r="AN250" s="58" t="s">
        <v>153</v>
      </c>
      <c r="AO250" s="58" t="s">
        <v>153</v>
      </c>
      <c r="AP250" s="58">
        <v>262</v>
      </c>
      <c r="AQ250" s="58">
        <v>259</v>
      </c>
      <c r="AR250" s="58">
        <v>132</v>
      </c>
      <c r="AS250" s="58" t="s">
        <v>153</v>
      </c>
      <c r="AT250" s="58">
        <v>75</v>
      </c>
      <c r="AU250" s="58">
        <v>10</v>
      </c>
      <c r="AV250" s="58">
        <v>6</v>
      </c>
      <c r="AW250" s="58" t="s">
        <v>153</v>
      </c>
      <c r="AX250" s="58" t="s">
        <v>153</v>
      </c>
      <c r="AY250" s="58">
        <v>22</v>
      </c>
      <c r="AZ250" s="58">
        <v>132</v>
      </c>
      <c r="BA250" s="58">
        <v>132</v>
      </c>
      <c r="BB250" s="58">
        <v>47</v>
      </c>
      <c r="BC250" s="58" t="s">
        <v>153</v>
      </c>
      <c r="BD250" s="58">
        <v>37</v>
      </c>
      <c r="BE250" s="58">
        <v>12</v>
      </c>
      <c r="BF250" s="58">
        <v>31</v>
      </c>
      <c r="BG250" s="58">
        <v>0</v>
      </c>
      <c r="BH250" s="58">
        <v>0</v>
      </c>
      <c r="BI250" s="58" t="s">
        <v>153</v>
      </c>
      <c r="BJ250" s="58">
        <v>22</v>
      </c>
      <c r="BK250" s="58">
        <v>22</v>
      </c>
      <c r="BL250" s="58">
        <v>7</v>
      </c>
      <c r="BM250" s="58">
        <v>0</v>
      </c>
      <c r="BN250" s="58" t="s">
        <v>153</v>
      </c>
      <c r="BO250" s="58" t="s">
        <v>153</v>
      </c>
      <c r="BP250" s="58" t="s">
        <v>153</v>
      </c>
      <c r="BQ250" s="58">
        <v>0</v>
      </c>
      <c r="BR250" s="58" t="s">
        <v>153</v>
      </c>
      <c r="BS250" s="58">
        <v>6</v>
      </c>
    </row>
    <row r="251" spans="1:71" x14ac:dyDescent="0.25">
      <c r="A251" s="64" t="s">
        <v>413</v>
      </c>
      <c r="B251" s="58">
        <v>431</v>
      </c>
      <c r="C251" s="58">
        <v>427</v>
      </c>
      <c r="D251" s="58">
        <v>198</v>
      </c>
      <c r="E251" s="58">
        <v>19</v>
      </c>
      <c r="F251" s="58">
        <v>89</v>
      </c>
      <c r="G251" s="58">
        <v>45</v>
      </c>
      <c r="H251" s="58">
        <v>36</v>
      </c>
      <c r="I251" s="58" t="s">
        <v>153</v>
      </c>
      <c r="J251" s="58" t="s">
        <v>153</v>
      </c>
      <c r="K251" s="58">
        <v>35</v>
      </c>
      <c r="L251" s="58" t="s">
        <v>153</v>
      </c>
      <c r="M251" s="58">
        <v>246</v>
      </c>
      <c r="N251" s="58">
        <v>118</v>
      </c>
      <c r="O251" s="58" t="s">
        <v>153</v>
      </c>
      <c r="P251" s="58">
        <v>55</v>
      </c>
      <c r="Q251" s="58">
        <v>21</v>
      </c>
      <c r="R251" s="58">
        <v>16</v>
      </c>
      <c r="S251" s="58" t="s">
        <v>153</v>
      </c>
      <c r="T251" s="58" t="s">
        <v>153</v>
      </c>
      <c r="U251" s="58">
        <v>21</v>
      </c>
      <c r="V251" s="58" t="s">
        <v>153</v>
      </c>
      <c r="W251" s="58">
        <v>181</v>
      </c>
      <c r="X251" s="58">
        <v>80</v>
      </c>
      <c r="Y251" s="58" t="s">
        <v>153</v>
      </c>
      <c r="Z251" s="58">
        <v>34</v>
      </c>
      <c r="AA251" s="58">
        <v>24</v>
      </c>
      <c r="AB251" s="58">
        <v>20</v>
      </c>
      <c r="AC251" s="58">
        <v>0</v>
      </c>
      <c r="AD251" s="58" t="s">
        <v>153</v>
      </c>
      <c r="AE251" s="58">
        <v>14</v>
      </c>
      <c r="AF251" s="58">
        <v>51</v>
      </c>
      <c r="AG251" s="58">
        <v>51</v>
      </c>
      <c r="AH251" s="58">
        <v>29</v>
      </c>
      <c r="AI251" s="58" t="s">
        <v>153</v>
      </c>
      <c r="AJ251" s="58">
        <v>6</v>
      </c>
      <c r="AK251" s="58" t="s">
        <v>153</v>
      </c>
      <c r="AL251" s="58">
        <v>0</v>
      </c>
      <c r="AM251" s="58" t="s">
        <v>153</v>
      </c>
      <c r="AN251" s="58">
        <v>0</v>
      </c>
      <c r="AO251" s="58">
        <v>10</v>
      </c>
      <c r="AP251" s="58">
        <v>254</v>
      </c>
      <c r="AQ251" s="58">
        <v>250</v>
      </c>
      <c r="AR251" s="58">
        <v>132</v>
      </c>
      <c r="AS251" s="58">
        <v>16</v>
      </c>
      <c r="AT251" s="58">
        <v>53</v>
      </c>
      <c r="AU251" s="58" t="s">
        <v>153</v>
      </c>
      <c r="AV251" s="58" t="s">
        <v>153</v>
      </c>
      <c r="AW251" s="58">
        <v>0</v>
      </c>
      <c r="AX251" s="58" t="s">
        <v>153</v>
      </c>
      <c r="AY251" s="58">
        <v>20</v>
      </c>
      <c r="AZ251" s="58">
        <v>126</v>
      </c>
      <c r="BA251" s="58">
        <v>126</v>
      </c>
      <c r="BB251" s="58">
        <v>37</v>
      </c>
      <c r="BC251" s="58" t="s">
        <v>153</v>
      </c>
      <c r="BD251" s="58">
        <v>30</v>
      </c>
      <c r="BE251" s="58">
        <v>22</v>
      </c>
      <c r="BF251" s="58" t="s">
        <v>153</v>
      </c>
      <c r="BG251" s="58">
        <v>0</v>
      </c>
      <c r="BH251" s="58" t="s">
        <v>153</v>
      </c>
      <c r="BI251" s="58">
        <v>5</v>
      </c>
      <c r="BJ251" s="58">
        <v>27</v>
      </c>
      <c r="BK251" s="58">
        <v>27</v>
      </c>
      <c r="BL251" s="58">
        <v>13</v>
      </c>
      <c r="BM251" s="58" t="s">
        <v>153</v>
      </c>
      <c r="BN251" s="58">
        <v>8</v>
      </c>
      <c r="BO251" s="58" t="s">
        <v>153</v>
      </c>
      <c r="BP251" s="58">
        <v>0</v>
      </c>
      <c r="BQ251" s="58">
        <v>0</v>
      </c>
      <c r="BR251" s="58" t="s">
        <v>153</v>
      </c>
      <c r="BS251" s="58" t="s">
        <v>153</v>
      </c>
    </row>
    <row r="252" spans="1:71" x14ac:dyDescent="0.25">
      <c r="A252" s="64" t="s">
        <v>414</v>
      </c>
      <c r="B252" s="58">
        <v>548</v>
      </c>
      <c r="C252" s="58">
        <v>543</v>
      </c>
      <c r="D252" s="58">
        <v>325</v>
      </c>
      <c r="E252" s="58" t="s">
        <v>153</v>
      </c>
      <c r="F252" s="58">
        <v>113</v>
      </c>
      <c r="G252" s="58">
        <v>16</v>
      </c>
      <c r="H252" s="58">
        <v>35</v>
      </c>
      <c r="I252" s="58">
        <v>0</v>
      </c>
      <c r="J252" s="58" t="s">
        <v>153</v>
      </c>
      <c r="K252" s="58">
        <v>42</v>
      </c>
      <c r="L252" s="58" t="s">
        <v>153</v>
      </c>
      <c r="M252" s="58">
        <v>315</v>
      </c>
      <c r="N252" s="58">
        <v>185</v>
      </c>
      <c r="O252" s="58" t="s">
        <v>153</v>
      </c>
      <c r="P252" s="58">
        <v>65</v>
      </c>
      <c r="Q252" s="58" t="s">
        <v>153</v>
      </c>
      <c r="R252" s="58">
        <v>16</v>
      </c>
      <c r="S252" s="58">
        <v>0</v>
      </c>
      <c r="T252" s="58" t="s">
        <v>153</v>
      </c>
      <c r="U252" s="58" t="s">
        <v>153</v>
      </c>
      <c r="V252" s="58" t="s">
        <v>153</v>
      </c>
      <c r="W252" s="58">
        <v>228</v>
      </c>
      <c r="X252" s="58">
        <v>140</v>
      </c>
      <c r="Y252" s="58" t="s">
        <v>153</v>
      </c>
      <c r="Z252" s="58">
        <v>48</v>
      </c>
      <c r="AA252" s="58" t="s">
        <v>153</v>
      </c>
      <c r="AB252" s="58">
        <v>19</v>
      </c>
      <c r="AC252" s="58">
        <v>0</v>
      </c>
      <c r="AD252" s="58">
        <v>0</v>
      </c>
      <c r="AE252" s="58" t="s">
        <v>153</v>
      </c>
      <c r="AF252" s="58" t="s">
        <v>153</v>
      </c>
      <c r="AG252" s="58">
        <v>44</v>
      </c>
      <c r="AH252" s="58">
        <v>22</v>
      </c>
      <c r="AI252" s="58">
        <v>0</v>
      </c>
      <c r="AJ252" s="58">
        <v>12</v>
      </c>
      <c r="AK252" s="58" t="s">
        <v>153</v>
      </c>
      <c r="AL252" s="58">
        <v>0</v>
      </c>
      <c r="AM252" s="58">
        <v>0</v>
      </c>
      <c r="AN252" s="58">
        <v>0</v>
      </c>
      <c r="AO252" s="58" t="s">
        <v>153</v>
      </c>
      <c r="AP252" s="58" t="s">
        <v>153</v>
      </c>
      <c r="AQ252" s="58">
        <v>317</v>
      </c>
      <c r="AR252" s="58">
        <v>203</v>
      </c>
      <c r="AS252" s="58" t="s">
        <v>153</v>
      </c>
      <c r="AT252" s="58">
        <v>66</v>
      </c>
      <c r="AU252" s="58">
        <v>11</v>
      </c>
      <c r="AV252" s="58" t="s">
        <v>153</v>
      </c>
      <c r="AW252" s="58">
        <v>0</v>
      </c>
      <c r="AX252" s="58" t="s">
        <v>153</v>
      </c>
      <c r="AY252" s="58">
        <v>24</v>
      </c>
      <c r="AZ252" s="58">
        <v>182</v>
      </c>
      <c r="BA252" s="58">
        <v>182</v>
      </c>
      <c r="BB252" s="58">
        <v>100</v>
      </c>
      <c r="BC252" s="58">
        <v>0</v>
      </c>
      <c r="BD252" s="58">
        <v>35</v>
      </c>
      <c r="BE252" s="58" t="s">
        <v>153</v>
      </c>
      <c r="BF252" s="58" t="s">
        <v>153</v>
      </c>
      <c r="BG252" s="58">
        <v>0</v>
      </c>
      <c r="BH252" s="58">
        <v>0</v>
      </c>
      <c r="BI252" s="58" t="s">
        <v>153</v>
      </c>
      <c r="BJ252" s="58">
        <v>47</v>
      </c>
      <c r="BK252" s="58">
        <v>47</v>
      </c>
      <c r="BL252" s="58">
        <v>30</v>
      </c>
      <c r="BM252" s="58">
        <v>0</v>
      </c>
      <c r="BN252" s="58">
        <v>9</v>
      </c>
      <c r="BO252" s="58">
        <v>0</v>
      </c>
      <c r="BP252" s="58">
        <v>0</v>
      </c>
      <c r="BQ252" s="58">
        <v>0</v>
      </c>
      <c r="BR252" s="58">
        <v>0</v>
      </c>
      <c r="BS252" s="58">
        <v>8</v>
      </c>
    </row>
    <row r="253" spans="1:71" x14ac:dyDescent="0.25">
      <c r="A253" s="64" t="s">
        <v>415</v>
      </c>
      <c r="B253" s="58">
        <v>609</v>
      </c>
      <c r="C253" s="58">
        <v>604</v>
      </c>
      <c r="D253" s="58">
        <v>385</v>
      </c>
      <c r="E253" s="58" t="s">
        <v>153</v>
      </c>
      <c r="F253" s="58">
        <v>104</v>
      </c>
      <c r="G253" s="58">
        <v>25</v>
      </c>
      <c r="H253" s="58">
        <v>30</v>
      </c>
      <c r="I253" s="58" t="s">
        <v>153</v>
      </c>
      <c r="J253" s="58" t="s">
        <v>153</v>
      </c>
      <c r="K253" s="58">
        <v>39</v>
      </c>
      <c r="L253" s="58" t="s">
        <v>153</v>
      </c>
      <c r="M253" s="58">
        <v>369</v>
      </c>
      <c r="N253" s="58">
        <v>254</v>
      </c>
      <c r="O253" s="58">
        <v>10</v>
      </c>
      <c r="P253" s="58">
        <v>57</v>
      </c>
      <c r="Q253" s="58">
        <v>11</v>
      </c>
      <c r="R253" s="58">
        <v>9</v>
      </c>
      <c r="S253" s="58">
        <v>0</v>
      </c>
      <c r="T253" s="58">
        <v>0</v>
      </c>
      <c r="U253" s="58">
        <v>28</v>
      </c>
      <c r="V253" s="58" t="s">
        <v>153</v>
      </c>
      <c r="W253" s="58">
        <v>235</v>
      </c>
      <c r="X253" s="58">
        <v>131</v>
      </c>
      <c r="Y253" s="58" t="s">
        <v>153</v>
      </c>
      <c r="Z253" s="58">
        <v>47</v>
      </c>
      <c r="AA253" s="58">
        <v>14</v>
      </c>
      <c r="AB253" s="58">
        <v>21</v>
      </c>
      <c r="AC253" s="58" t="s">
        <v>153</v>
      </c>
      <c r="AD253" s="58" t="s">
        <v>153</v>
      </c>
      <c r="AE253" s="58">
        <v>11</v>
      </c>
      <c r="AF253" s="58">
        <v>51</v>
      </c>
      <c r="AG253" s="58">
        <v>51</v>
      </c>
      <c r="AH253" s="58">
        <v>32</v>
      </c>
      <c r="AI253" s="58" t="s">
        <v>153</v>
      </c>
      <c r="AJ253" s="58" t="s">
        <v>153</v>
      </c>
      <c r="AK253" s="58">
        <v>0</v>
      </c>
      <c r="AL253" s="58">
        <v>0</v>
      </c>
      <c r="AM253" s="58">
        <v>0</v>
      </c>
      <c r="AN253" s="58">
        <v>0</v>
      </c>
      <c r="AO253" s="58">
        <v>10</v>
      </c>
      <c r="AP253" s="58" t="s">
        <v>153</v>
      </c>
      <c r="AQ253" s="58">
        <v>374</v>
      </c>
      <c r="AR253" s="58">
        <v>261</v>
      </c>
      <c r="AS253" s="58" t="s">
        <v>153</v>
      </c>
      <c r="AT253" s="58">
        <v>60</v>
      </c>
      <c r="AU253" s="58">
        <v>8</v>
      </c>
      <c r="AV253" s="58" t="s">
        <v>153</v>
      </c>
      <c r="AW253" s="58" t="s">
        <v>153</v>
      </c>
      <c r="AX253" s="58" t="s">
        <v>153</v>
      </c>
      <c r="AY253" s="58">
        <v>24</v>
      </c>
      <c r="AZ253" s="58" t="s">
        <v>153</v>
      </c>
      <c r="BA253" s="58">
        <v>179</v>
      </c>
      <c r="BB253" s="58">
        <v>92</v>
      </c>
      <c r="BC253" s="58" t="s">
        <v>153</v>
      </c>
      <c r="BD253" s="58" t="s">
        <v>153</v>
      </c>
      <c r="BE253" s="58">
        <v>17</v>
      </c>
      <c r="BF253" s="58" t="s">
        <v>153</v>
      </c>
      <c r="BG253" s="58">
        <v>0</v>
      </c>
      <c r="BH253" s="58">
        <v>0</v>
      </c>
      <c r="BI253" s="58">
        <v>5</v>
      </c>
      <c r="BJ253" s="58">
        <v>83</v>
      </c>
      <c r="BK253" s="58">
        <v>83</v>
      </c>
      <c r="BL253" s="58">
        <v>58</v>
      </c>
      <c r="BM253" s="58">
        <v>0</v>
      </c>
      <c r="BN253" s="58">
        <v>12</v>
      </c>
      <c r="BO253" s="58">
        <v>0</v>
      </c>
      <c r="BP253" s="58">
        <v>0</v>
      </c>
      <c r="BQ253" s="58">
        <v>0</v>
      </c>
      <c r="BR253" s="58">
        <v>0</v>
      </c>
      <c r="BS253" s="58">
        <v>13</v>
      </c>
    </row>
    <row r="254" spans="1:71" x14ac:dyDescent="0.25">
      <c r="A254" s="64" t="s">
        <v>416</v>
      </c>
      <c r="B254" s="58" t="s">
        <v>153</v>
      </c>
      <c r="C254" s="58">
        <v>496</v>
      </c>
      <c r="D254" s="58">
        <v>271</v>
      </c>
      <c r="E254" s="58" t="s">
        <v>153</v>
      </c>
      <c r="F254" s="58">
        <v>115</v>
      </c>
      <c r="G254" s="58">
        <v>30</v>
      </c>
      <c r="H254" s="58">
        <v>34</v>
      </c>
      <c r="I254" s="58">
        <v>0</v>
      </c>
      <c r="J254" s="58" t="s">
        <v>153</v>
      </c>
      <c r="K254" s="58">
        <v>33</v>
      </c>
      <c r="L254" s="58" t="s">
        <v>153</v>
      </c>
      <c r="M254" s="58">
        <v>259</v>
      </c>
      <c r="N254" s="58">
        <v>135</v>
      </c>
      <c r="O254" s="58">
        <v>8</v>
      </c>
      <c r="P254" s="58">
        <v>69</v>
      </c>
      <c r="Q254" s="58">
        <v>11</v>
      </c>
      <c r="R254" s="58">
        <v>14</v>
      </c>
      <c r="S254" s="58">
        <v>0</v>
      </c>
      <c r="T254" s="58">
        <v>0</v>
      </c>
      <c r="U254" s="58">
        <v>22</v>
      </c>
      <c r="V254" s="58">
        <v>237</v>
      </c>
      <c r="W254" s="58">
        <v>237</v>
      </c>
      <c r="X254" s="58">
        <v>136</v>
      </c>
      <c r="Y254" s="58" t="s">
        <v>153</v>
      </c>
      <c r="Z254" s="58">
        <v>46</v>
      </c>
      <c r="AA254" s="58">
        <v>19</v>
      </c>
      <c r="AB254" s="58">
        <v>20</v>
      </c>
      <c r="AC254" s="58">
        <v>0</v>
      </c>
      <c r="AD254" s="58" t="s">
        <v>153</v>
      </c>
      <c r="AE254" s="58">
        <v>11</v>
      </c>
      <c r="AF254" s="58">
        <v>44</v>
      </c>
      <c r="AG254" s="58">
        <v>44</v>
      </c>
      <c r="AH254" s="58">
        <v>29</v>
      </c>
      <c r="AI254" s="58">
        <v>0</v>
      </c>
      <c r="AJ254" s="58" t="s">
        <v>153</v>
      </c>
      <c r="AK254" s="58" t="s">
        <v>153</v>
      </c>
      <c r="AL254" s="58">
        <v>0</v>
      </c>
      <c r="AM254" s="58">
        <v>0</v>
      </c>
      <c r="AN254" s="58">
        <v>0</v>
      </c>
      <c r="AO254" s="58">
        <v>7</v>
      </c>
      <c r="AP254" s="58" t="s">
        <v>153</v>
      </c>
      <c r="AQ254" s="58">
        <v>317</v>
      </c>
      <c r="AR254" s="58">
        <v>193</v>
      </c>
      <c r="AS254" s="58" t="s">
        <v>153</v>
      </c>
      <c r="AT254" s="58">
        <v>66</v>
      </c>
      <c r="AU254" s="58">
        <v>19</v>
      </c>
      <c r="AV254" s="58" t="s">
        <v>153</v>
      </c>
      <c r="AW254" s="58">
        <v>0</v>
      </c>
      <c r="AX254" s="58" t="s">
        <v>153</v>
      </c>
      <c r="AY254" s="58">
        <v>22</v>
      </c>
      <c r="AZ254" s="58">
        <v>135</v>
      </c>
      <c r="BA254" s="58">
        <v>135</v>
      </c>
      <c r="BB254" s="58">
        <v>49</v>
      </c>
      <c r="BC254" s="58">
        <v>0</v>
      </c>
      <c r="BD254" s="58" t="s">
        <v>153</v>
      </c>
      <c r="BE254" s="58" t="s">
        <v>153</v>
      </c>
      <c r="BF254" s="58" t="s">
        <v>153</v>
      </c>
      <c r="BG254" s="58">
        <v>0</v>
      </c>
      <c r="BH254" s="58" t="s">
        <v>153</v>
      </c>
      <c r="BI254" s="58">
        <v>4</v>
      </c>
      <c r="BJ254" s="58">
        <v>39</v>
      </c>
      <c r="BK254" s="58">
        <v>39</v>
      </c>
      <c r="BL254" s="58">
        <v>28</v>
      </c>
      <c r="BM254" s="58">
        <v>0</v>
      </c>
      <c r="BN254" s="58">
        <v>7</v>
      </c>
      <c r="BO254" s="58">
        <v>0</v>
      </c>
      <c r="BP254" s="58">
        <v>0</v>
      </c>
      <c r="BQ254" s="58">
        <v>0</v>
      </c>
      <c r="BR254" s="58">
        <v>0</v>
      </c>
      <c r="BS254" s="58">
        <v>4</v>
      </c>
    </row>
    <row r="255" spans="1:71" x14ac:dyDescent="0.25">
      <c r="A255" s="64" t="s">
        <v>417</v>
      </c>
      <c r="B255" s="58">
        <v>393</v>
      </c>
      <c r="C255" s="58">
        <v>390</v>
      </c>
      <c r="D255" s="58">
        <v>185</v>
      </c>
      <c r="E255" s="58" t="s">
        <v>153</v>
      </c>
      <c r="F255" s="58">
        <v>103</v>
      </c>
      <c r="G255" s="58">
        <v>23</v>
      </c>
      <c r="H255" s="58">
        <v>32</v>
      </c>
      <c r="I255" s="58" t="s">
        <v>153</v>
      </c>
      <c r="J255" s="58" t="s">
        <v>153</v>
      </c>
      <c r="K255" s="58">
        <v>33</v>
      </c>
      <c r="L255" s="58" t="s">
        <v>153</v>
      </c>
      <c r="M255" s="58">
        <v>217</v>
      </c>
      <c r="N255" s="58">
        <v>106</v>
      </c>
      <c r="O255" s="58" t="s">
        <v>153</v>
      </c>
      <c r="P255" s="58">
        <v>56</v>
      </c>
      <c r="Q255" s="58">
        <v>10</v>
      </c>
      <c r="R255" s="58">
        <v>12</v>
      </c>
      <c r="S255" s="58" t="s">
        <v>153</v>
      </c>
      <c r="T255" s="58" t="s">
        <v>153</v>
      </c>
      <c r="U255" s="58">
        <v>23</v>
      </c>
      <c r="V255" s="58" t="s">
        <v>153</v>
      </c>
      <c r="W255" s="58">
        <v>173</v>
      </c>
      <c r="X255" s="58">
        <v>79</v>
      </c>
      <c r="Y255" s="58">
        <v>4</v>
      </c>
      <c r="Z255" s="58">
        <v>47</v>
      </c>
      <c r="AA255" s="58">
        <v>13</v>
      </c>
      <c r="AB255" s="58">
        <v>20</v>
      </c>
      <c r="AC255" s="58">
        <v>0</v>
      </c>
      <c r="AD255" s="58">
        <v>0</v>
      </c>
      <c r="AE255" s="58">
        <v>10</v>
      </c>
      <c r="AF255" s="58">
        <v>24</v>
      </c>
      <c r="AG255" s="58">
        <v>24</v>
      </c>
      <c r="AH255" s="58">
        <v>10</v>
      </c>
      <c r="AI255" s="58">
        <v>0</v>
      </c>
      <c r="AJ255" s="58">
        <v>10</v>
      </c>
      <c r="AK255" s="58" t="s">
        <v>153</v>
      </c>
      <c r="AL255" s="58">
        <v>0</v>
      </c>
      <c r="AM255" s="58">
        <v>0</v>
      </c>
      <c r="AN255" s="58">
        <v>0</v>
      </c>
      <c r="AO255" s="58" t="s">
        <v>153</v>
      </c>
      <c r="AP255" s="58">
        <v>242</v>
      </c>
      <c r="AQ255" s="58">
        <v>239</v>
      </c>
      <c r="AR255" s="58">
        <v>138</v>
      </c>
      <c r="AS255" s="58" t="s">
        <v>153</v>
      </c>
      <c r="AT255" s="58">
        <v>51</v>
      </c>
      <c r="AU255" s="58" t="s">
        <v>153</v>
      </c>
      <c r="AV255" s="58">
        <v>5</v>
      </c>
      <c r="AW255" s="58" t="s">
        <v>153</v>
      </c>
      <c r="AX255" s="58" t="s">
        <v>153</v>
      </c>
      <c r="AY255" s="58">
        <v>22</v>
      </c>
      <c r="AZ255" s="58">
        <v>127</v>
      </c>
      <c r="BA255" s="58">
        <v>127</v>
      </c>
      <c r="BB255" s="58">
        <v>37</v>
      </c>
      <c r="BC255" s="58" t="s">
        <v>153</v>
      </c>
      <c r="BD255" s="58">
        <v>42</v>
      </c>
      <c r="BE255" s="58">
        <v>11</v>
      </c>
      <c r="BF255" s="58">
        <v>27</v>
      </c>
      <c r="BG255" s="58">
        <v>0</v>
      </c>
      <c r="BH255" s="58">
        <v>0</v>
      </c>
      <c r="BI255" s="58" t="s">
        <v>153</v>
      </c>
      <c r="BJ255" s="58">
        <v>24</v>
      </c>
      <c r="BK255" s="58">
        <v>24</v>
      </c>
      <c r="BL255" s="58">
        <v>13</v>
      </c>
      <c r="BM255" s="58">
        <v>0</v>
      </c>
      <c r="BN255" s="58">
        <v>6</v>
      </c>
      <c r="BO255" s="58">
        <v>0</v>
      </c>
      <c r="BP255" s="58">
        <v>0</v>
      </c>
      <c r="BQ255" s="58" t="s">
        <v>153</v>
      </c>
      <c r="BR255" s="58">
        <v>0</v>
      </c>
      <c r="BS255" s="58" t="s">
        <v>153</v>
      </c>
    </row>
    <row r="256" spans="1:71" x14ac:dyDescent="0.25">
      <c r="A256" s="64" t="s">
        <v>418</v>
      </c>
      <c r="B256" s="58">
        <v>418</v>
      </c>
      <c r="C256" s="58">
        <v>414</v>
      </c>
      <c r="D256" s="58">
        <v>160</v>
      </c>
      <c r="E256" s="58" t="s">
        <v>153</v>
      </c>
      <c r="F256" s="58">
        <v>130</v>
      </c>
      <c r="G256" s="58">
        <v>20</v>
      </c>
      <c r="H256" s="58">
        <v>39</v>
      </c>
      <c r="I256" s="58">
        <v>0</v>
      </c>
      <c r="J256" s="58" t="s">
        <v>153</v>
      </c>
      <c r="K256" s="58">
        <v>46</v>
      </c>
      <c r="L256" s="58" t="s">
        <v>153</v>
      </c>
      <c r="M256" s="58">
        <v>246</v>
      </c>
      <c r="N256" s="58">
        <v>90</v>
      </c>
      <c r="O256" s="58" t="s">
        <v>153</v>
      </c>
      <c r="P256" s="58">
        <v>82</v>
      </c>
      <c r="Q256" s="58" t="s">
        <v>153</v>
      </c>
      <c r="R256" s="58">
        <v>21</v>
      </c>
      <c r="S256" s="58">
        <v>0</v>
      </c>
      <c r="T256" s="58" t="s">
        <v>153</v>
      </c>
      <c r="U256" s="58">
        <v>36</v>
      </c>
      <c r="V256" s="58" t="s">
        <v>153</v>
      </c>
      <c r="W256" s="58">
        <v>168</v>
      </c>
      <c r="X256" s="58">
        <v>70</v>
      </c>
      <c r="Y256" s="58" t="s">
        <v>153</v>
      </c>
      <c r="Z256" s="58">
        <v>48</v>
      </c>
      <c r="AA256" s="58" t="s">
        <v>153</v>
      </c>
      <c r="AB256" s="58">
        <v>18</v>
      </c>
      <c r="AC256" s="58">
        <v>0</v>
      </c>
      <c r="AD256" s="58" t="s">
        <v>153</v>
      </c>
      <c r="AE256" s="58">
        <v>10</v>
      </c>
      <c r="AF256" s="58">
        <v>44</v>
      </c>
      <c r="AG256" s="58">
        <v>44</v>
      </c>
      <c r="AH256" s="58">
        <v>25</v>
      </c>
      <c r="AI256" s="58">
        <v>0</v>
      </c>
      <c r="AJ256" s="58">
        <v>10</v>
      </c>
      <c r="AK256" s="58" t="s">
        <v>153</v>
      </c>
      <c r="AL256" s="58">
        <v>0</v>
      </c>
      <c r="AM256" s="58">
        <v>0</v>
      </c>
      <c r="AN256" s="58">
        <v>0</v>
      </c>
      <c r="AO256" s="58" t="s">
        <v>153</v>
      </c>
      <c r="AP256" s="58">
        <v>248</v>
      </c>
      <c r="AQ256" s="58">
        <v>244</v>
      </c>
      <c r="AR256" s="58">
        <v>107</v>
      </c>
      <c r="AS256" s="58">
        <v>10</v>
      </c>
      <c r="AT256" s="58">
        <v>77</v>
      </c>
      <c r="AU256" s="58" t="s">
        <v>153</v>
      </c>
      <c r="AV256" s="58">
        <v>7</v>
      </c>
      <c r="AW256" s="58">
        <v>0</v>
      </c>
      <c r="AX256" s="58" t="s">
        <v>153</v>
      </c>
      <c r="AY256" s="58">
        <v>31</v>
      </c>
      <c r="AZ256" s="58">
        <v>126</v>
      </c>
      <c r="BA256" s="58">
        <v>126</v>
      </c>
      <c r="BB256" s="58">
        <v>28</v>
      </c>
      <c r="BC256" s="58" t="s">
        <v>153</v>
      </c>
      <c r="BD256" s="58">
        <v>43</v>
      </c>
      <c r="BE256" s="58">
        <v>12</v>
      </c>
      <c r="BF256" s="58">
        <v>32</v>
      </c>
      <c r="BG256" s="58">
        <v>0</v>
      </c>
      <c r="BH256" s="58">
        <v>0</v>
      </c>
      <c r="BI256" s="58" t="s">
        <v>153</v>
      </c>
      <c r="BJ256" s="58">
        <v>33</v>
      </c>
      <c r="BK256" s="58">
        <v>33</v>
      </c>
      <c r="BL256" s="58">
        <v>16</v>
      </c>
      <c r="BM256" s="58" t="s">
        <v>153</v>
      </c>
      <c r="BN256" s="58" t="s">
        <v>153</v>
      </c>
      <c r="BO256" s="58">
        <v>0</v>
      </c>
      <c r="BP256" s="58">
        <v>0</v>
      </c>
      <c r="BQ256" s="58">
        <v>0</v>
      </c>
      <c r="BR256" s="58">
        <v>0</v>
      </c>
      <c r="BS256" s="58">
        <v>8</v>
      </c>
    </row>
    <row r="257" spans="1:71" x14ac:dyDescent="0.25">
      <c r="A257" s="64" t="s">
        <v>419</v>
      </c>
      <c r="B257" s="58">
        <v>365</v>
      </c>
      <c r="C257" s="58">
        <v>360</v>
      </c>
      <c r="D257" s="58">
        <v>166</v>
      </c>
      <c r="E257" s="58" t="s">
        <v>153</v>
      </c>
      <c r="F257" s="58">
        <v>83</v>
      </c>
      <c r="G257" s="58">
        <v>25</v>
      </c>
      <c r="H257" s="58">
        <v>37</v>
      </c>
      <c r="I257" s="58" t="s">
        <v>153</v>
      </c>
      <c r="J257" s="58" t="s">
        <v>153</v>
      </c>
      <c r="K257" s="58">
        <v>37</v>
      </c>
      <c r="L257" s="58" t="s">
        <v>153</v>
      </c>
      <c r="M257" s="58">
        <v>195</v>
      </c>
      <c r="N257" s="58">
        <v>89</v>
      </c>
      <c r="O257" s="58" t="s">
        <v>153</v>
      </c>
      <c r="P257" s="58">
        <v>41</v>
      </c>
      <c r="Q257" s="58" t="s">
        <v>153</v>
      </c>
      <c r="R257" s="58">
        <v>19</v>
      </c>
      <c r="S257" s="58">
        <v>0</v>
      </c>
      <c r="T257" s="58">
        <v>0</v>
      </c>
      <c r="U257" s="58">
        <v>25</v>
      </c>
      <c r="V257" s="58" t="s">
        <v>153</v>
      </c>
      <c r="W257" s="58">
        <v>165</v>
      </c>
      <c r="X257" s="58">
        <v>77</v>
      </c>
      <c r="Y257" s="58" t="s">
        <v>153</v>
      </c>
      <c r="Z257" s="58">
        <v>42</v>
      </c>
      <c r="AA257" s="58" t="s">
        <v>153</v>
      </c>
      <c r="AB257" s="58">
        <v>18</v>
      </c>
      <c r="AC257" s="58" t="s">
        <v>153</v>
      </c>
      <c r="AD257" s="58" t="s">
        <v>153</v>
      </c>
      <c r="AE257" s="58">
        <v>12</v>
      </c>
      <c r="AF257" s="58">
        <v>40</v>
      </c>
      <c r="AG257" s="58">
        <v>40</v>
      </c>
      <c r="AH257" s="58">
        <v>28</v>
      </c>
      <c r="AI257" s="58">
        <v>0</v>
      </c>
      <c r="AJ257" s="58" t="s">
        <v>153</v>
      </c>
      <c r="AK257" s="58">
        <v>0</v>
      </c>
      <c r="AL257" s="58">
        <v>0</v>
      </c>
      <c r="AM257" s="58">
        <v>0</v>
      </c>
      <c r="AN257" s="58">
        <v>0</v>
      </c>
      <c r="AO257" s="58" t="s">
        <v>153</v>
      </c>
      <c r="AP257" s="58">
        <v>219</v>
      </c>
      <c r="AQ257" s="58">
        <v>214</v>
      </c>
      <c r="AR257" s="58">
        <v>110</v>
      </c>
      <c r="AS257" s="58" t="s">
        <v>153</v>
      </c>
      <c r="AT257" s="58">
        <v>54</v>
      </c>
      <c r="AU257" s="58">
        <v>11</v>
      </c>
      <c r="AV257" s="58" t="s">
        <v>153</v>
      </c>
      <c r="AW257" s="58" t="s">
        <v>153</v>
      </c>
      <c r="AX257" s="58" t="s">
        <v>153</v>
      </c>
      <c r="AY257" s="58">
        <v>22</v>
      </c>
      <c r="AZ257" s="58">
        <v>106</v>
      </c>
      <c r="BA257" s="58">
        <v>106</v>
      </c>
      <c r="BB257" s="58">
        <v>28</v>
      </c>
      <c r="BC257" s="58">
        <v>0</v>
      </c>
      <c r="BD257" s="58" t="s">
        <v>153</v>
      </c>
      <c r="BE257" s="58">
        <v>14</v>
      </c>
      <c r="BF257" s="58" t="s">
        <v>153</v>
      </c>
      <c r="BG257" s="58">
        <v>0</v>
      </c>
      <c r="BH257" s="58" t="s">
        <v>153</v>
      </c>
      <c r="BI257" s="58" t="s">
        <v>153</v>
      </c>
      <c r="BJ257" s="58">
        <v>24</v>
      </c>
      <c r="BK257" s="58">
        <v>24</v>
      </c>
      <c r="BL257" s="58">
        <v>12</v>
      </c>
      <c r="BM257" s="58">
        <v>0</v>
      </c>
      <c r="BN257" s="58" t="s">
        <v>153</v>
      </c>
      <c r="BO257" s="58">
        <v>0</v>
      </c>
      <c r="BP257" s="58">
        <v>0</v>
      </c>
      <c r="BQ257" s="58">
        <v>0</v>
      </c>
      <c r="BR257" s="58">
        <v>0</v>
      </c>
      <c r="BS257" s="58" t="s">
        <v>153</v>
      </c>
    </row>
    <row r="258" spans="1:71" x14ac:dyDescent="0.25">
      <c r="A258" s="64" t="s">
        <v>420</v>
      </c>
      <c r="B258" s="58">
        <v>487</v>
      </c>
      <c r="C258" s="58">
        <v>480</v>
      </c>
      <c r="D258" s="58">
        <v>267</v>
      </c>
      <c r="E258" s="58">
        <v>6</v>
      </c>
      <c r="F258" s="58">
        <v>88</v>
      </c>
      <c r="G258" s="58">
        <v>21</v>
      </c>
      <c r="H258" s="58">
        <v>39</v>
      </c>
      <c r="I258" s="58">
        <v>10</v>
      </c>
      <c r="J258" s="58">
        <v>4</v>
      </c>
      <c r="K258" s="58">
        <v>45</v>
      </c>
      <c r="L258" s="58">
        <v>239</v>
      </c>
      <c r="M258" s="58">
        <v>236</v>
      </c>
      <c r="N258" s="58">
        <v>129</v>
      </c>
      <c r="O258" s="58" t="s">
        <v>153</v>
      </c>
      <c r="P258" s="58">
        <v>46</v>
      </c>
      <c r="Q258" s="58">
        <v>8</v>
      </c>
      <c r="R258" s="58">
        <v>10</v>
      </c>
      <c r="S258" s="58" t="s">
        <v>153</v>
      </c>
      <c r="T258" s="58" t="s">
        <v>153</v>
      </c>
      <c r="U258" s="58">
        <v>29</v>
      </c>
      <c r="V258" s="58">
        <v>248</v>
      </c>
      <c r="W258" s="58">
        <v>244</v>
      </c>
      <c r="X258" s="58">
        <v>138</v>
      </c>
      <c r="Y258" s="58" t="s">
        <v>153</v>
      </c>
      <c r="Z258" s="58">
        <v>42</v>
      </c>
      <c r="AA258" s="58">
        <v>13</v>
      </c>
      <c r="AB258" s="58">
        <v>29</v>
      </c>
      <c r="AC258" s="58" t="s">
        <v>153</v>
      </c>
      <c r="AD258" s="58" t="s">
        <v>153</v>
      </c>
      <c r="AE258" s="58">
        <v>16</v>
      </c>
      <c r="AF258" s="58" t="s">
        <v>153</v>
      </c>
      <c r="AG258" s="58">
        <v>72</v>
      </c>
      <c r="AH258" s="58">
        <v>45</v>
      </c>
      <c r="AI258" s="58" t="s">
        <v>153</v>
      </c>
      <c r="AJ258" s="58">
        <v>6</v>
      </c>
      <c r="AK258" s="58" t="s">
        <v>153</v>
      </c>
      <c r="AL258" s="58">
        <v>0</v>
      </c>
      <c r="AM258" s="58">
        <v>7</v>
      </c>
      <c r="AN258" s="58" t="s">
        <v>153</v>
      </c>
      <c r="AO258" s="58" t="s">
        <v>153</v>
      </c>
      <c r="AP258" s="58" t="s">
        <v>153</v>
      </c>
      <c r="AQ258" s="58">
        <v>289</v>
      </c>
      <c r="AR258" s="58">
        <v>184</v>
      </c>
      <c r="AS258" s="58" t="s">
        <v>153</v>
      </c>
      <c r="AT258" s="58">
        <v>55</v>
      </c>
      <c r="AU258" s="58">
        <v>12</v>
      </c>
      <c r="AV258" s="58">
        <v>4</v>
      </c>
      <c r="AW258" s="58">
        <v>3</v>
      </c>
      <c r="AX258" s="58" t="s">
        <v>153</v>
      </c>
      <c r="AY258" s="58">
        <v>24</v>
      </c>
      <c r="AZ258" s="58" t="s">
        <v>153</v>
      </c>
      <c r="BA258" s="58">
        <v>119</v>
      </c>
      <c r="BB258" s="58">
        <v>38</v>
      </c>
      <c r="BC258" s="58">
        <v>0</v>
      </c>
      <c r="BD258" s="58">
        <v>27</v>
      </c>
      <c r="BE258" s="58" t="s">
        <v>153</v>
      </c>
      <c r="BF258" s="58">
        <v>35</v>
      </c>
      <c r="BG258" s="58">
        <v>0</v>
      </c>
      <c r="BH258" s="58">
        <v>0</v>
      </c>
      <c r="BI258" s="58" t="s">
        <v>153</v>
      </c>
      <c r="BJ258" s="58">
        <v>36</v>
      </c>
      <c r="BK258" s="58">
        <v>36</v>
      </c>
      <c r="BL258" s="58">
        <v>19</v>
      </c>
      <c r="BM258" s="58">
        <v>0</v>
      </c>
      <c r="BN258" s="58">
        <v>9</v>
      </c>
      <c r="BO258" s="58" t="s">
        <v>153</v>
      </c>
      <c r="BP258" s="58">
        <v>0</v>
      </c>
      <c r="BQ258" s="58" t="s">
        <v>153</v>
      </c>
      <c r="BR258" s="58" t="s">
        <v>153</v>
      </c>
      <c r="BS258" s="58" t="s">
        <v>153</v>
      </c>
    </row>
    <row r="259" spans="1:71" x14ac:dyDescent="0.25">
      <c r="A259" s="64" t="s">
        <v>421</v>
      </c>
      <c r="B259" s="58" t="s">
        <v>153</v>
      </c>
      <c r="C259" s="58">
        <v>430</v>
      </c>
      <c r="D259" s="58">
        <v>202</v>
      </c>
      <c r="E259" s="58">
        <v>16</v>
      </c>
      <c r="F259" s="58">
        <v>110</v>
      </c>
      <c r="G259" s="58">
        <v>20</v>
      </c>
      <c r="H259" s="58">
        <v>44</v>
      </c>
      <c r="I259" s="58" t="s">
        <v>153</v>
      </c>
      <c r="J259" s="58" t="s">
        <v>153</v>
      </c>
      <c r="K259" s="58">
        <v>27</v>
      </c>
      <c r="L259" s="58" t="s">
        <v>153</v>
      </c>
      <c r="M259" s="58">
        <v>240</v>
      </c>
      <c r="N259" s="58">
        <v>100</v>
      </c>
      <c r="O259" s="58">
        <v>11</v>
      </c>
      <c r="P259" s="58">
        <v>72</v>
      </c>
      <c r="Q259" s="58">
        <v>14</v>
      </c>
      <c r="R259" s="58">
        <v>22</v>
      </c>
      <c r="S259" s="58" t="s">
        <v>153</v>
      </c>
      <c r="T259" s="58" t="s">
        <v>153</v>
      </c>
      <c r="U259" s="58">
        <v>16</v>
      </c>
      <c r="V259" s="58" t="s">
        <v>153</v>
      </c>
      <c r="W259" s="58">
        <v>190</v>
      </c>
      <c r="X259" s="58">
        <v>102</v>
      </c>
      <c r="Y259" s="58">
        <v>5</v>
      </c>
      <c r="Z259" s="58">
        <v>38</v>
      </c>
      <c r="AA259" s="58">
        <v>6</v>
      </c>
      <c r="AB259" s="58">
        <v>22</v>
      </c>
      <c r="AC259" s="58" t="s">
        <v>153</v>
      </c>
      <c r="AD259" s="58" t="s">
        <v>153</v>
      </c>
      <c r="AE259" s="58">
        <v>11</v>
      </c>
      <c r="AF259" s="58">
        <v>51</v>
      </c>
      <c r="AG259" s="58">
        <v>51</v>
      </c>
      <c r="AH259" s="58">
        <v>23</v>
      </c>
      <c r="AI259" s="58" t="s">
        <v>153</v>
      </c>
      <c r="AJ259" s="58">
        <v>15</v>
      </c>
      <c r="AK259" s="58">
        <v>0</v>
      </c>
      <c r="AL259" s="58" t="s">
        <v>153</v>
      </c>
      <c r="AM259" s="58" t="s">
        <v>153</v>
      </c>
      <c r="AN259" s="58" t="s">
        <v>153</v>
      </c>
      <c r="AO259" s="58" t="s">
        <v>153</v>
      </c>
      <c r="AP259" s="58">
        <v>245</v>
      </c>
      <c r="AQ259" s="58">
        <v>245</v>
      </c>
      <c r="AR259" s="58">
        <v>143</v>
      </c>
      <c r="AS259" s="58">
        <v>11</v>
      </c>
      <c r="AT259" s="58">
        <v>54</v>
      </c>
      <c r="AU259" s="58">
        <v>9</v>
      </c>
      <c r="AV259" s="58" t="s">
        <v>153</v>
      </c>
      <c r="AW259" s="58" t="s">
        <v>153</v>
      </c>
      <c r="AX259" s="58" t="s">
        <v>153</v>
      </c>
      <c r="AY259" s="58">
        <v>19</v>
      </c>
      <c r="AZ259" s="58" t="s">
        <v>153</v>
      </c>
      <c r="BA259" s="58">
        <v>134</v>
      </c>
      <c r="BB259" s="58">
        <v>36</v>
      </c>
      <c r="BC259" s="58" t="s">
        <v>153</v>
      </c>
      <c r="BD259" s="58">
        <v>41</v>
      </c>
      <c r="BE259" s="58">
        <v>11</v>
      </c>
      <c r="BF259" s="58">
        <v>40</v>
      </c>
      <c r="BG259" s="58">
        <v>0</v>
      </c>
      <c r="BH259" s="58" t="s">
        <v>153</v>
      </c>
      <c r="BI259" s="58" t="s">
        <v>153</v>
      </c>
      <c r="BJ259" s="58">
        <v>25</v>
      </c>
      <c r="BK259" s="58">
        <v>25</v>
      </c>
      <c r="BL259" s="58">
        <v>7</v>
      </c>
      <c r="BM259" s="58">
        <v>0</v>
      </c>
      <c r="BN259" s="58">
        <v>13</v>
      </c>
      <c r="BO259" s="58">
        <v>0</v>
      </c>
      <c r="BP259" s="58" t="s">
        <v>153</v>
      </c>
      <c r="BQ259" s="58">
        <v>0</v>
      </c>
      <c r="BR259" s="58">
        <v>0</v>
      </c>
      <c r="BS259" s="58" t="s">
        <v>153</v>
      </c>
    </row>
    <row r="260" spans="1:71" x14ac:dyDescent="0.25">
      <c r="A260" s="64" t="s">
        <v>422</v>
      </c>
      <c r="B260" s="58">
        <v>354</v>
      </c>
      <c r="C260" s="58">
        <v>351</v>
      </c>
      <c r="D260" s="58">
        <v>152</v>
      </c>
      <c r="E260" s="58" t="s">
        <v>153</v>
      </c>
      <c r="F260" s="58">
        <v>101</v>
      </c>
      <c r="G260" s="58">
        <v>25</v>
      </c>
      <c r="H260" s="58">
        <v>37</v>
      </c>
      <c r="I260" s="58">
        <v>0</v>
      </c>
      <c r="J260" s="58" t="s">
        <v>153</v>
      </c>
      <c r="K260" s="58">
        <v>28</v>
      </c>
      <c r="L260" s="58" t="s">
        <v>153</v>
      </c>
      <c r="M260" s="58">
        <v>176</v>
      </c>
      <c r="N260" s="58">
        <v>75</v>
      </c>
      <c r="O260" s="58" t="s">
        <v>153</v>
      </c>
      <c r="P260" s="58">
        <v>54</v>
      </c>
      <c r="Q260" s="58" t="s">
        <v>153</v>
      </c>
      <c r="R260" s="58">
        <v>16</v>
      </c>
      <c r="S260" s="58">
        <v>0</v>
      </c>
      <c r="T260" s="58">
        <v>0</v>
      </c>
      <c r="U260" s="58">
        <v>17</v>
      </c>
      <c r="V260" s="58" t="s">
        <v>153</v>
      </c>
      <c r="W260" s="58">
        <v>175</v>
      </c>
      <c r="X260" s="58">
        <v>77</v>
      </c>
      <c r="Y260" s="58" t="s">
        <v>153</v>
      </c>
      <c r="Z260" s="58">
        <v>47</v>
      </c>
      <c r="AA260" s="58" t="s">
        <v>153</v>
      </c>
      <c r="AB260" s="58">
        <v>21</v>
      </c>
      <c r="AC260" s="58">
        <v>0</v>
      </c>
      <c r="AD260" s="58" t="s">
        <v>153</v>
      </c>
      <c r="AE260" s="58">
        <v>11</v>
      </c>
      <c r="AF260" s="58">
        <v>30</v>
      </c>
      <c r="AG260" s="58">
        <v>30</v>
      </c>
      <c r="AH260" s="58">
        <v>20</v>
      </c>
      <c r="AI260" s="58">
        <v>0</v>
      </c>
      <c r="AJ260" s="58">
        <v>7</v>
      </c>
      <c r="AK260" s="58">
        <v>0</v>
      </c>
      <c r="AL260" s="58">
        <v>0</v>
      </c>
      <c r="AM260" s="58">
        <v>0</v>
      </c>
      <c r="AN260" s="58">
        <v>0</v>
      </c>
      <c r="AO260" s="58">
        <v>3</v>
      </c>
      <c r="AP260" s="58" t="s">
        <v>153</v>
      </c>
      <c r="AQ260" s="58">
        <v>210</v>
      </c>
      <c r="AR260" s="58">
        <v>104</v>
      </c>
      <c r="AS260" s="58" t="s">
        <v>153</v>
      </c>
      <c r="AT260" s="58">
        <v>59</v>
      </c>
      <c r="AU260" s="58">
        <v>13</v>
      </c>
      <c r="AV260" s="58">
        <v>8</v>
      </c>
      <c r="AW260" s="58">
        <v>0</v>
      </c>
      <c r="AX260" s="58" t="s">
        <v>153</v>
      </c>
      <c r="AY260" s="58">
        <v>21</v>
      </c>
      <c r="AZ260" s="58" t="s">
        <v>153</v>
      </c>
      <c r="BA260" s="58">
        <v>111</v>
      </c>
      <c r="BB260" s="58">
        <v>28</v>
      </c>
      <c r="BC260" s="58" t="s">
        <v>153</v>
      </c>
      <c r="BD260" s="58">
        <v>35</v>
      </c>
      <c r="BE260" s="58">
        <v>12</v>
      </c>
      <c r="BF260" s="58">
        <v>29</v>
      </c>
      <c r="BG260" s="58">
        <v>0</v>
      </c>
      <c r="BH260" s="58" t="s">
        <v>153</v>
      </c>
      <c r="BI260" s="58">
        <v>4</v>
      </c>
      <c r="BJ260" s="58">
        <v>24</v>
      </c>
      <c r="BK260" s="58">
        <v>24</v>
      </c>
      <c r="BL260" s="58">
        <v>6</v>
      </c>
      <c r="BM260" s="58">
        <v>0</v>
      </c>
      <c r="BN260" s="58">
        <v>12</v>
      </c>
      <c r="BO260" s="58">
        <v>0</v>
      </c>
      <c r="BP260" s="58" t="s">
        <v>153</v>
      </c>
      <c r="BQ260" s="58">
        <v>0</v>
      </c>
      <c r="BR260" s="58">
        <v>0</v>
      </c>
      <c r="BS260" s="58" t="s">
        <v>153</v>
      </c>
    </row>
    <row r="261" spans="1:71" x14ac:dyDescent="0.25">
      <c r="A261" s="64" t="s">
        <v>423</v>
      </c>
      <c r="B261" s="58">
        <v>333</v>
      </c>
      <c r="C261" s="58">
        <v>327</v>
      </c>
      <c r="D261" s="58">
        <v>152</v>
      </c>
      <c r="E261" s="58">
        <v>5</v>
      </c>
      <c r="F261" s="58">
        <v>82</v>
      </c>
      <c r="G261" s="58">
        <v>23</v>
      </c>
      <c r="H261" s="58">
        <v>38</v>
      </c>
      <c r="I261" s="58">
        <v>0</v>
      </c>
      <c r="J261" s="58">
        <v>3</v>
      </c>
      <c r="K261" s="58">
        <v>24</v>
      </c>
      <c r="L261" s="58">
        <v>178</v>
      </c>
      <c r="M261" s="58">
        <v>175</v>
      </c>
      <c r="N261" s="58">
        <v>87</v>
      </c>
      <c r="O261" s="58" t="s">
        <v>153</v>
      </c>
      <c r="P261" s="58">
        <v>55</v>
      </c>
      <c r="Q261" s="58">
        <v>6</v>
      </c>
      <c r="R261" s="58">
        <v>12</v>
      </c>
      <c r="S261" s="58">
        <v>0</v>
      </c>
      <c r="T261" s="58" t="s">
        <v>153</v>
      </c>
      <c r="U261" s="58">
        <v>11</v>
      </c>
      <c r="V261" s="58">
        <v>155</v>
      </c>
      <c r="W261" s="58">
        <v>152</v>
      </c>
      <c r="X261" s="58">
        <v>65</v>
      </c>
      <c r="Y261" s="58" t="s">
        <v>153</v>
      </c>
      <c r="Z261" s="58">
        <v>27</v>
      </c>
      <c r="AA261" s="58">
        <v>17</v>
      </c>
      <c r="AB261" s="58">
        <v>26</v>
      </c>
      <c r="AC261" s="58">
        <v>0</v>
      </c>
      <c r="AD261" s="58" t="s">
        <v>153</v>
      </c>
      <c r="AE261" s="58">
        <v>13</v>
      </c>
      <c r="AF261" s="58">
        <v>33</v>
      </c>
      <c r="AG261" s="58">
        <v>33</v>
      </c>
      <c r="AH261" s="58">
        <v>18</v>
      </c>
      <c r="AI261" s="58">
        <v>0</v>
      </c>
      <c r="AJ261" s="58" t="s">
        <v>153</v>
      </c>
      <c r="AK261" s="58">
        <v>0</v>
      </c>
      <c r="AL261" s="58">
        <v>0</v>
      </c>
      <c r="AM261" s="58">
        <v>0</v>
      </c>
      <c r="AN261" s="58">
        <v>0</v>
      </c>
      <c r="AO261" s="58" t="s">
        <v>153</v>
      </c>
      <c r="AP261" s="58">
        <v>193</v>
      </c>
      <c r="AQ261" s="58">
        <v>187</v>
      </c>
      <c r="AR261" s="58">
        <v>107</v>
      </c>
      <c r="AS261" s="58" t="s">
        <v>153</v>
      </c>
      <c r="AT261" s="58">
        <v>41</v>
      </c>
      <c r="AU261" s="58">
        <v>12</v>
      </c>
      <c r="AV261" s="58">
        <v>7</v>
      </c>
      <c r="AW261" s="58">
        <v>0</v>
      </c>
      <c r="AX261" s="58" t="s">
        <v>153</v>
      </c>
      <c r="AY261" s="58">
        <v>14</v>
      </c>
      <c r="AZ261" s="58">
        <v>107</v>
      </c>
      <c r="BA261" s="58">
        <v>107</v>
      </c>
      <c r="BB261" s="58">
        <v>27</v>
      </c>
      <c r="BC261" s="58" t="s">
        <v>153</v>
      </c>
      <c r="BD261" s="58" t="s">
        <v>153</v>
      </c>
      <c r="BE261" s="58">
        <v>11</v>
      </c>
      <c r="BF261" s="58">
        <v>31</v>
      </c>
      <c r="BG261" s="58">
        <v>0</v>
      </c>
      <c r="BH261" s="58" t="s">
        <v>153</v>
      </c>
      <c r="BI261" s="58" t="s">
        <v>153</v>
      </c>
      <c r="BJ261" s="58" t="s">
        <v>153</v>
      </c>
      <c r="BK261" s="58">
        <v>19</v>
      </c>
      <c r="BL261" s="58">
        <v>12</v>
      </c>
      <c r="BM261" s="58" t="s">
        <v>153</v>
      </c>
      <c r="BN261" s="58">
        <v>4</v>
      </c>
      <c r="BO261" s="58">
        <v>0</v>
      </c>
      <c r="BP261" s="58">
        <v>0</v>
      </c>
      <c r="BQ261" s="58">
        <v>0</v>
      </c>
      <c r="BR261" s="58">
        <v>0</v>
      </c>
      <c r="BS261" s="58" t="s">
        <v>153</v>
      </c>
    </row>
    <row r="262" spans="1:71" x14ac:dyDescent="0.25">
      <c r="A262" s="64" t="s">
        <v>424</v>
      </c>
      <c r="B262" s="58" t="s">
        <v>153</v>
      </c>
      <c r="C262" s="58">
        <v>459</v>
      </c>
      <c r="D262" s="58">
        <v>211</v>
      </c>
      <c r="E262" s="58">
        <v>10</v>
      </c>
      <c r="F262" s="58">
        <v>135</v>
      </c>
      <c r="G262" s="58">
        <v>23</v>
      </c>
      <c r="H262" s="58">
        <v>25</v>
      </c>
      <c r="I262" s="58" t="s">
        <v>153</v>
      </c>
      <c r="J262" s="58" t="s">
        <v>153</v>
      </c>
      <c r="K262" s="58">
        <v>50</v>
      </c>
      <c r="L262" s="58" t="s">
        <v>153</v>
      </c>
      <c r="M262" s="58">
        <v>259</v>
      </c>
      <c r="N262" s="58">
        <v>123</v>
      </c>
      <c r="O262" s="58" t="s">
        <v>153</v>
      </c>
      <c r="P262" s="58">
        <v>75</v>
      </c>
      <c r="Q262" s="58">
        <v>9</v>
      </c>
      <c r="R262" s="58">
        <v>11</v>
      </c>
      <c r="S262" s="58" t="s">
        <v>153</v>
      </c>
      <c r="T262" s="58" t="s">
        <v>153</v>
      </c>
      <c r="U262" s="58">
        <v>30</v>
      </c>
      <c r="V262" s="58">
        <v>200</v>
      </c>
      <c r="W262" s="58">
        <v>200</v>
      </c>
      <c r="X262" s="58">
        <v>88</v>
      </c>
      <c r="Y262" s="58" t="s">
        <v>153</v>
      </c>
      <c r="Z262" s="58">
        <v>60</v>
      </c>
      <c r="AA262" s="58">
        <v>14</v>
      </c>
      <c r="AB262" s="58">
        <v>14</v>
      </c>
      <c r="AC262" s="58">
        <v>0</v>
      </c>
      <c r="AD262" s="58" t="s">
        <v>153</v>
      </c>
      <c r="AE262" s="58">
        <v>20</v>
      </c>
      <c r="AF262" s="58">
        <v>44</v>
      </c>
      <c r="AG262" s="58">
        <v>44</v>
      </c>
      <c r="AH262" s="58">
        <v>30</v>
      </c>
      <c r="AI262" s="58" t="s">
        <v>153</v>
      </c>
      <c r="AJ262" s="58" t="s">
        <v>153</v>
      </c>
      <c r="AK262" s="58" t="s">
        <v>153</v>
      </c>
      <c r="AL262" s="58">
        <v>0</v>
      </c>
      <c r="AM262" s="58" t="s">
        <v>153</v>
      </c>
      <c r="AN262" s="58">
        <v>0</v>
      </c>
      <c r="AO262" s="58">
        <v>6</v>
      </c>
      <c r="AP262" s="58" t="s">
        <v>153</v>
      </c>
      <c r="AQ262" s="58">
        <v>286</v>
      </c>
      <c r="AR262" s="58">
        <v>150</v>
      </c>
      <c r="AS262" s="58" t="s">
        <v>153</v>
      </c>
      <c r="AT262" s="58">
        <v>81</v>
      </c>
      <c r="AU262" s="58" t="s">
        <v>153</v>
      </c>
      <c r="AV262" s="58" t="s">
        <v>153</v>
      </c>
      <c r="AW262" s="58" t="s">
        <v>153</v>
      </c>
      <c r="AX262" s="58" t="s">
        <v>153</v>
      </c>
      <c r="AY262" s="58">
        <v>31</v>
      </c>
      <c r="AZ262" s="58">
        <v>129</v>
      </c>
      <c r="BA262" s="58">
        <v>129</v>
      </c>
      <c r="BB262" s="58">
        <v>31</v>
      </c>
      <c r="BC262" s="58">
        <v>0</v>
      </c>
      <c r="BD262" s="58" t="s">
        <v>153</v>
      </c>
      <c r="BE262" s="58">
        <v>12</v>
      </c>
      <c r="BF262" s="58" t="s">
        <v>153</v>
      </c>
      <c r="BG262" s="58">
        <v>0</v>
      </c>
      <c r="BH262" s="58" t="s">
        <v>153</v>
      </c>
      <c r="BI262" s="58">
        <v>13</v>
      </c>
      <c r="BJ262" s="58">
        <v>30</v>
      </c>
      <c r="BK262" s="58">
        <v>30</v>
      </c>
      <c r="BL262" s="58">
        <v>13</v>
      </c>
      <c r="BM262" s="58">
        <v>0</v>
      </c>
      <c r="BN262" s="58">
        <v>12</v>
      </c>
      <c r="BO262" s="58" t="s">
        <v>153</v>
      </c>
      <c r="BP262" s="58">
        <v>0</v>
      </c>
      <c r="BQ262" s="58">
        <v>0</v>
      </c>
      <c r="BR262" s="58">
        <v>0</v>
      </c>
      <c r="BS262" s="58" t="s">
        <v>153</v>
      </c>
    </row>
    <row r="263" spans="1:71" x14ac:dyDescent="0.25">
      <c r="A263" s="64" t="s">
        <v>425</v>
      </c>
      <c r="B263" s="58">
        <v>385</v>
      </c>
      <c r="C263" s="58">
        <v>381</v>
      </c>
      <c r="D263" s="58">
        <v>187</v>
      </c>
      <c r="E263" s="58">
        <v>10</v>
      </c>
      <c r="F263" s="58">
        <v>80</v>
      </c>
      <c r="G263" s="58">
        <v>24</v>
      </c>
      <c r="H263" s="58">
        <v>37</v>
      </c>
      <c r="I263" s="58">
        <v>0</v>
      </c>
      <c r="J263" s="58">
        <v>5</v>
      </c>
      <c r="K263" s="58">
        <v>38</v>
      </c>
      <c r="L263" s="58" t="s">
        <v>153</v>
      </c>
      <c r="M263" s="58">
        <v>219</v>
      </c>
      <c r="N263" s="58">
        <v>110</v>
      </c>
      <c r="O263" s="58" t="s">
        <v>153</v>
      </c>
      <c r="P263" s="58">
        <v>48</v>
      </c>
      <c r="Q263" s="58">
        <v>8</v>
      </c>
      <c r="R263" s="58">
        <v>19</v>
      </c>
      <c r="S263" s="58">
        <v>0</v>
      </c>
      <c r="T263" s="58" t="s">
        <v>153</v>
      </c>
      <c r="U263" s="58">
        <v>28</v>
      </c>
      <c r="V263" s="58" t="s">
        <v>153</v>
      </c>
      <c r="W263" s="58">
        <v>162</v>
      </c>
      <c r="X263" s="58">
        <v>77</v>
      </c>
      <c r="Y263" s="58" t="s">
        <v>153</v>
      </c>
      <c r="Z263" s="58">
        <v>32</v>
      </c>
      <c r="AA263" s="58">
        <v>16</v>
      </c>
      <c r="AB263" s="58">
        <v>18</v>
      </c>
      <c r="AC263" s="58">
        <v>0</v>
      </c>
      <c r="AD263" s="58" t="s">
        <v>153</v>
      </c>
      <c r="AE263" s="58">
        <v>10</v>
      </c>
      <c r="AF263" s="58">
        <v>38</v>
      </c>
      <c r="AG263" s="58">
        <v>38</v>
      </c>
      <c r="AH263" s="58">
        <v>23</v>
      </c>
      <c r="AI263" s="58" t="s">
        <v>153</v>
      </c>
      <c r="AJ263" s="58" t="s">
        <v>153</v>
      </c>
      <c r="AK263" s="58" t="s">
        <v>153</v>
      </c>
      <c r="AL263" s="58">
        <v>0</v>
      </c>
      <c r="AM263" s="58">
        <v>0</v>
      </c>
      <c r="AN263" s="58">
        <v>0</v>
      </c>
      <c r="AO263" s="58">
        <v>7</v>
      </c>
      <c r="AP263" s="58">
        <v>234</v>
      </c>
      <c r="AQ263" s="58">
        <v>230</v>
      </c>
      <c r="AR263" s="58">
        <v>128</v>
      </c>
      <c r="AS263" s="58">
        <v>7</v>
      </c>
      <c r="AT263" s="58">
        <v>51</v>
      </c>
      <c r="AU263" s="58" t="s">
        <v>153</v>
      </c>
      <c r="AV263" s="58">
        <v>8</v>
      </c>
      <c r="AW263" s="58">
        <v>0</v>
      </c>
      <c r="AX263" s="58" t="s">
        <v>153</v>
      </c>
      <c r="AY263" s="58">
        <v>23</v>
      </c>
      <c r="AZ263" s="58">
        <v>113</v>
      </c>
      <c r="BA263" s="58">
        <v>113</v>
      </c>
      <c r="BB263" s="58">
        <v>36</v>
      </c>
      <c r="BC263" s="58" t="s">
        <v>153</v>
      </c>
      <c r="BD263" s="58" t="s">
        <v>153</v>
      </c>
      <c r="BE263" s="58">
        <v>14</v>
      </c>
      <c r="BF263" s="58">
        <v>29</v>
      </c>
      <c r="BG263" s="58">
        <v>0</v>
      </c>
      <c r="BH263" s="58" t="s">
        <v>153</v>
      </c>
      <c r="BI263" s="58">
        <v>8</v>
      </c>
      <c r="BJ263" s="58">
        <v>28</v>
      </c>
      <c r="BK263" s="58">
        <v>28</v>
      </c>
      <c r="BL263" s="58">
        <v>9</v>
      </c>
      <c r="BM263" s="58" t="s">
        <v>153</v>
      </c>
      <c r="BN263" s="58">
        <v>9</v>
      </c>
      <c r="BO263" s="58">
        <v>0</v>
      </c>
      <c r="BP263" s="58" t="s">
        <v>153</v>
      </c>
      <c r="BQ263" s="58">
        <v>0</v>
      </c>
      <c r="BR263" s="58" t="s">
        <v>153</v>
      </c>
      <c r="BS263" s="58" t="s">
        <v>153</v>
      </c>
    </row>
    <row r="264" spans="1:71" x14ac:dyDescent="0.25">
      <c r="A264" s="64" t="s">
        <v>426</v>
      </c>
      <c r="B264" s="58">
        <v>573</v>
      </c>
      <c r="C264" s="58">
        <v>569</v>
      </c>
      <c r="D264" s="58">
        <v>348</v>
      </c>
      <c r="E264" s="58">
        <v>11</v>
      </c>
      <c r="F264" s="58">
        <v>119</v>
      </c>
      <c r="G264" s="58">
        <v>22</v>
      </c>
      <c r="H264" s="58">
        <v>34</v>
      </c>
      <c r="I264" s="58" t="s">
        <v>153</v>
      </c>
      <c r="J264" s="58" t="s">
        <v>153</v>
      </c>
      <c r="K264" s="58">
        <v>29</v>
      </c>
      <c r="L264" s="58" t="s">
        <v>153</v>
      </c>
      <c r="M264" s="58">
        <v>344</v>
      </c>
      <c r="N264" s="58">
        <v>216</v>
      </c>
      <c r="O264" s="58" t="s">
        <v>153</v>
      </c>
      <c r="P264" s="58">
        <v>75</v>
      </c>
      <c r="Q264" s="58">
        <v>10</v>
      </c>
      <c r="R264" s="58">
        <v>13</v>
      </c>
      <c r="S264" s="58">
        <v>0</v>
      </c>
      <c r="T264" s="58" t="s">
        <v>153</v>
      </c>
      <c r="U264" s="58">
        <v>20</v>
      </c>
      <c r="V264" s="58" t="s">
        <v>153</v>
      </c>
      <c r="W264" s="58">
        <v>225</v>
      </c>
      <c r="X264" s="58">
        <v>132</v>
      </c>
      <c r="Y264" s="58" t="s">
        <v>153</v>
      </c>
      <c r="Z264" s="58">
        <v>44</v>
      </c>
      <c r="AA264" s="58">
        <v>12</v>
      </c>
      <c r="AB264" s="58">
        <v>21</v>
      </c>
      <c r="AC264" s="58" t="s">
        <v>153</v>
      </c>
      <c r="AD264" s="58" t="s">
        <v>153</v>
      </c>
      <c r="AE264" s="58">
        <v>9</v>
      </c>
      <c r="AF264" s="58">
        <v>53</v>
      </c>
      <c r="AG264" s="58">
        <v>53</v>
      </c>
      <c r="AH264" s="58">
        <v>31</v>
      </c>
      <c r="AI264" s="58" t="s">
        <v>153</v>
      </c>
      <c r="AJ264" s="58" t="s">
        <v>153</v>
      </c>
      <c r="AK264" s="58" t="s">
        <v>153</v>
      </c>
      <c r="AL264" s="58">
        <v>0</v>
      </c>
      <c r="AM264" s="58">
        <v>0</v>
      </c>
      <c r="AN264" s="58" t="s">
        <v>153</v>
      </c>
      <c r="AO264" s="58" t="s">
        <v>153</v>
      </c>
      <c r="AP264" s="58">
        <v>352</v>
      </c>
      <c r="AQ264" s="58">
        <v>348</v>
      </c>
      <c r="AR264" s="58">
        <v>230</v>
      </c>
      <c r="AS264" s="58" t="s">
        <v>153</v>
      </c>
      <c r="AT264" s="58">
        <v>76</v>
      </c>
      <c r="AU264" s="58" t="s">
        <v>153</v>
      </c>
      <c r="AV264" s="58">
        <v>7</v>
      </c>
      <c r="AW264" s="58" t="s">
        <v>153</v>
      </c>
      <c r="AX264" s="58" t="s">
        <v>153</v>
      </c>
      <c r="AY264" s="58">
        <v>15</v>
      </c>
      <c r="AZ264" s="58">
        <v>168</v>
      </c>
      <c r="BA264" s="58">
        <v>168</v>
      </c>
      <c r="BB264" s="58">
        <v>87</v>
      </c>
      <c r="BC264" s="58">
        <v>0</v>
      </c>
      <c r="BD264" s="58" t="s">
        <v>153</v>
      </c>
      <c r="BE264" s="58">
        <v>16</v>
      </c>
      <c r="BF264" s="58">
        <v>27</v>
      </c>
      <c r="BG264" s="58">
        <v>0</v>
      </c>
      <c r="BH264" s="58">
        <v>0</v>
      </c>
      <c r="BI264" s="58" t="s">
        <v>153</v>
      </c>
      <c r="BJ264" s="58">
        <v>57</v>
      </c>
      <c r="BK264" s="58">
        <v>57</v>
      </c>
      <c r="BL264" s="58">
        <v>40</v>
      </c>
      <c r="BM264" s="58">
        <v>0</v>
      </c>
      <c r="BN264" s="58">
        <v>11</v>
      </c>
      <c r="BO264" s="58">
        <v>0</v>
      </c>
      <c r="BP264" s="58">
        <v>0</v>
      </c>
      <c r="BQ264" s="58">
        <v>0</v>
      </c>
      <c r="BR264" s="58" t="s">
        <v>153</v>
      </c>
      <c r="BS264" s="58" t="s">
        <v>153</v>
      </c>
    </row>
    <row r="265" spans="1:71" x14ac:dyDescent="0.25">
      <c r="A265" s="64" t="s">
        <v>427</v>
      </c>
      <c r="B265" s="58">
        <v>624</v>
      </c>
      <c r="C265" s="58">
        <v>620</v>
      </c>
      <c r="D265" s="58">
        <v>401</v>
      </c>
      <c r="E265" s="58">
        <v>12</v>
      </c>
      <c r="F265" s="58">
        <v>98</v>
      </c>
      <c r="G265" s="58">
        <v>22</v>
      </c>
      <c r="H265" s="58">
        <v>30</v>
      </c>
      <c r="I265" s="58">
        <v>0</v>
      </c>
      <c r="J265" s="58">
        <v>4</v>
      </c>
      <c r="K265" s="58">
        <v>53</v>
      </c>
      <c r="L265" s="58" t="s">
        <v>153</v>
      </c>
      <c r="M265" s="58">
        <v>372</v>
      </c>
      <c r="N265" s="58">
        <v>238</v>
      </c>
      <c r="O265" s="58" t="s">
        <v>153</v>
      </c>
      <c r="P265" s="58">
        <v>56</v>
      </c>
      <c r="Q265" s="58">
        <v>11</v>
      </c>
      <c r="R265" s="58">
        <v>22</v>
      </c>
      <c r="S265" s="58">
        <v>0</v>
      </c>
      <c r="T265" s="58" t="s">
        <v>153</v>
      </c>
      <c r="U265" s="58">
        <v>37</v>
      </c>
      <c r="V265" s="58" t="s">
        <v>153</v>
      </c>
      <c r="W265" s="58">
        <v>248</v>
      </c>
      <c r="X265" s="58">
        <v>163</v>
      </c>
      <c r="Y265" s="58" t="s">
        <v>153</v>
      </c>
      <c r="Z265" s="58">
        <v>42</v>
      </c>
      <c r="AA265" s="58">
        <v>11</v>
      </c>
      <c r="AB265" s="58">
        <v>8</v>
      </c>
      <c r="AC265" s="58">
        <v>0</v>
      </c>
      <c r="AD265" s="58" t="s">
        <v>153</v>
      </c>
      <c r="AE265" s="58">
        <v>16</v>
      </c>
      <c r="AF265" s="58">
        <v>63</v>
      </c>
      <c r="AG265" s="58">
        <v>63</v>
      </c>
      <c r="AH265" s="58">
        <v>35</v>
      </c>
      <c r="AI265" s="58" t="s">
        <v>153</v>
      </c>
      <c r="AJ265" s="58">
        <v>11</v>
      </c>
      <c r="AK265" s="58" t="s">
        <v>153</v>
      </c>
      <c r="AL265" s="58">
        <v>0</v>
      </c>
      <c r="AM265" s="58">
        <v>0</v>
      </c>
      <c r="AN265" s="58" t="s">
        <v>153</v>
      </c>
      <c r="AO265" s="58">
        <v>13</v>
      </c>
      <c r="AP265" s="58" t="s">
        <v>153</v>
      </c>
      <c r="AQ265" s="58">
        <v>383</v>
      </c>
      <c r="AR265" s="58">
        <v>264</v>
      </c>
      <c r="AS265" s="58" t="s">
        <v>153</v>
      </c>
      <c r="AT265" s="58">
        <v>61</v>
      </c>
      <c r="AU265" s="58" t="s">
        <v>153</v>
      </c>
      <c r="AV265" s="58">
        <v>4</v>
      </c>
      <c r="AW265" s="58">
        <v>0</v>
      </c>
      <c r="AX265" s="58" t="s">
        <v>153</v>
      </c>
      <c r="AY265" s="58">
        <v>32</v>
      </c>
      <c r="AZ265" s="58" t="s">
        <v>153</v>
      </c>
      <c r="BA265" s="58">
        <v>174</v>
      </c>
      <c r="BB265" s="58">
        <v>102</v>
      </c>
      <c r="BC265" s="58">
        <v>0</v>
      </c>
      <c r="BD265" s="58">
        <v>26</v>
      </c>
      <c r="BE265" s="58">
        <v>12</v>
      </c>
      <c r="BF265" s="58">
        <v>26</v>
      </c>
      <c r="BG265" s="58">
        <v>0</v>
      </c>
      <c r="BH265" s="58">
        <v>0</v>
      </c>
      <c r="BI265" s="58">
        <v>8</v>
      </c>
      <c r="BJ265" s="58" t="s">
        <v>153</v>
      </c>
      <c r="BK265" s="58">
        <v>76</v>
      </c>
      <c r="BL265" s="58">
        <v>57</v>
      </c>
      <c r="BM265" s="58">
        <v>0</v>
      </c>
      <c r="BN265" s="58">
        <v>11</v>
      </c>
      <c r="BO265" s="58">
        <v>0</v>
      </c>
      <c r="BP265" s="58">
        <v>0</v>
      </c>
      <c r="BQ265" s="58">
        <v>0</v>
      </c>
      <c r="BR265" s="58">
        <v>0</v>
      </c>
      <c r="BS265" s="58">
        <v>8</v>
      </c>
    </row>
    <row r="266" spans="1:71" x14ac:dyDescent="0.25">
      <c r="A266" s="64" t="s">
        <v>428</v>
      </c>
      <c r="B266" s="58" t="s">
        <v>153</v>
      </c>
      <c r="C266" s="58">
        <v>494</v>
      </c>
      <c r="D266" s="58">
        <v>255</v>
      </c>
      <c r="E266" s="58">
        <v>10</v>
      </c>
      <c r="F266" s="58">
        <v>125</v>
      </c>
      <c r="G266" s="58">
        <v>24</v>
      </c>
      <c r="H266" s="58">
        <v>30</v>
      </c>
      <c r="I266" s="58">
        <v>0</v>
      </c>
      <c r="J266" s="58">
        <v>3</v>
      </c>
      <c r="K266" s="58">
        <v>47</v>
      </c>
      <c r="L266" s="58" t="s">
        <v>153</v>
      </c>
      <c r="M266" s="58">
        <v>281</v>
      </c>
      <c r="N266" s="58">
        <v>149</v>
      </c>
      <c r="O266" s="58" t="s">
        <v>153</v>
      </c>
      <c r="P266" s="58">
        <v>74</v>
      </c>
      <c r="Q266" s="58">
        <v>12</v>
      </c>
      <c r="R266" s="58">
        <v>12</v>
      </c>
      <c r="S266" s="58">
        <v>0</v>
      </c>
      <c r="T266" s="58" t="s">
        <v>153</v>
      </c>
      <c r="U266" s="58">
        <v>29</v>
      </c>
      <c r="V266" s="58">
        <v>213</v>
      </c>
      <c r="W266" s="58">
        <v>213</v>
      </c>
      <c r="X266" s="58">
        <v>106</v>
      </c>
      <c r="Y266" s="58" t="s">
        <v>153</v>
      </c>
      <c r="Z266" s="58">
        <v>51</v>
      </c>
      <c r="AA266" s="58">
        <v>12</v>
      </c>
      <c r="AB266" s="58">
        <v>18</v>
      </c>
      <c r="AC266" s="58">
        <v>0</v>
      </c>
      <c r="AD266" s="58" t="s">
        <v>153</v>
      </c>
      <c r="AE266" s="58">
        <v>18</v>
      </c>
      <c r="AF266" s="58">
        <v>56</v>
      </c>
      <c r="AG266" s="58">
        <v>56</v>
      </c>
      <c r="AH266" s="58">
        <v>30</v>
      </c>
      <c r="AI266" s="58">
        <v>0</v>
      </c>
      <c r="AJ266" s="58">
        <v>17</v>
      </c>
      <c r="AK266" s="58" t="s">
        <v>153</v>
      </c>
      <c r="AL266" s="58">
        <v>0</v>
      </c>
      <c r="AM266" s="58">
        <v>0</v>
      </c>
      <c r="AN266" s="58">
        <v>0</v>
      </c>
      <c r="AO266" s="58" t="s">
        <v>153</v>
      </c>
      <c r="AP266" s="58" t="s">
        <v>153</v>
      </c>
      <c r="AQ266" s="58">
        <v>305</v>
      </c>
      <c r="AR266" s="58">
        <v>179</v>
      </c>
      <c r="AS266" s="58" t="s">
        <v>153</v>
      </c>
      <c r="AT266" s="58">
        <v>72</v>
      </c>
      <c r="AU266" s="58">
        <v>12</v>
      </c>
      <c r="AV266" s="58">
        <v>3</v>
      </c>
      <c r="AW266" s="58">
        <v>0</v>
      </c>
      <c r="AX266" s="58" t="s">
        <v>153</v>
      </c>
      <c r="AY266" s="58">
        <v>29</v>
      </c>
      <c r="AZ266" s="58">
        <v>133</v>
      </c>
      <c r="BA266" s="58">
        <v>133</v>
      </c>
      <c r="BB266" s="58">
        <v>46</v>
      </c>
      <c r="BC266" s="58" t="s">
        <v>153</v>
      </c>
      <c r="BD266" s="58">
        <v>36</v>
      </c>
      <c r="BE266" s="58" t="s">
        <v>153</v>
      </c>
      <c r="BF266" s="58">
        <v>27</v>
      </c>
      <c r="BG266" s="58">
        <v>0</v>
      </c>
      <c r="BH266" s="58" t="s">
        <v>153</v>
      </c>
      <c r="BI266" s="58" t="s">
        <v>153</v>
      </c>
      <c r="BJ266" s="58">
        <v>38</v>
      </c>
      <c r="BK266" s="58">
        <v>38</v>
      </c>
      <c r="BL266" s="58">
        <v>22</v>
      </c>
      <c r="BM266" s="58">
        <v>0</v>
      </c>
      <c r="BN266" s="58">
        <v>9</v>
      </c>
      <c r="BO266" s="58">
        <v>0</v>
      </c>
      <c r="BP266" s="58">
        <v>0</v>
      </c>
      <c r="BQ266" s="58">
        <v>0</v>
      </c>
      <c r="BR266" s="58">
        <v>0</v>
      </c>
      <c r="BS266" s="58">
        <v>7</v>
      </c>
    </row>
    <row r="267" spans="1:71" x14ac:dyDescent="0.25">
      <c r="A267" s="64" t="s">
        <v>429</v>
      </c>
      <c r="B267" s="58" t="s">
        <v>153</v>
      </c>
      <c r="C267" s="58">
        <v>420</v>
      </c>
      <c r="D267" s="58">
        <v>212</v>
      </c>
      <c r="E267" s="58">
        <v>13</v>
      </c>
      <c r="F267" s="58">
        <v>104</v>
      </c>
      <c r="G267" s="58">
        <v>28</v>
      </c>
      <c r="H267" s="58">
        <v>18</v>
      </c>
      <c r="I267" s="58" t="s">
        <v>153</v>
      </c>
      <c r="J267" s="58" t="s">
        <v>153</v>
      </c>
      <c r="K267" s="58">
        <v>40</v>
      </c>
      <c r="L267" s="58" t="s">
        <v>153</v>
      </c>
      <c r="M267" s="58">
        <v>241</v>
      </c>
      <c r="N267" s="58">
        <v>121</v>
      </c>
      <c r="O267" s="58" t="s">
        <v>153</v>
      </c>
      <c r="P267" s="58">
        <v>64</v>
      </c>
      <c r="Q267" s="58">
        <v>10</v>
      </c>
      <c r="R267" s="58">
        <v>10</v>
      </c>
      <c r="S267" s="58" t="s">
        <v>153</v>
      </c>
      <c r="T267" s="58" t="s">
        <v>153</v>
      </c>
      <c r="U267" s="58">
        <v>28</v>
      </c>
      <c r="V267" s="58" t="s">
        <v>153</v>
      </c>
      <c r="W267" s="58">
        <v>179</v>
      </c>
      <c r="X267" s="58">
        <v>91</v>
      </c>
      <c r="Y267" s="58" t="s">
        <v>153</v>
      </c>
      <c r="Z267" s="58">
        <v>40</v>
      </c>
      <c r="AA267" s="58">
        <v>18</v>
      </c>
      <c r="AB267" s="58">
        <v>8</v>
      </c>
      <c r="AC267" s="58">
        <v>0</v>
      </c>
      <c r="AD267" s="58" t="s">
        <v>153</v>
      </c>
      <c r="AE267" s="58">
        <v>12</v>
      </c>
      <c r="AF267" s="58">
        <v>50</v>
      </c>
      <c r="AG267" s="58">
        <v>50</v>
      </c>
      <c r="AH267" s="58">
        <v>26</v>
      </c>
      <c r="AI267" s="58">
        <v>0</v>
      </c>
      <c r="AJ267" s="58">
        <v>11</v>
      </c>
      <c r="AK267" s="58" t="s">
        <v>153</v>
      </c>
      <c r="AL267" s="58">
        <v>0</v>
      </c>
      <c r="AM267" s="58">
        <v>0</v>
      </c>
      <c r="AN267" s="58" t="s">
        <v>153</v>
      </c>
      <c r="AO267" s="58">
        <v>10</v>
      </c>
      <c r="AP267" s="58" t="s">
        <v>153</v>
      </c>
      <c r="AQ267" s="58">
        <v>251</v>
      </c>
      <c r="AR267" s="58">
        <v>147</v>
      </c>
      <c r="AS267" s="58" t="s">
        <v>153</v>
      </c>
      <c r="AT267" s="58">
        <v>56</v>
      </c>
      <c r="AU267" s="58" t="s">
        <v>153</v>
      </c>
      <c r="AV267" s="58" t="s">
        <v>153</v>
      </c>
      <c r="AW267" s="58" t="s">
        <v>153</v>
      </c>
      <c r="AX267" s="58" t="s">
        <v>153</v>
      </c>
      <c r="AY267" s="58">
        <v>23</v>
      </c>
      <c r="AZ267" s="58">
        <v>119</v>
      </c>
      <c r="BA267" s="58">
        <v>119</v>
      </c>
      <c r="BB267" s="58">
        <v>39</v>
      </c>
      <c r="BC267" s="58" t="s">
        <v>153</v>
      </c>
      <c r="BD267" s="58">
        <v>37</v>
      </c>
      <c r="BE267" s="58">
        <v>18</v>
      </c>
      <c r="BF267" s="58" t="s">
        <v>153</v>
      </c>
      <c r="BG267" s="58">
        <v>0</v>
      </c>
      <c r="BH267" s="58">
        <v>0</v>
      </c>
      <c r="BI267" s="58">
        <v>7</v>
      </c>
      <c r="BJ267" s="58">
        <v>38</v>
      </c>
      <c r="BK267" s="58">
        <v>38</v>
      </c>
      <c r="BL267" s="58">
        <v>19</v>
      </c>
      <c r="BM267" s="58">
        <v>0</v>
      </c>
      <c r="BN267" s="58">
        <v>14</v>
      </c>
      <c r="BO267" s="58">
        <v>0</v>
      </c>
      <c r="BP267" s="58">
        <v>0</v>
      </c>
      <c r="BQ267" s="58">
        <v>0</v>
      </c>
      <c r="BR267" s="58">
        <v>0</v>
      </c>
      <c r="BS267" s="58">
        <v>5</v>
      </c>
    </row>
    <row r="268" spans="1:71" x14ac:dyDescent="0.25">
      <c r="A268" s="64" t="s">
        <v>430</v>
      </c>
      <c r="B268" s="58">
        <v>474</v>
      </c>
      <c r="C268" s="58">
        <v>467</v>
      </c>
      <c r="D268" s="58">
        <v>219</v>
      </c>
      <c r="E268" s="58">
        <v>10</v>
      </c>
      <c r="F268" s="58">
        <v>131</v>
      </c>
      <c r="G268" s="58">
        <v>23</v>
      </c>
      <c r="H268" s="58">
        <v>31</v>
      </c>
      <c r="I268" s="58">
        <v>0</v>
      </c>
      <c r="J268" s="58">
        <v>7</v>
      </c>
      <c r="K268" s="58">
        <v>46</v>
      </c>
      <c r="L268" s="58">
        <v>286</v>
      </c>
      <c r="M268" s="58">
        <v>283</v>
      </c>
      <c r="N268" s="58">
        <v>140</v>
      </c>
      <c r="O268" s="58">
        <v>4</v>
      </c>
      <c r="P268" s="58">
        <v>79</v>
      </c>
      <c r="Q268" s="58">
        <v>15</v>
      </c>
      <c r="R268" s="58">
        <v>11</v>
      </c>
      <c r="S268" s="58">
        <v>0</v>
      </c>
      <c r="T268" s="58">
        <v>4</v>
      </c>
      <c r="U268" s="58">
        <v>30</v>
      </c>
      <c r="V268" s="58">
        <v>188</v>
      </c>
      <c r="W268" s="58">
        <v>184</v>
      </c>
      <c r="X268" s="58">
        <v>79</v>
      </c>
      <c r="Y268" s="58">
        <v>6</v>
      </c>
      <c r="Z268" s="58">
        <v>52</v>
      </c>
      <c r="AA268" s="58">
        <v>8</v>
      </c>
      <c r="AB268" s="58">
        <v>20</v>
      </c>
      <c r="AC268" s="58">
        <v>0</v>
      </c>
      <c r="AD268" s="58">
        <v>3</v>
      </c>
      <c r="AE268" s="58">
        <v>16</v>
      </c>
      <c r="AF268" s="58">
        <v>50</v>
      </c>
      <c r="AG268" s="58">
        <v>50</v>
      </c>
      <c r="AH268" s="58">
        <v>27</v>
      </c>
      <c r="AI268" s="58">
        <v>0</v>
      </c>
      <c r="AJ268" s="58">
        <v>10</v>
      </c>
      <c r="AK268" s="58">
        <v>0</v>
      </c>
      <c r="AL268" s="58">
        <v>0</v>
      </c>
      <c r="AM268" s="58">
        <v>0</v>
      </c>
      <c r="AN268" s="58">
        <v>0</v>
      </c>
      <c r="AO268" s="58">
        <v>13</v>
      </c>
      <c r="AP268" s="58" t="s">
        <v>153</v>
      </c>
      <c r="AQ268" s="58">
        <v>280</v>
      </c>
      <c r="AR268" s="58">
        <v>153</v>
      </c>
      <c r="AS268" s="58">
        <v>10</v>
      </c>
      <c r="AT268" s="58">
        <v>70</v>
      </c>
      <c r="AU268" s="58">
        <v>13</v>
      </c>
      <c r="AV268" s="58" t="s">
        <v>153</v>
      </c>
      <c r="AW268" s="58">
        <v>0</v>
      </c>
      <c r="AX268" s="58" t="s">
        <v>153</v>
      </c>
      <c r="AY268" s="58">
        <v>27</v>
      </c>
      <c r="AZ268" s="58" t="s">
        <v>153</v>
      </c>
      <c r="BA268" s="58">
        <v>137</v>
      </c>
      <c r="BB268" s="58">
        <v>39</v>
      </c>
      <c r="BC268" s="58">
        <v>0</v>
      </c>
      <c r="BD268" s="58">
        <v>51</v>
      </c>
      <c r="BE268" s="58">
        <v>10</v>
      </c>
      <c r="BF268" s="58" t="s">
        <v>153</v>
      </c>
      <c r="BG268" s="58">
        <v>0</v>
      </c>
      <c r="BH268" s="58" t="s">
        <v>153</v>
      </c>
      <c r="BI268" s="58">
        <v>6</v>
      </c>
      <c r="BJ268" s="58">
        <v>42</v>
      </c>
      <c r="BK268" s="58">
        <v>42</v>
      </c>
      <c r="BL268" s="58">
        <v>27</v>
      </c>
      <c r="BM268" s="58">
        <v>0</v>
      </c>
      <c r="BN268" s="58">
        <v>11</v>
      </c>
      <c r="BO268" s="58">
        <v>0</v>
      </c>
      <c r="BP268" s="58">
        <v>0</v>
      </c>
      <c r="BQ268" s="58">
        <v>0</v>
      </c>
      <c r="BR268" s="58">
        <v>0</v>
      </c>
      <c r="BS268" s="58">
        <v>4</v>
      </c>
    </row>
    <row r="269" spans="1:71" x14ac:dyDescent="0.25">
      <c r="A269" s="64" t="s">
        <v>431</v>
      </c>
      <c r="B269" s="58" t="s">
        <v>153</v>
      </c>
      <c r="C269" s="58">
        <v>426</v>
      </c>
      <c r="D269" s="58">
        <v>196</v>
      </c>
      <c r="E269" s="58">
        <v>7</v>
      </c>
      <c r="F269" s="58">
        <v>100</v>
      </c>
      <c r="G269" s="58">
        <v>18</v>
      </c>
      <c r="H269" s="58">
        <v>45</v>
      </c>
      <c r="I269" s="58" t="s">
        <v>153</v>
      </c>
      <c r="J269" s="58" t="s">
        <v>153</v>
      </c>
      <c r="K269" s="58">
        <v>55</v>
      </c>
      <c r="L269" s="58">
        <v>222</v>
      </c>
      <c r="M269" s="58">
        <v>222</v>
      </c>
      <c r="N269" s="58">
        <v>98</v>
      </c>
      <c r="O269" s="58" t="s">
        <v>153</v>
      </c>
      <c r="P269" s="58">
        <v>48</v>
      </c>
      <c r="Q269" s="58">
        <v>4</v>
      </c>
      <c r="R269" s="58">
        <v>21</v>
      </c>
      <c r="S269" s="58" t="s">
        <v>153</v>
      </c>
      <c r="T269" s="58" t="s">
        <v>153</v>
      </c>
      <c r="U269" s="58">
        <v>43</v>
      </c>
      <c r="V269" s="58" t="s">
        <v>153</v>
      </c>
      <c r="W269" s="58">
        <v>204</v>
      </c>
      <c r="X269" s="58">
        <v>98</v>
      </c>
      <c r="Y269" s="58" t="s">
        <v>153</v>
      </c>
      <c r="Z269" s="58">
        <v>52</v>
      </c>
      <c r="AA269" s="58">
        <v>14</v>
      </c>
      <c r="AB269" s="58">
        <v>24</v>
      </c>
      <c r="AC269" s="58" t="s">
        <v>153</v>
      </c>
      <c r="AD269" s="58" t="s">
        <v>153</v>
      </c>
      <c r="AE269" s="58">
        <v>12</v>
      </c>
      <c r="AF269" s="58">
        <v>81</v>
      </c>
      <c r="AG269" s="58">
        <v>81</v>
      </c>
      <c r="AH269" s="58">
        <v>50</v>
      </c>
      <c r="AI269" s="58" t="s">
        <v>153</v>
      </c>
      <c r="AJ269" s="58">
        <v>8</v>
      </c>
      <c r="AK269" s="58" t="s">
        <v>153</v>
      </c>
      <c r="AL269" s="58">
        <v>0</v>
      </c>
      <c r="AM269" s="58" t="s">
        <v>153</v>
      </c>
      <c r="AN269" s="58" t="s">
        <v>153</v>
      </c>
      <c r="AO269" s="58" t="s">
        <v>153</v>
      </c>
      <c r="AP269" s="58" t="s">
        <v>153</v>
      </c>
      <c r="AQ269" s="58">
        <v>227</v>
      </c>
      <c r="AR269" s="58">
        <v>113</v>
      </c>
      <c r="AS269" s="58">
        <v>4</v>
      </c>
      <c r="AT269" s="58">
        <v>60</v>
      </c>
      <c r="AU269" s="58" t="s">
        <v>153</v>
      </c>
      <c r="AV269" s="58">
        <v>7</v>
      </c>
      <c r="AW269" s="58">
        <v>0</v>
      </c>
      <c r="AX269" s="58" t="s">
        <v>153</v>
      </c>
      <c r="AY269" s="58">
        <v>33</v>
      </c>
      <c r="AZ269" s="58">
        <v>118</v>
      </c>
      <c r="BA269" s="58">
        <v>118</v>
      </c>
      <c r="BB269" s="58">
        <v>33</v>
      </c>
      <c r="BC269" s="58" t="s">
        <v>153</v>
      </c>
      <c r="BD269" s="58">
        <v>32</v>
      </c>
      <c r="BE269" s="58">
        <v>9</v>
      </c>
      <c r="BF269" s="58">
        <v>38</v>
      </c>
      <c r="BG269" s="58">
        <v>0</v>
      </c>
      <c r="BH269" s="58">
        <v>0</v>
      </c>
      <c r="BI269" s="58" t="s">
        <v>153</v>
      </c>
      <c r="BJ269" s="58">
        <v>30</v>
      </c>
      <c r="BK269" s="58">
        <v>30</v>
      </c>
      <c r="BL269" s="58">
        <v>17</v>
      </c>
      <c r="BM269" s="58">
        <v>0</v>
      </c>
      <c r="BN269" s="58">
        <v>7</v>
      </c>
      <c r="BO269" s="58">
        <v>0</v>
      </c>
      <c r="BP269" s="58">
        <v>0</v>
      </c>
      <c r="BQ269" s="58">
        <v>0</v>
      </c>
      <c r="BR269" s="58">
        <v>0</v>
      </c>
      <c r="BS269" s="58">
        <v>6</v>
      </c>
    </row>
  </sheetData>
  <pageMargins left="0.7" right="0.7" top="0.78740157499999996" bottom="0.78740157499999996"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tabColor rgb="FFFF0000"/>
  </sheetPr>
  <dimension ref="A1:AQ282"/>
  <sheetViews>
    <sheetView workbookViewId="0"/>
  </sheetViews>
  <sheetFormatPr baseColWidth="10" defaultColWidth="11.453125" defaultRowHeight="12.5" x14ac:dyDescent="0.25"/>
  <cols>
    <col min="1" max="1" width="11.453125" style="64"/>
    <col min="2" max="16384" width="11.453125" style="58"/>
  </cols>
  <sheetData>
    <row r="1" spans="1:43" x14ac:dyDescent="0.25">
      <c r="A1" s="64" t="s">
        <v>113</v>
      </c>
      <c r="B1" s="58" t="s">
        <v>589</v>
      </c>
      <c r="C1" s="58" t="s">
        <v>590</v>
      </c>
      <c r="D1" s="58" t="s">
        <v>591</v>
      </c>
      <c r="E1" s="58" t="s">
        <v>592</v>
      </c>
      <c r="F1" s="58" t="s">
        <v>593</v>
      </c>
      <c r="G1" s="58" t="s">
        <v>594</v>
      </c>
      <c r="H1" s="58" t="s">
        <v>595</v>
      </c>
      <c r="I1" s="58" t="s">
        <v>596</v>
      </c>
      <c r="J1" s="58" t="s">
        <v>597</v>
      </c>
      <c r="K1" s="58" t="s">
        <v>598</v>
      </c>
      <c r="L1" s="58" t="s">
        <v>599</v>
      </c>
      <c r="M1" s="58" t="s">
        <v>600</v>
      </c>
      <c r="N1" s="58" t="s">
        <v>601</v>
      </c>
      <c r="O1" s="58" t="s">
        <v>602</v>
      </c>
      <c r="P1" s="58" t="s">
        <v>603</v>
      </c>
      <c r="Q1" s="58" t="s">
        <v>604</v>
      </c>
      <c r="R1" s="58" t="s">
        <v>605</v>
      </c>
      <c r="S1" s="58" t="s">
        <v>606</v>
      </c>
      <c r="T1" s="58" t="s">
        <v>607</v>
      </c>
      <c r="U1" s="58" t="s">
        <v>608</v>
      </c>
      <c r="V1" s="58" t="s">
        <v>609</v>
      </c>
      <c r="W1" s="58" t="s">
        <v>610</v>
      </c>
      <c r="X1" s="58" t="s">
        <v>611</v>
      </c>
      <c r="Y1" s="58" t="s">
        <v>612</v>
      </c>
      <c r="Z1" s="58" t="s">
        <v>613</v>
      </c>
      <c r="AA1" s="58" t="s">
        <v>614</v>
      </c>
      <c r="AB1" s="58" t="s">
        <v>615</v>
      </c>
      <c r="AC1" s="58" t="s">
        <v>616</v>
      </c>
      <c r="AD1" s="58" t="s">
        <v>617</v>
      </c>
      <c r="AE1" s="58" t="s">
        <v>618</v>
      </c>
      <c r="AF1" s="58" t="s">
        <v>619</v>
      </c>
      <c r="AG1" s="58" t="s">
        <v>620</v>
      </c>
      <c r="AH1" s="58" t="s">
        <v>621</v>
      </c>
      <c r="AI1" s="58" t="s">
        <v>622</v>
      </c>
      <c r="AJ1" s="58" t="s">
        <v>623</v>
      </c>
      <c r="AK1" s="58" t="s">
        <v>624</v>
      </c>
      <c r="AL1" s="58" t="s">
        <v>625</v>
      </c>
      <c r="AM1" s="58" t="s">
        <v>626</v>
      </c>
      <c r="AN1" s="58" t="s">
        <v>627</v>
      </c>
      <c r="AO1" s="58" t="s">
        <v>628</v>
      </c>
      <c r="AP1" s="58" t="s">
        <v>629</v>
      </c>
      <c r="AQ1" s="58" t="s">
        <v>630</v>
      </c>
    </row>
    <row r="2" spans="1:43" x14ac:dyDescent="0.25">
      <c r="A2" s="64" t="s">
        <v>149</v>
      </c>
      <c r="B2" s="58" t="s">
        <v>150</v>
      </c>
      <c r="C2" s="58">
        <v>675.27163422005299</v>
      </c>
      <c r="D2" s="58" t="s">
        <v>150</v>
      </c>
      <c r="E2" s="58" t="s">
        <v>150</v>
      </c>
      <c r="F2" s="58" t="s">
        <v>150</v>
      </c>
      <c r="G2" s="58" t="s">
        <v>150</v>
      </c>
      <c r="H2" s="58" t="s">
        <v>150</v>
      </c>
      <c r="I2" s="58">
        <v>723.58557346548105</v>
      </c>
      <c r="J2" s="58" t="s">
        <v>150</v>
      </c>
      <c r="K2" s="58" t="s">
        <v>150</v>
      </c>
      <c r="L2" s="58" t="s">
        <v>150</v>
      </c>
      <c r="M2" s="58" t="s">
        <v>150</v>
      </c>
      <c r="N2" s="58" t="s">
        <v>150</v>
      </c>
      <c r="O2" s="58">
        <v>603.72107619754104</v>
      </c>
      <c r="P2" s="58" t="s">
        <v>150</v>
      </c>
      <c r="Q2" s="58" t="s">
        <v>150</v>
      </c>
      <c r="R2" s="58" t="s">
        <v>150</v>
      </c>
      <c r="S2" s="58" t="s">
        <v>150</v>
      </c>
      <c r="T2" s="58" t="s">
        <v>150</v>
      </c>
      <c r="U2" s="58">
        <v>385.92699132831802</v>
      </c>
      <c r="V2" s="58" t="s">
        <v>150</v>
      </c>
      <c r="W2" s="58" t="s">
        <v>150</v>
      </c>
      <c r="X2" s="58" t="s">
        <v>150</v>
      </c>
      <c r="Y2" s="58" t="s">
        <v>150</v>
      </c>
      <c r="Z2" s="58" t="s">
        <v>150</v>
      </c>
      <c r="AA2" s="58">
        <v>715.390464927327</v>
      </c>
      <c r="AB2" s="58" t="s">
        <v>150</v>
      </c>
      <c r="AC2" s="58" t="s">
        <v>150</v>
      </c>
      <c r="AD2" s="58" t="s">
        <v>150</v>
      </c>
      <c r="AE2" s="58" t="s">
        <v>150</v>
      </c>
      <c r="AF2" s="58" t="s">
        <v>150</v>
      </c>
      <c r="AG2" s="58">
        <v>810.39502470853495</v>
      </c>
      <c r="AH2" s="58" t="s">
        <v>150</v>
      </c>
      <c r="AI2" s="58" t="s">
        <v>150</v>
      </c>
      <c r="AJ2" s="58" t="s">
        <v>150</v>
      </c>
      <c r="AK2" s="58" t="s">
        <v>150</v>
      </c>
      <c r="AL2" s="58" t="s">
        <v>150</v>
      </c>
      <c r="AM2" s="58">
        <v>597.11804511278206</v>
      </c>
      <c r="AN2" s="58" t="s">
        <v>150</v>
      </c>
      <c r="AO2" s="58" t="s">
        <v>150</v>
      </c>
      <c r="AP2" s="58" t="s">
        <v>150</v>
      </c>
      <c r="AQ2" s="58" t="s">
        <v>150</v>
      </c>
    </row>
    <row r="3" spans="1:43" x14ac:dyDescent="0.25">
      <c r="A3" s="64" t="s">
        <v>151</v>
      </c>
      <c r="B3" s="58" t="s">
        <v>150</v>
      </c>
      <c r="C3" s="58">
        <v>664.33350921693398</v>
      </c>
      <c r="D3" s="58" t="s">
        <v>150</v>
      </c>
      <c r="E3" s="58" t="s">
        <v>150</v>
      </c>
      <c r="F3" s="58" t="s">
        <v>150</v>
      </c>
      <c r="G3" s="58" t="s">
        <v>150</v>
      </c>
      <c r="H3" s="58" t="s">
        <v>150</v>
      </c>
      <c r="I3" s="58">
        <v>721.77591292632803</v>
      </c>
      <c r="J3" s="58" t="s">
        <v>150</v>
      </c>
      <c r="K3" s="58" t="s">
        <v>150</v>
      </c>
      <c r="L3" s="58" t="s">
        <v>150</v>
      </c>
      <c r="M3" s="58" t="s">
        <v>150</v>
      </c>
      <c r="N3" s="58" t="s">
        <v>150</v>
      </c>
      <c r="O3" s="58">
        <v>586.98164454206903</v>
      </c>
      <c r="P3" s="58" t="s">
        <v>150</v>
      </c>
      <c r="Q3" s="58" t="s">
        <v>150</v>
      </c>
      <c r="R3" s="58" t="s">
        <v>150</v>
      </c>
      <c r="S3" s="58" t="s">
        <v>150</v>
      </c>
      <c r="T3" s="58" t="s">
        <v>150</v>
      </c>
      <c r="U3" s="58">
        <v>317.50019823788602</v>
      </c>
      <c r="V3" s="58" t="s">
        <v>150</v>
      </c>
      <c r="W3" s="58" t="s">
        <v>150</v>
      </c>
      <c r="X3" s="58" t="s">
        <v>150</v>
      </c>
      <c r="Y3" s="58" t="s">
        <v>150</v>
      </c>
      <c r="Z3" s="58" t="s">
        <v>150</v>
      </c>
      <c r="AA3" s="58">
        <v>714.09999751694704</v>
      </c>
      <c r="AB3" s="58" t="s">
        <v>150</v>
      </c>
      <c r="AC3" s="58" t="s">
        <v>150</v>
      </c>
      <c r="AD3" s="58" t="s">
        <v>150</v>
      </c>
      <c r="AE3" s="58" t="s">
        <v>150</v>
      </c>
      <c r="AF3" s="58" t="s">
        <v>150</v>
      </c>
      <c r="AG3" s="58">
        <v>801.48045385779096</v>
      </c>
      <c r="AH3" s="58" t="s">
        <v>150</v>
      </c>
      <c r="AI3" s="58" t="s">
        <v>150</v>
      </c>
      <c r="AJ3" s="58" t="s">
        <v>150</v>
      </c>
      <c r="AK3" s="58" t="s">
        <v>150</v>
      </c>
      <c r="AL3" s="58" t="s">
        <v>150</v>
      </c>
      <c r="AM3" s="58">
        <v>546.57398373983699</v>
      </c>
      <c r="AN3" s="58" t="s">
        <v>150</v>
      </c>
      <c r="AO3" s="58" t="s">
        <v>150</v>
      </c>
      <c r="AP3" s="58" t="s">
        <v>150</v>
      </c>
      <c r="AQ3" s="58" t="s">
        <v>150</v>
      </c>
    </row>
    <row r="4" spans="1:43" x14ac:dyDescent="0.25">
      <c r="A4" s="64" t="s">
        <v>152</v>
      </c>
      <c r="B4" s="58">
        <v>1096.3439721448501</v>
      </c>
      <c r="C4" s="58">
        <v>653.94420612813406</v>
      </c>
      <c r="D4" s="58">
        <v>442.39976601671299</v>
      </c>
      <c r="E4" s="58">
        <v>243.20683008356499</v>
      </c>
      <c r="F4" s="58">
        <v>178.767660167131</v>
      </c>
      <c r="G4" s="58">
        <v>20.4252757660167</v>
      </c>
      <c r="H4" s="58">
        <v>1189.0782809705399</v>
      </c>
      <c r="I4" s="58">
        <v>707.58019437789005</v>
      </c>
      <c r="J4" s="58">
        <v>481.49808659265</v>
      </c>
      <c r="K4" s="58">
        <v>266.058876927749</v>
      </c>
      <c r="L4" s="58">
        <v>193.33895994330601</v>
      </c>
      <c r="M4" s="58">
        <v>22.100249721594199</v>
      </c>
      <c r="N4" s="58">
        <v>982.87014081017503</v>
      </c>
      <c r="O4" s="58">
        <v>588.31282157162298</v>
      </c>
      <c r="P4" s="58">
        <v>394.557319238552</v>
      </c>
      <c r="Q4" s="58">
        <v>215.24404756988901</v>
      </c>
      <c r="R4" s="58">
        <v>160.93756865012199</v>
      </c>
      <c r="S4" s="58">
        <v>18.375703018540701</v>
      </c>
      <c r="T4" s="58">
        <v>503.64373677315302</v>
      </c>
      <c r="U4" s="58">
        <v>305.53734757633799</v>
      </c>
      <c r="V4" s="58">
        <v>198.106389196816</v>
      </c>
      <c r="W4" s="58">
        <v>107.49611004736499</v>
      </c>
      <c r="X4" s="58">
        <v>81.436712687695305</v>
      </c>
      <c r="Y4" s="58">
        <v>9.1735664617555202</v>
      </c>
      <c r="Z4" s="58">
        <v>1158.3492965555499</v>
      </c>
      <c r="AA4" s="58">
        <v>695.27696652574696</v>
      </c>
      <c r="AB4" s="58">
        <v>463.07233002980098</v>
      </c>
      <c r="AC4" s="58">
        <v>253.431180261972</v>
      </c>
      <c r="AD4" s="58">
        <v>188.20279298634699</v>
      </c>
      <c r="AE4" s="58">
        <v>21.438356781481701</v>
      </c>
      <c r="AF4" s="58">
        <v>1367.8958192315299</v>
      </c>
      <c r="AG4" s="58">
        <v>804.21698188333698</v>
      </c>
      <c r="AH4" s="58">
        <v>563.67883734819804</v>
      </c>
      <c r="AI4" s="58">
        <v>312.99269360939701</v>
      </c>
      <c r="AJ4" s="58">
        <v>224.79167827991199</v>
      </c>
      <c r="AK4" s="58">
        <v>25.894465458889101</v>
      </c>
      <c r="AL4" s="58">
        <v>949.12400000000002</v>
      </c>
      <c r="AM4" s="58">
        <v>579.98099999999999</v>
      </c>
      <c r="AN4" s="58">
        <v>369.14299999999997</v>
      </c>
      <c r="AO4" s="58">
        <v>201.58500000000001</v>
      </c>
      <c r="AP4" s="58">
        <v>150.56399999999999</v>
      </c>
      <c r="AQ4" s="58">
        <v>16.994</v>
      </c>
    </row>
    <row r="5" spans="1:43" x14ac:dyDescent="0.25">
      <c r="A5" s="64" t="s">
        <v>154</v>
      </c>
      <c r="B5" s="58">
        <v>1091.4062044254499</v>
      </c>
      <c r="C5" s="58">
        <v>647.97874025647502</v>
      </c>
      <c r="D5" s="58">
        <v>443.42746416897103</v>
      </c>
      <c r="E5" s="58">
        <v>241.679645461403</v>
      </c>
      <c r="F5" s="58">
        <v>180.528809404073</v>
      </c>
      <c r="G5" s="58">
        <v>21.219009303495099</v>
      </c>
      <c r="H5" s="58">
        <v>1189.6418825918499</v>
      </c>
      <c r="I5" s="58">
        <v>703.97629273062296</v>
      </c>
      <c r="J5" s="58">
        <v>485.66558986123101</v>
      </c>
      <c r="K5" s="58">
        <v>265.85239366703001</v>
      </c>
      <c r="L5" s="58">
        <v>196.719164378925</v>
      </c>
      <c r="M5" s="58">
        <v>23.094031815275802</v>
      </c>
      <c r="N5" s="58">
        <v>967.79929020962504</v>
      </c>
      <c r="O5" s="58">
        <v>577.51875266171396</v>
      </c>
      <c r="P5" s="58">
        <v>390.28053754791102</v>
      </c>
      <c r="Q5" s="58">
        <v>211.263824350542</v>
      </c>
      <c r="R5" s="58">
        <v>160.15698670326</v>
      </c>
      <c r="S5" s="58">
        <v>18.859726494108699</v>
      </c>
      <c r="T5" s="58">
        <v>547.49152599594902</v>
      </c>
      <c r="U5" s="58">
        <v>330.51107359892001</v>
      </c>
      <c r="V5" s="58">
        <v>216.98045239702901</v>
      </c>
      <c r="W5" s="58">
        <v>116.851856853477</v>
      </c>
      <c r="X5" s="58">
        <v>89.5592842673869</v>
      </c>
      <c r="Y5" s="58">
        <v>10.569311276164701</v>
      </c>
      <c r="Z5" s="58">
        <v>1160.2930946777001</v>
      </c>
      <c r="AA5" s="58">
        <v>692.15344696682098</v>
      </c>
      <c r="AB5" s="58">
        <v>468.13964771088001</v>
      </c>
      <c r="AC5" s="58">
        <v>254.11030673449201</v>
      </c>
      <c r="AD5" s="58">
        <v>191.456032191937</v>
      </c>
      <c r="AE5" s="58">
        <v>22.573308784450699</v>
      </c>
      <c r="AF5" s="58">
        <v>1332.97209507042</v>
      </c>
      <c r="AG5" s="58">
        <v>780.61058738796396</v>
      </c>
      <c r="AH5" s="58">
        <v>552.36150768245898</v>
      </c>
      <c r="AI5" s="58">
        <v>304.24136523687599</v>
      </c>
      <c r="AJ5" s="58">
        <v>222.18296254801501</v>
      </c>
      <c r="AK5" s="58">
        <v>25.937179897567201</v>
      </c>
      <c r="AL5" s="58">
        <v>953.23367088607597</v>
      </c>
      <c r="AM5" s="58">
        <v>570.96835443038003</v>
      </c>
      <c r="AN5" s="58">
        <v>382.265316455696</v>
      </c>
      <c r="AO5" s="58">
        <v>208.65949367088601</v>
      </c>
      <c r="AP5" s="58">
        <v>155.33924050632899</v>
      </c>
      <c r="AQ5" s="58">
        <v>18.266582278481</v>
      </c>
    </row>
    <row r="6" spans="1:43" x14ac:dyDescent="0.25">
      <c r="A6" s="64" t="s">
        <v>155</v>
      </c>
      <c r="B6" s="58">
        <v>1119.07548721891</v>
      </c>
      <c r="C6" s="58">
        <v>660.87612915625596</v>
      </c>
      <c r="D6" s="58">
        <v>458.19935806265602</v>
      </c>
      <c r="E6" s="58">
        <v>248.43943301941201</v>
      </c>
      <c r="F6" s="58">
        <v>186.12247357293899</v>
      </c>
      <c r="G6" s="58">
        <v>23.637451470305599</v>
      </c>
      <c r="H6" s="58">
        <v>1210.9372383492901</v>
      </c>
      <c r="I6" s="58">
        <v>712.88609759924702</v>
      </c>
      <c r="J6" s="58">
        <v>498.051140750039</v>
      </c>
      <c r="K6" s="58">
        <v>270.65558449709698</v>
      </c>
      <c r="L6" s="58">
        <v>201.753892986035</v>
      </c>
      <c r="M6" s="58">
        <v>25.641663266907301</v>
      </c>
      <c r="N6" s="58">
        <v>973.91433176295504</v>
      </c>
      <c r="O6" s="58">
        <v>578.68928837093995</v>
      </c>
      <c r="P6" s="58">
        <v>395.225043392016</v>
      </c>
      <c r="Q6" s="58">
        <v>213.333176295562</v>
      </c>
      <c r="R6" s="58">
        <v>161.421497644433</v>
      </c>
      <c r="S6" s="58">
        <v>20.470369452020801</v>
      </c>
      <c r="T6" s="58">
        <v>599.52114579980696</v>
      </c>
      <c r="U6" s="58">
        <v>359.85545542323803</v>
      </c>
      <c r="V6" s="58">
        <v>239.66569037656899</v>
      </c>
      <c r="W6" s="58">
        <v>128.796910202768</v>
      </c>
      <c r="X6" s="58">
        <v>98.296652719665303</v>
      </c>
      <c r="Y6" s="58">
        <v>12.572127454135799</v>
      </c>
      <c r="Z6" s="58">
        <v>1190.38929705797</v>
      </c>
      <c r="AA6" s="58">
        <v>705.89730501459803</v>
      </c>
      <c r="AB6" s="58">
        <v>484.491992043376</v>
      </c>
      <c r="AC6" s="58">
        <v>261.86988353813098</v>
      </c>
      <c r="AD6" s="58">
        <v>197.45894318072399</v>
      </c>
      <c r="AE6" s="58">
        <v>25.163165324521199</v>
      </c>
      <c r="AF6" s="58">
        <v>1346.11065857886</v>
      </c>
      <c r="AG6" s="58">
        <v>782.41414211438496</v>
      </c>
      <c r="AH6" s="58">
        <v>563.69651646447096</v>
      </c>
      <c r="AI6" s="58">
        <v>308.80115251299799</v>
      </c>
      <c r="AJ6" s="58">
        <v>226.441195840555</v>
      </c>
      <c r="AK6" s="58">
        <v>28.454168110918499</v>
      </c>
      <c r="AL6" s="58">
        <v>932.62935153583601</v>
      </c>
      <c r="AM6" s="58">
        <v>554.99590443685997</v>
      </c>
      <c r="AN6" s="58">
        <v>377.63344709897598</v>
      </c>
      <c r="AO6" s="58">
        <v>207.26211604095599</v>
      </c>
      <c r="AP6" s="58">
        <v>151.17645051194501</v>
      </c>
      <c r="AQ6" s="58">
        <v>19.194880546075101</v>
      </c>
    </row>
    <row r="7" spans="1:43" x14ac:dyDescent="0.25">
      <c r="A7" s="64" t="s">
        <v>156</v>
      </c>
      <c r="B7" s="58">
        <v>1158.3653926842901</v>
      </c>
      <c r="C7" s="58">
        <v>686.07924931973503</v>
      </c>
      <c r="D7" s="58">
        <v>472.28614336456002</v>
      </c>
      <c r="E7" s="58">
        <v>258.22633820077698</v>
      </c>
      <c r="F7" s="58">
        <v>189.38285316660799</v>
      </c>
      <c r="G7" s="58">
        <v>24.676951997175099</v>
      </c>
      <c r="H7" s="58">
        <v>1271.3096172314399</v>
      </c>
      <c r="I7" s="58">
        <v>750.04168267251998</v>
      </c>
      <c r="J7" s="58">
        <v>521.26793455892403</v>
      </c>
      <c r="K7" s="58">
        <v>285.671131156537</v>
      </c>
      <c r="L7" s="58">
        <v>208.42572026341099</v>
      </c>
      <c r="M7" s="58">
        <v>27.171083138976499</v>
      </c>
      <c r="N7" s="58">
        <v>984.93084215515898</v>
      </c>
      <c r="O7" s="58">
        <v>587.86000948017102</v>
      </c>
      <c r="P7" s="58">
        <v>397.07083267498803</v>
      </c>
      <c r="Q7" s="58">
        <v>216.08274608943</v>
      </c>
      <c r="R7" s="58">
        <v>160.14106493916901</v>
      </c>
      <c r="S7" s="58">
        <v>20.847021646389599</v>
      </c>
      <c r="T7" s="58">
        <v>605.67625951431705</v>
      </c>
      <c r="U7" s="58">
        <v>364.92011598405202</v>
      </c>
      <c r="V7" s="58">
        <v>240.75614353026501</v>
      </c>
      <c r="W7" s="58">
        <v>130.73457774555999</v>
      </c>
      <c r="X7" s="58">
        <v>97.2971728887278</v>
      </c>
      <c r="Y7" s="58">
        <v>12.7243928959768</v>
      </c>
      <c r="Z7" s="58">
        <v>1220.6320738756499</v>
      </c>
      <c r="AA7" s="58">
        <v>727.06333356830703</v>
      </c>
      <c r="AB7" s="58">
        <v>493.56874030734502</v>
      </c>
      <c r="AC7" s="58">
        <v>269.17635344706099</v>
      </c>
      <c r="AD7" s="58">
        <v>198.51632947976901</v>
      </c>
      <c r="AE7" s="58">
        <v>25.876057380515999</v>
      </c>
      <c r="AF7" s="58">
        <v>1402.6648251261499</v>
      </c>
      <c r="AG7" s="58">
        <v>816.18484426657403</v>
      </c>
      <c r="AH7" s="58">
        <v>586.47998085957897</v>
      </c>
      <c r="AI7" s="58">
        <v>323.00582912824098</v>
      </c>
      <c r="AJ7" s="58">
        <v>233.14987819731999</v>
      </c>
      <c r="AK7" s="58">
        <v>30.324273534017799</v>
      </c>
      <c r="AL7" s="58">
        <v>948.70836501901101</v>
      </c>
      <c r="AM7" s="58">
        <v>570.08783269961998</v>
      </c>
      <c r="AN7" s="58">
        <v>378.620532319392</v>
      </c>
      <c r="AO7" s="58">
        <v>206.30760456273799</v>
      </c>
      <c r="AP7" s="58">
        <v>152.35893536121699</v>
      </c>
      <c r="AQ7" s="58">
        <v>19.9539923954373</v>
      </c>
    </row>
    <row r="8" spans="1:43" x14ac:dyDescent="0.25">
      <c r="A8" s="64" t="s">
        <v>157</v>
      </c>
      <c r="B8" s="58">
        <v>1223.3889529627399</v>
      </c>
      <c r="C8" s="58">
        <v>720.71434819792296</v>
      </c>
      <c r="D8" s="58">
        <v>502.67460476481398</v>
      </c>
      <c r="E8" s="58">
        <v>272.34326206475299</v>
      </c>
      <c r="F8" s="58">
        <v>204.49431643249801</v>
      </c>
      <c r="G8" s="58">
        <v>25.837026267562599</v>
      </c>
      <c r="H8" s="58">
        <v>1344.0331453343999</v>
      </c>
      <c r="I8" s="58">
        <v>788.71484910981098</v>
      </c>
      <c r="J8" s="58">
        <v>555.31829622458895</v>
      </c>
      <c r="K8" s="58">
        <v>302.35703101982398</v>
      </c>
      <c r="L8" s="58">
        <v>224.58311376741401</v>
      </c>
      <c r="M8" s="58">
        <v>28.378151437350098</v>
      </c>
      <c r="N8" s="58">
        <v>1056.40856343936</v>
      </c>
      <c r="O8" s="58">
        <v>626.59667948269896</v>
      </c>
      <c r="P8" s="58">
        <v>429.81188395665799</v>
      </c>
      <c r="Q8" s="58">
        <v>230.80200978678801</v>
      </c>
      <c r="R8" s="58">
        <v>176.68995106606101</v>
      </c>
      <c r="S8" s="58">
        <v>22.319923103809899</v>
      </c>
      <c r="T8" s="58">
        <v>782.08864761296502</v>
      </c>
      <c r="U8" s="58">
        <v>465.55066262174699</v>
      </c>
      <c r="V8" s="58">
        <v>316.53798499121802</v>
      </c>
      <c r="W8" s="58">
        <v>169.33776145617099</v>
      </c>
      <c r="X8" s="58">
        <v>130.736005109372</v>
      </c>
      <c r="Y8" s="58">
        <v>16.464218425674598</v>
      </c>
      <c r="Z8" s="58">
        <v>1221.3115081795099</v>
      </c>
      <c r="AA8" s="58">
        <v>725.24262531711997</v>
      </c>
      <c r="AB8" s="58">
        <v>496.068882862392</v>
      </c>
      <c r="AC8" s="58">
        <v>267.252497594261</v>
      </c>
      <c r="AD8" s="58">
        <v>203.20121161753099</v>
      </c>
      <c r="AE8" s="58">
        <v>25.615173650599299</v>
      </c>
      <c r="AF8" s="58">
        <v>1461.63966101695</v>
      </c>
      <c r="AG8" s="58">
        <v>847.372372881356</v>
      </c>
      <c r="AH8" s="58">
        <v>614.26728813559305</v>
      </c>
      <c r="AI8" s="58">
        <v>336.877881355932</v>
      </c>
      <c r="AJ8" s="58">
        <v>246.147813559322</v>
      </c>
      <c r="AK8" s="58">
        <v>31.241593220338999</v>
      </c>
      <c r="AL8" s="58">
        <v>913.641065830721</v>
      </c>
      <c r="AM8" s="58">
        <v>548.86739811912196</v>
      </c>
      <c r="AN8" s="58">
        <v>364.77366771159899</v>
      </c>
      <c r="AO8" s="58">
        <v>195.36394984326</v>
      </c>
      <c r="AP8" s="58">
        <v>150.44764890282099</v>
      </c>
      <c r="AQ8" s="58">
        <v>18.962068965517201</v>
      </c>
    </row>
    <row r="9" spans="1:43" x14ac:dyDescent="0.25">
      <c r="A9" s="64" t="s">
        <v>158</v>
      </c>
      <c r="B9" s="58">
        <v>1248.3056525904601</v>
      </c>
      <c r="C9" s="58">
        <v>739.16242906625405</v>
      </c>
      <c r="D9" s="58">
        <v>509.14322352420999</v>
      </c>
      <c r="E9" s="58">
        <v>273.41734099786299</v>
      </c>
      <c r="F9" s="58">
        <v>209.44115262731199</v>
      </c>
      <c r="G9" s="58">
        <v>26.284729899034598</v>
      </c>
      <c r="H9" s="58">
        <v>1360.96286590822</v>
      </c>
      <c r="I9" s="58">
        <v>803.07639013166295</v>
      </c>
      <c r="J9" s="58">
        <v>557.88647577655604</v>
      </c>
      <c r="K9" s="58">
        <v>300.86480889684299</v>
      </c>
      <c r="L9" s="58">
        <v>228.33709574332099</v>
      </c>
      <c r="M9" s="58">
        <v>28.684571136392702</v>
      </c>
      <c r="N9" s="58">
        <v>1094.9263661677701</v>
      </c>
      <c r="O9" s="58">
        <v>652.14556213017795</v>
      </c>
      <c r="P9" s="58">
        <v>442.780804037591</v>
      </c>
      <c r="Q9" s="58">
        <v>236.04846849982599</v>
      </c>
      <c r="R9" s="58">
        <v>183.714914723286</v>
      </c>
      <c r="S9" s="58">
        <v>23.0174208144796</v>
      </c>
      <c r="T9" s="58">
        <v>914.49047709201</v>
      </c>
      <c r="U9" s="58">
        <v>545.281465354033</v>
      </c>
      <c r="V9" s="58">
        <v>369.20901173797802</v>
      </c>
      <c r="W9" s="58">
        <v>195.65935251798601</v>
      </c>
      <c r="X9" s="58">
        <v>154.17188564937501</v>
      </c>
      <c r="Y9" s="58">
        <v>19.377773570617201</v>
      </c>
      <c r="Z9" s="58">
        <v>1227.9412734212401</v>
      </c>
      <c r="AA9" s="58">
        <v>733.14567574601006</v>
      </c>
      <c r="AB9" s="58">
        <v>494.79559767522602</v>
      </c>
      <c r="AC9" s="58">
        <v>264.44951856349797</v>
      </c>
      <c r="AD9" s="58">
        <v>204.666334142956</v>
      </c>
      <c r="AE9" s="58">
        <v>25.679744968771701</v>
      </c>
      <c r="AF9" s="58">
        <v>1428.81603201552</v>
      </c>
      <c r="AG9" s="58">
        <v>833.17176813000196</v>
      </c>
      <c r="AH9" s="58">
        <v>595.64426388551999</v>
      </c>
      <c r="AI9" s="58">
        <v>323.33890371089001</v>
      </c>
      <c r="AJ9" s="58">
        <v>241.94341498908599</v>
      </c>
      <c r="AK9" s="58">
        <v>30.361945185544499</v>
      </c>
      <c r="AL9" s="58">
        <v>1045.7216129032299</v>
      </c>
      <c r="AM9" s="58">
        <v>629.06709677419406</v>
      </c>
      <c r="AN9" s="58">
        <v>416.654516129032</v>
      </c>
      <c r="AO9" s="58">
        <v>225.48096774193601</v>
      </c>
      <c r="AP9" s="58">
        <v>169.81935483871001</v>
      </c>
      <c r="AQ9" s="58">
        <v>21.354193548387101</v>
      </c>
    </row>
    <row r="10" spans="1:43" x14ac:dyDescent="0.25">
      <c r="A10" s="64" t="s">
        <v>159</v>
      </c>
      <c r="B10" s="58">
        <v>1272.40794950954</v>
      </c>
      <c r="C10" s="58">
        <v>758.26946422347305</v>
      </c>
      <c r="D10" s="58">
        <v>514.13848528606297</v>
      </c>
      <c r="E10" s="58">
        <v>270.71027236966597</v>
      </c>
      <c r="F10" s="58">
        <v>215.25807399292901</v>
      </c>
      <c r="G10" s="58">
        <v>28.170138923467601</v>
      </c>
      <c r="H10" s="58">
        <v>1387.62752538973</v>
      </c>
      <c r="I10" s="58">
        <v>824.08052827349798</v>
      </c>
      <c r="J10" s="58">
        <v>563.546997116228</v>
      </c>
      <c r="K10" s="58">
        <v>297.936623897689</v>
      </c>
      <c r="L10" s="58">
        <v>234.905667237849</v>
      </c>
      <c r="M10" s="58">
        <v>30.704705980691301</v>
      </c>
      <c r="N10" s="58">
        <v>1102.64018104563</v>
      </c>
      <c r="O10" s="58">
        <v>661.30158876778103</v>
      </c>
      <c r="P10" s="58">
        <v>441.33859227785001</v>
      </c>
      <c r="Q10" s="58">
        <v>230.59419915019399</v>
      </c>
      <c r="R10" s="58">
        <v>186.30875669684099</v>
      </c>
      <c r="S10" s="58">
        <v>24.4356364308147</v>
      </c>
      <c r="T10" s="58">
        <v>921.47262569832401</v>
      </c>
      <c r="U10" s="58">
        <v>554.33526536312797</v>
      </c>
      <c r="V10" s="58">
        <v>367.13736033519598</v>
      </c>
      <c r="W10" s="58">
        <v>191.14168994413399</v>
      </c>
      <c r="X10" s="58">
        <v>155.50139664804499</v>
      </c>
      <c r="Y10" s="58">
        <v>20.494273743016802</v>
      </c>
      <c r="Z10" s="58">
        <v>1242.25170170601</v>
      </c>
      <c r="AA10" s="58">
        <v>746.34363691194199</v>
      </c>
      <c r="AB10" s="58">
        <v>495.908064794072</v>
      </c>
      <c r="AC10" s="58">
        <v>259.80960279165902</v>
      </c>
      <c r="AD10" s="58">
        <v>208.67384542478001</v>
      </c>
      <c r="AE10" s="58">
        <v>27.4246165776323</v>
      </c>
      <c r="AF10" s="58">
        <v>1446.8118818138701</v>
      </c>
      <c r="AG10" s="58">
        <v>849.35206983725698</v>
      </c>
      <c r="AH10" s="58">
        <v>597.45981197661604</v>
      </c>
      <c r="AI10" s="58">
        <v>317.70450308105598</v>
      </c>
      <c r="AJ10" s="58">
        <v>247.612932532786</v>
      </c>
      <c r="AK10" s="58">
        <v>32.142376362774499</v>
      </c>
      <c r="AL10" s="58">
        <v>1064.5798245614001</v>
      </c>
      <c r="AM10" s="58">
        <v>641.05350877192996</v>
      </c>
      <c r="AN10" s="58">
        <v>423.52631578947398</v>
      </c>
      <c r="AO10" s="58">
        <v>225.7</v>
      </c>
      <c r="AP10" s="58">
        <v>174.81929824561399</v>
      </c>
      <c r="AQ10" s="58">
        <v>23.0070175438597</v>
      </c>
    </row>
    <row r="11" spans="1:43" x14ac:dyDescent="0.25">
      <c r="A11" s="64" t="s">
        <v>160</v>
      </c>
      <c r="B11" s="58">
        <v>1310.4611139974299</v>
      </c>
      <c r="C11" s="58">
        <v>780.82092915151304</v>
      </c>
      <c r="D11" s="58">
        <v>529.640184845916</v>
      </c>
      <c r="E11" s="58">
        <v>277.76593202264098</v>
      </c>
      <c r="F11" s="58">
        <v>222.60328128845299</v>
      </c>
      <c r="G11" s="58">
        <v>29.270971534822699</v>
      </c>
      <c r="H11" s="58">
        <v>1447.79628313484</v>
      </c>
      <c r="I11" s="58">
        <v>859.80609393008103</v>
      </c>
      <c r="J11" s="58">
        <v>587.99018920476396</v>
      </c>
      <c r="K11" s="58">
        <v>309.73325970034603</v>
      </c>
      <c r="L11" s="58">
        <v>245.96287456780601</v>
      </c>
      <c r="M11" s="58">
        <v>32.294054936611602</v>
      </c>
      <c r="N11" s="58">
        <v>1128.8476281196399</v>
      </c>
      <c r="O11" s="58">
        <v>676.37010859211296</v>
      </c>
      <c r="P11" s="58">
        <v>452.47751952752901</v>
      </c>
      <c r="Q11" s="58">
        <v>235.4919984759</v>
      </c>
      <c r="R11" s="58">
        <v>191.71230710611499</v>
      </c>
      <c r="S11" s="58">
        <v>25.273213945513401</v>
      </c>
      <c r="T11" s="58">
        <v>911.42890397672204</v>
      </c>
      <c r="U11" s="58">
        <v>550.07710960232805</v>
      </c>
      <c r="V11" s="58">
        <v>361.35179437439399</v>
      </c>
      <c r="W11" s="58">
        <v>187.778564500485</v>
      </c>
      <c r="X11" s="58">
        <v>153.27109602327801</v>
      </c>
      <c r="Y11" s="58">
        <v>20.302133850630501</v>
      </c>
      <c r="Z11" s="58">
        <v>1263.5949851253699</v>
      </c>
      <c r="AA11" s="58">
        <v>758.48998441705601</v>
      </c>
      <c r="AB11" s="58">
        <v>505.10500070831603</v>
      </c>
      <c r="AC11" s="58">
        <v>263.88844028899302</v>
      </c>
      <c r="AD11" s="58">
        <v>213.11534211644701</v>
      </c>
      <c r="AE11" s="58">
        <v>28.1012183028758</v>
      </c>
      <c r="AF11" s="58">
        <v>1491.47815624746</v>
      </c>
      <c r="AG11" s="58">
        <v>877.28406633607005</v>
      </c>
      <c r="AH11" s="58">
        <v>614.19408991138903</v>
      </c>
      <c r="AI11" s="58">
        <v>324.28365986505202</v>
      </c>
      <c r="AJ11" s="58">
        <v>256.37049833346902</v>
      </c>
      <c r="AK11" s="58">
        <v>33.539931712868899</v>
      </c>
      <c r="AL11" s="58">
        <v>1129.3148247978399</v>
      </c>
      <c r="AM11" s="58">
        <v>682.44016172506701</v>
      </c>
      <c r="AN11" s="58">
        <v>446.874663072776</v>
      </c>
      <c r="AO11" s="58">
        <v>232.700539083558</v>
      </c>
      <c r="AP11" s="58">
        <v>189.159299191375</v>
      </c>
      <c r="AQ11" s="58">
        <v>25.014824797843701</v>
      </c>
    </row>
    <row r="12" spans="1:43" x14ac:dyDescent="0.25">
      <c r="A12" s="64" t="s">
        <v>161</v>
      </c>
      <c r="B12" s="58">
        <v>1344.1277313534799</v>
      </c>
      <c r="C12" s="58">
        <v>799.06224099903704</v>
      </c>
      <c r="D12" s="58">
        <v>545.06549035444698</v>
      </c>
      <c r="E12" s="58">
        <v>283.17591873505</v>
      </c>
      <c r="F12" s="58">
        <v>228.08206641607899</v>
      </c>
      <c r="G12" s="58">
        <v>33.807505203317703</v>
      </c>
      <c r="H12" s="58">
        <v>1483.24172077922</v>
      </c>
      <c r="I12" s="58">
        <v>878.79858766233804</v>
      </c>
      <c r="J12" s="58">
        <v>604.44313311688302</v>
      </c>
      <c r="K12" s="58">
        <v>315.37475649350603</v>
      </c>
      <c r="L12" s="58">
        <v>251.79842532467501</v>
      </c>
      <c r="M12" s="58">
        <v>37.269951298701301</v>
      </c>
      <c r="N12" s="58">
        <v>1156.62670848224</v>
      </c>
      <c r="O12" s="58">
        <v>691.591765735541</v>
      </c>
      <c r="P12" s="58">
        <v>465.03494274669998</v>
      </c>
      <c r="Q12" s="58">
        <v>239.777587338633</v>
      </c>
      <c r="R12" s="58">
        <v>196.11661439719899</v>
      </c>
      <c r="S12" s="58">
        <v>29.140741010867199</v>
      </c>
      <c r="T12" s="58">
        <v>914.471393643032</v>
      </c>
      <c r="U12" s="58">
        <v>550.15207823960895</v>
      </c>
      <c r="V12" s="58">
        <v>364.31931540342299</v>
      </c>
      <c r="W12" s="58">
        <v>186.73924205379001</v>
      </c>
      <c r="X12" s="58">
        <v>154.40024449877799</v>
      </c>
      <c r="Y12" s="58">
        <v>23.179828850855699</v>
      </c>
      <c r="Z12" s="58">
        <v>1297.3850717079499</v>
      </c>
      <c r="AA12" s="58">
        <v>777.52967731421097</v>
      </c>
      <c r="AB12" s="58">
        <v>519.85539439374202</v>
      </c>
      <c r="AC12" s="58">
        <v>268.63096479791398</v>
      </c>
      <c r="AD12" s="58">
        <v>218.42576597131699</v>
      </c>
      <c r="AE12" s="58">
        <v>32.7986636245111</v>
      </c>
      <c r="AF12" s="58">
        <v>1513.14666784359</v>
      </c>
      <c r="AG12" s="58">
        <v>887.96655485921099</v>
      </c>
      <c r="AH12" s="58">
        <v>625.18011298437602</v>
      </c>
      <c r="AI12" s="58">
        <v>327.69874657957399</v>
      </c>
      <c r="AJ12" s="58">
        <v>259.73255362344401</v>
      </c>
      <c r="AK12" s="58">
        <v>37.7488127813576</v>
      </c>
      <c r="AL12" s="58">
        <v>1087.3346749226</v>
      </c>
      <c r="AM12" s="58">
        <v>657.32414860681104</v>
      </c>
      <c r="AN12" s="58">
        <v>430.01052631579</v>
      </c>
      <c r="AO12" s="58">
        <v>222.50804953560399</v>
      </c>
      <c r="AP12" s="58">
        <v>180.47925696594399</v>
      </c>
      <c r="AQ12" s="58">
        <v>27.0232198142415</v>
      </c>
    </row>
    <row r="13" spans="1:43" x14ac:dyDescent="0.25">
      <c r="A13" s="64" t="s">
        <v>162</v>
      </c>
      <c r="B13" s="58">
        <v>1382.1493335571599</v>
      </c>
      <c r="C13" s="58">
        <v>819.14824240389498</v>
      </c>
      <c r="D13" s="58">
        <v>563.00109115326495</v>
      </c>
      <c r="E13" s="58">
        <v>291.03903978512699</v>
      </c>
      <c r="F13" s="58">
        <v>236.79418499244599</v>
      </c>
      <c r="G13" s="58">
        <v>35.167866375692398</v>
      </c>
      <c r="H13" s="58">
        <v>1538.24919776563</v>
      </c>
      <c r="I13" s="58">
        <v>907.96927145234099</v>
      </c>
      <c r="J13" s="58">
        <v>630.27992631328698</v>
      </c>
      <c r="K13" s="58">
        <v>327.46124910862898</v>
      </c>
      <c r="L13" s="58">
        <v>263.69611362015701</v>
      </c>
      <c r="M13" s="58">
        <v>39.122563584501997</v>
      </c>
      <c r="N13" s="58">
        <v>1179.4134753415101</v>
      </c>
      <c r="O13" s="58">
        <v>703.79127112757601</v>
      </c>
      <c r="P13" s="58">
        <v>475.62220421393801</v>
      </c>
      <c r="Q13" s="58">
        <v>243.73542486686699</v>
      </c>
      <c r="R13" s="58">
        <v>201.85510534846</v>
      </c>
      <c r="S13" s="58">
        <v>30.031673998610799</v>
      </c>
      <c r="T13" s="58">
        <v>878.21496688741695</v>
      </c>
      <c r="U13" s="58">
        <v>528.43523178807902</v>
      </c>
      <c r="V13" s="58">
        <v>349.77973509933798</v>
      </c>
      <c r="W13" s="58">
        <v>178.453509933775</v>
      </c>
      <c r="X13" s="58">
        <v>148.968741721854</v>
      </c>
      <c r="Y13" s="58">
        <v>22.357483443708599</v>
      </c>
      <c r="Z13" s="58">
        <v>1342.8636658849</v>
      </c>
      <c r="AA13" s="58">
        <v>801.93348367310102</v>
      </c>
      <c r="AB13" s="58">
        <v>540.93018221179898</v>
      </c>
      <c r="AC13" s="58">
        <v>277.61506404474102</v>
      </c>
      <c r="AD13" s="58">
        <v>229.063936496482</v>
      </c>
      <c r="AE13" s="58">
        <v>34.251181670575498</v>
      </c>
      <c r="AF13" s="58">
        <v>1546.9361032044801</v>
      </c>
      <c r="AG13" s="58">
        <v>905.89226884583604</v>
      </c>
      <c r="AH13" s="58">
        <v>641.04383435864497</v>
      </c>
      <c r="AI13" s="58">
        <v>334.9499311358</v>
      </c>
      <c r="AJ13" s="58">
        <v>266.862216509044</v>
      </c>
      <c r="AK13" s="58">
        <v>39.2316867138004</v>
      </c>
      <c r="AL13" s="58">
        <v>1144.58819095477</v>
      </c>
      <c r="AM13" s="58">
        <v>683.62839195979905</v>
      </c>
      <c r="AN13" s="58">
        <v>460.95979899497502</v>
      </c>
      <c r="AO13" s="58">
        <v>238.215829145729</v>
      </c>
      <c r="AP13" s="58">
        <v>193.561809045226</v>
      </c>
      <c r="AQ13" s="58">
        <v>29.1821608040201</v>
      </c>
    </row>
    <row r="14" spans="1:43" x14ac:dyDescent="0.25">
      <c r="A14" s="64" t="s">
        <v>163</v>
      </c>
      <c r="B14" s="58">
        <v>1433.8828667492501</v>
      </c>
      <c r="C14" s="58">
        <v>846.39186338701097</v>
      </c>
      <c r="D14" s="58">
        <v>587.49100336223705</v>
      </c>
      <c r="E14" s="58">
        <v>302.03687842859699</v>
      </c>
      <c r="F14" s="58">
        <v>246.240923730313</v>
      </c>
      <c r="G14" s="58">
        <v>39.213201203326797</v>
      </c>
      <c r="H14" s="58">
        <v>1569.1575850210199</v>
      </c>
      <c r="I14" s="58">
        <v>923.55804356133001</v>
      </c>
      <c r="J14" s="58">
        <v>645.59954145968698</v>
      </c>
      <c r="K14" s="58">
        <v>333.45555980129899</v>
      </c>
      <c r="L14" s="58">
        <v>269.24287351929701</v>
      </c>
      <c r="M14" s="58">
        <v>42.901108139090603</v>
      </c>
      <c r="N14" s="58">
        <v>1264.6736238349399</v>
      </c>
      <c r="O14" s="58">
        <v>749.86805544491403</v>
      </c>
      <c r="P14" s="58">
        <v>514.805568390026</v>
      </c>
      <c r="Q14" s="58">
        <v>262.736620728113</v>
      </c>
      <c r="R14" s="58">
        <v>217.46878833744901</v>
      </c>
      <c r="S14" s="58">
        <v>34.6001593244643</v>
      </c>
      <c r="T14" s="58">
        <v>829.01808677470001</v>
      </c>
      <c r="U14" s="58">
        <v>498.76983795086301</v>
      </c>
      <c r="V14" s="58">
        <v>330.248248823837</v>
      </c>
      <c r="W14" s="58">
        <v>167.437480397282</v>
      </c>
      <c r="X14" s="58">
        <v>140.174019864088</v>
      </c>
      <c r="Y14" s="58">
        <v>22.6367485624673</v>
      </c>
      <c r="Z14" s="58">
        <v>1381.2167506785599</v>
      </c>
      <c r="AA14" s="58">
        <v>823.65905389685895</v>
      </c>
      <c r="AB14" s="58">
        <v>557.55769678169804</v>
      </c>
      <c r="AC14" s="58">
        <v>284.50961613028301</v>
      </c>
      <c r="AD14" s="58">
        <v>235.140383869717</v>
      </c>
      <c r="AE14" s="58">
        <v>37.907696781698299</v>
      </c>
      <c r="AF14" s="58">
        <v>1615.3386823702599</v>
      </c>
      <c r="AG14" s="58">
        <v>939.94803091645201</v>
      </c>
      <c r="AH14" s="58">
        <v>675.39065145380903</v>
      </c>
      <c r="AI14" s="58">
        <v>350.68479020978998</v>
      </c>
      <c r="AJ14" s="58">
        <v>280.716056312109</v>
      </c>
      <c r="AK14" s="58">
        <v>43.9898049319102</v>
      </c>
      <c r="AL14" s="58">
        <v>1186.8488372093</v>
      </c>
      <c r="AM14" s="58">
        <v>712.10465116279101</v>
      </c>
      <c r="AN14" s="58">
        <v>474.74418604651203</v>
      </c>
      <c r="AO14" s="58">
        <v>244.144186046512</v>
      </c>
      <c r="AP14" s="58">
        <v>198.462790697674</v>
      </c>
      <c r="AQ14" s="58">
        <v>32.137209302325601</v>
      </c>
    </row>
    <row r="15" spans="1:43" x14ac:dyDescent="0.25">
      <c r="A15" s="64" t="s">
        <v>164</v>
      </c>
      <c r="B15" s="58">
        <v>1472.26576716094</v>
      </c>
      <c r="C15" s="58">
        <v>869.45601842889801</v>
      </c>
      <c r="D15" s="58">
        <v>602.80974873204502</v>
      </c>
      <c r="E15" s="58">
        <v>309.28649192767801</v>
      </c>
      <c r="F15" s="58">
        <v>252.819021255178</v>
      </c>
      <c r="G15" s="58">
        <v>40.704235549188901</v>
      </c>
      <c r="H15" s="58">
        <v>1621.2627168040899</v>
      </c>
      <c r="I15" s="58">
        <v>953.89561415979495</v>
      </c>
      <c r="J15" s="58">
        <v>667.36710264429905</v>
      </c>
      <c r="K15" s="58">
        <v>344.61467870344001</v>
      </c>
      <c r="L15" s="58">
        <v>278.0294995735</v>
      </c>
      <c r="M15" s="58">
        <v>44.722924367358502</v>
      </c>
      <c r="N15" s="58">
        <v>1294.0420542470899</v>
      </c>
      <c r="O15" s="58">
        <v>768.45302270215097</v>
      </c>
      <c r="P15" s="58">
        <v>525.58903154493703</v>
      </c>
      <c r="Q15" s="58">
        <v>267.02844145905999</v>
      </c>
      <c r="R15" s="58">
        <v>222.663336450982</v>
      </c>
      <c r="S15" s="58">
        <v>35.897253634895002</v>
      </c>
      <c r="T15" s="58">
        <v>776.25829624920505</v>
      </c>
      <c r="U15" s="58">
        <v>470.152447552448</v>
      </c>
      <c r="V15" s="58">
        <v>306.10584869675802</v>
      </c>
      <c r="W15" s="58">
        <v>154.43553719008301</v>
      </c>
      <c r="X15" s="58">
        <v>130.508200890019</v>
      </c>
      <c r="Y15" s="58">
        <v>21.162110616656101</v>
      </c>
      <c r="Z15" s="58">
        <v>1419.3828372800299</v>
      </c>
      <c r="AA15" s="58">
        <v>847.11996524006099</v>
      </c>
      <c r="AB15" s="58">
        <v>572.26287203997401</v>
      </c>
      <c r="AC15" s="58">
        <v>291.36382793830097</v>
      </c>
      <c r="AD15" s="58">
        <v>241.75435585487699</v>
      </c>
      <c r="AE15" s="58">
        <v>39.144688246795603</v>
      </c>
      <c r="AF15" s="58">
        <v>1646.96473628793</v>
      </c>
      <c r="AG15" s="58">
        <v>959.10310136881401</v>
      </c>
      <c r="AH15" s="58">
        <v>687.861634919116</v>
      </c>
      <c r="AI15" s="58">
        <v>356.29277304489301</v>
      </c>
      <c r="AJ15" s="58">
        <v>285.8607447114</v>
      </c>
      <c r="AK15" s="58">
        <v>45.7081171628219</v>
      </c>
      <c r="AL15" s="58">
        <v>1235.50471281296</v>
      </c>
      <c r="AM15" s="58">
        <v>741.66229749631805</v>
      </c>
      <c r="AN15" s="58">
        <v>493.84241531664202</v>
      </c>
      <c r="AO15" s="58">
        <v>250.64182621502201</v>
      </c>
      <c r="AP15" s="58">
        <v>209.07349042709899</v>
      </c>
      <c r="AQ15" s="58">
        <v>34.127098674521399</v>
      </c>
    </row>
    <row r="16" spans="1:43" x14ac:dyDescent="0.25">
      <c r="A16" s="64" t="s">
        <v>165</v>
      </c>
      <c r="B16" s="58">
        <v>1573.0275591536999</v>
      </c>
      <c r="C16" s="58">
        <v>927.92243458665496</v>
      </c>
      <c r="D16" s="58">
        <v>645.105124567041</v>
      </c>
      <c r="E16" s="58">
        <v>327.50551683845902</v>
      </c>
      <c r="F16" s="58">
        <v>266.99285147936399</v>
      </c>
      <c r="G16" s="58">
        <v>50.606756249217597</v>
      </c>
      <c r="H16" s="58">
        <v>1713.5134921875001</v>
      </c>
      <c r="I16" s="58">
        <v>1008.3054609375</v>
      </c>
      <c r="J16" s="58">
        <v>705.20803124999998</v>
      </c>
      <c r="K16" s="58">
        <v>360.240234375</v>
      </c>
      <c r="L16" s="58">
        <v>290.17610156249998</v>
      </c>
      <c r="M16" s="58">
        <v>54.791695312500003</v>
      </c>
      <c r="N16" s="58">
        <v>1411.9400429991899</v>
      </c>
      <c r="O16" s="58">
        <v>835.75162590701404</v>
      </c>
      <c r="P16" s="58">
        <v>576.18841709217998</v>
      </c>
      <c r="Q16" s="58">
        <v>289.97041117979001</v>
      </c>
      <c r="R16" s="58">
        <v>240.40988981456599</v>
      </c>
      <c r="S16" s="58">
        <v>45.808116097823202</v>
      </c>
      <c r="T16" s="58">
        <v>836.57565517241403</v>
      </c>
      <c r="U16" s="58">
        <v>504.84537931034498</v>
      </c>
      <c r="V16" s="58">
        <v>331.73027586206899</v>
      </c>
      <c r="W16" s="58">
        <v>165.52944827586199</v>
      </c>
      <c r="X16" s="58">
        <v>139.24613793103401</v>
      </c>
      <c r="Y16" s="58">
        <v>26.954689655172398</v>
      </c>
      <c r="Z16" s="58">
        <v>1513.69359378792</v>
      </c>
      <c r="AA16" s="58">
        <v>901.24117932540605</v>
      </c>
      <c r="AB16" s="58">
        <v>612.45241446250895</v>
      </c>
      <c r="AC16" s="58">
        <v>308.04751273962597</v>
      </c>
      <c r="AD16" s="58">
        <v>255.17141470516901</v>
      </c>
      <c r="AE16" s="58">
        <v>49.233487017714097</v>
      </c>
      <c r="AF16" s="58">
        <v>1750.5054975369501</v>
      </c>
      <c r="AG16" s="58">
        <v>1020.86057142857</v>
      </c>
      <c r="AH16" s="58">
        <v>729.64492610837397</v>
      </c>
      <c r="AI16" s="58">
        <v>374.34537931034498</v>
      </c>
      <c r="AJ16" s="58">
        <v>299.64124137930997</v>
      </c>
      <c r="AK16" s="58">
        <v>55.658305418719202</v>
      </c>
      <c r="AL16" s="58">
        <v>1324.3970014992501</v>
      </c>
      <c r="AM16" s="58">
        <v>796.82203898051</v>
      </c>
      <c r="AN16" s="58">
        <v>527.57496251874102</v>
      </c>
      <c r="AO16" s="58">
        <v>262.88365817091398</v>
      </c>
      <c r="AP16" s="58">
        <v>222.01484257871101</v>
      </c>
      <c r="AQ16" s="58">
        <v>42.676461769115399</v>
      </c>
    </row>
    <row r="17" spans="1:43" x14ac:dyDescent="0.25">
      <c r="A17" s="64" t="s">
        <v>166</v>
      </c>
      <c r="B17" s="58">
        <v>1575.53687032167</v>
      </c>
      <c r="C17" s="58">
        <v>929.26848067974902</v>
      </c>
      <c r="D17" s="58">
        <v>646.26838964191802</v>
      </c>
      <c r="E17" s="58">
        <v>327.16169330366199</v>
      </c>
      <c r="F17" s="58">
        <v>267.339530649403</v>
      </c>
      <c r="G17" s="58">
        <v>51.767165688852899</v>
      </c>
      <c r="H17" s="58">
        <v>1715.9331565495199</v>
      </c>
      <c r="I17" s="58">
        <v>1008.51876038339</v>
      </c>
      <c r="J17" s="58">
        <v>707.414396166134</v>
      </c>
      <c r="K17" s="58">
        <v>360.06375718849802</v>
      </c>
      <c r="L17" s="58">
        <v>291.07552715654998</v>
      </c>
      <c r="M17" s="58">
        <v>56.275111821086298</v>
      </c>
      <c r="N17" s="58">
        <v>1418.6835094231899</v>
      </c>
      <c r="O17" s="58">
        <v>840.72858366647597</v>
      </c>
      <c r="P17" s="58">
        <v>577.95492575671096</v>
      </c>
      <c r="Q17" s="58">
        <v>290.40289120502598</v>
      </c>
      <c r="R17" s="58">
        <v>240.82123072530001</v>
      </c>
      <c r="S17" s="58">
        <v>46.7308038263849</v>
      </c>
      <c r="T17" s="58">
        <v>889.72306900103001</v>
      </c>
      <c r="U17" s="58">
        <v>536.30947476827998</v>
      </c>
      <c r="V17" s="58">
        <v>353.41359423274997</v>
      </c>
      <c r="W17" s="58">
        <v>176.15870236869199</v>
      </c>
      <c r="X17" s="58">
        <v>148.36776519052501</v>
      </c>
      <c r="Y17" s="58">
        <v>28.8871266735324</v>
      </c>
      <c r="Z17" s="58">
        <v>1538.47511977004</v>
      </c>
      <c r="AA17" s="58">
        <v>917.13930373682501</v>
      </c>
      <c r="AB17" s="58">
        <v>621.33581603321602</v>
      </c>
      <c r="AC17" s="58">
        <v>312.44447141488303</v>
      </c>
      <c r="AD17" s="58">
        <v>258.59189396359</v>
      </c>
      <c r="AE17" s="58">
        <v>50.299450654742898</v>
      </c>
      <c r="AF17" s="58">
        <v>1734.0686758975201</v>
      </c>
      <c r="AG17" s="58">
        <v>1008.2842052897799</v>
      </c>
      <c r="AH17" s="58">
        <v>725.78447060774397</v>
      </c>
      <c r="AI17" s="58">
        <v>370.57815272365502</v>
      </c>
      <c r="AJ17" s="58">
        <v>297.85005389271203</v>
      </c>
      <c r="AK17" s="58">
        <v>57.356263991377197</v>
      </c>
      <c r="AL17" s="58">
        <v>1246.9916090819299</v>
      </c>
      <c r="AM17" s="58">
        <v>750.94353405725599</v>
      </c>
      <c r="AN17" s="58">
        <v>496.04807502467901</v>
      </c>
      <c r="AO17" s="58">
        <v>248.021224086871</v>
      </c>
      <c r="AP17" s="58">
        <v>207.43978282329701</v>
      </c>
      <c r="AQ17" s="58">
        <v>40.587068114511403</v>
      </c>
    </row>
    <row r="18" spans="1:43" x14ac:dyDescent="0.25">
      <c r="A18" s="64" t="s">
        <v>167</v>
      </c>
      <c r="B18" s="58">
        <v>1680.6126507306001</v>
      </c>
      <c r="C18" s="58">
        <v>991.03700879557402</v>
      </c>
      <c r="D18" s="58">
        <v>689.57564193502606</v>
      </c>
      <c r="E18" s="58">
        <v>347.37886934316901</v>
      </c>
      <c r="F18" s="58">
        <v>287.45954036033498</v>
      </c>
      <c r="G18" s="58">
        <v>54.737232231522199</v>
      </c>
      <c r="H18" s="58">
        <v>1850.09172110385</v>
      </c>
      <c r="I18" s="58">
        <v>1087.5248766831101</v>
      </c>
      <c r="J18" s="58">
        <v>762.56684442074402</v>
      </c>
      <c r="K18" s="58">
        <v>386.79806692441002</v>
      </c>
      <c r="L18" s="58">
        <v>315.78801493134199</v>
      </c>
      <c r="M18" s="58">
        <v>59.980762564991302</v>
      </c>
      <c r="N18" s="58">
        <v>1488.0574884355799</v>
      </c>
      <c r="O18" s="58">
        <v>881.40561917039497</v>
      </c>
      <c r="P18" s="58">
        <v>606.65186926518504</v>
      </c>
      <c r="Q18" s="58">
        <v>302.59444149541201</v>
      </c>
      <c r="R18" s="58">
        <v>255.27672707970001</v>
      </c>
      <c r="S18" s="58">
        <v>48.780700690073502</v>
      </c>
      <c r="T18" s="58">
        <v>927.42387791741498</v>
      </c>
      <c r="U18" s="58">
        <v>557.31579892280104</v>
      </c>
      <c r="V18" s="58">
        <v>370.108078994614</v>
      </c>
      <c r="W18" s="58">
        <v>183.006104129264</v>
      </c>
      <c r="X18" s="58">
        <v>157.08833034111299</v>
      </c>
      <c r="Y18" s="58">
        <v>30.013644524237002</v>
      </c>
      <c r="Z18" s="58">
        <v>1656.04717985612</v>
      </c>
      <c r="AA18" s="58">
        <v>986.13934532374105</v>
      </c>
      <c r="AB18" s="58">
        <v>669.90783453237395</v>
      </c>
      <c r="AC18" s="58">
        <v>335.06712949640303</v>
      </c>
      <c r="AD18" s="58">
        <v>281.10306474820101</v>
      </c>
      <c r="AE18" s="58">
        <v>53.7376402877698</v>
      </c>
      <c r="AF18" s="58">
        <v>1807.3483722772301</v>
      </c>
      <c r="AG18" s="58">
        <v>1053.8350811881201</v>
      </c>
      <c r="AH18" s="58">
        <v>753.51329108910898</v>
      </c>
      <c r="AI18" s="58">
        <v>382.68976633663402</v>
      </c>
      <c r="AJ18" s="58">
        <v>311.71342574257397</v>
      </c>
      <c r="AK18" s="58">
        <v>59.110099009900999</v>
      </c>
      <c r="AL18" s="58">
        <v>1343.61169049622</v>
      </c>
      <c r="AM18" s="58">
        <v>806.81505466778799</v>
      </c>
      <c r="AN18" s="58">
        <v>536.79663582842704</v>
      </c>
      <c r="AO18" s="58">
        <v>265.99301934398699</v>
      </c>
      <c r="AP18" s="58">
        <v>227.247098402018</v>
      </c>
      <c r="AQ18" s="58">
        <v>43.556518082422201</v>
      </c>
    </row>
    <row r="19" spans="1:43" x14ac:dyDescent="0.25">
      <c r="A19" s="64" t="s">
        <v>168</v>
      </c>
      <c r="B19" s="58">
        <v>1752.5972016916301</v>
      </c>
      <c r="C19" s="58">
        <v>1032.2143077348701</v>
      </c>
      <c r="D19" s="58">
        <v>720.382893956761</v>
      </c>
      <c r="E19" s="58">
        <v>362.16101735109299</v>
      </c>
      <c r="F19" s="58">
        <v>301.23269040749398</v>
      </c>
      <c r="G19" s="58">
        <v>56.989186198174004</v>
      </c>
      <c r="H19" s="58">
        <v>1916.90227861212</v>
      </c>
      <c r="I19" s="58">
        <v>1125.3640970629599</v>
      </c>
      <c r="J19" s="58">
        <v>791.53818154915996</v>
      </c>
      <c r="K19" s="58">
        <v>400.47656284678601</v>
      </c>
      <c r="L19" s="58">
        <v>328.93496337944799</v>
      </c>
      <c r="M19" s="58">
        <v>62.126655322926702</v>
      </c>
      <c r="N19" s="58">
        <v>1564.2991510315001</v>
      </c>
      <c r="O19" s="58">
        <v>925.45578572035004</v>
      </c>
      <c r="P19" s="58">
        <v>638.84336531114695</v>
      </c>
      <c r="Q19" s="58">
        <v>318.25186348586499</v>
      </c>
      <c r="R19" s="58">
        <v>269.48903981662301</v>
      </c>
      <c r="S19" s="58">
        <v>51.102462008659501</v>
      </c>
      <c r="T19" s="58">
        <v>966.78406633020904</v>
      </c>
      <c r="U19" s="58">
        <v>581.57887527036803</v>
      </c>
      <c r="V19" s="58">
        <v>385.20519105984101</v>
      </c>
      <c r="W19" s="58">
        <v>189.902595529921</v>
      </c>
      <c r="X19" s="58">
        <v>164.149315068493</v>
      </c>
      <c r="Y19" s="58">
        <v>31.153280461427499</v>
      </c>
      <c r="Z19" s="58">
        <v>1704.40873844574</v>
      </c>
      <c r="AA19" s="58">
        <v>1014.43657137966</v>
      </c>
      <c r="AB19" s="58">
        <v>689.97216706607298</v>
      </c>
      <c r="AC19" s="58">
        <v>343.48680246490898</v>
      </c>
      <c r="AD19" s="58">
        <v>291.17960458747001</v>
      </c>
      <c r="AE19" s="58">
        <v>55.305760013693899</v>
      </c>
      <c r="AF19" s="58">
        <v>1887.75311529027</v>
      </c>
      <c r="AG19" s="58">
        <v>1100.30477514309</v>
      </c>
      <c r="AH19" s="58">
        <v>787.44834014717901</v>
      </c>
      <c r="AI19" s="58">
        <v>399.53730171708901</v>
      </c>
      <c r="AJ19" s="58">
        <v>326.383540474244</v>
      </c>
      <c r="AK19" s="58">
        <v>61.5274979558463</v>
      </c>
      <c r="AL19" s="58">
        <v>1491.0850202429101</v>
      </c>
      <c r="AM19" s="58">
        <v>886.78360323886602</v>
      </c>
      <c r="AN19" s="58">
        <v>604.30141700404897</v>
      </c>
      <c r="AO19" s="58">
        <v>298.67429149797601</v>
      </c>
      <c r="AP19" s="58">
        <v>257.00495951417003</v>
      </c>
      <c r="AQ19" s="58">
        <v>48.622165991902797</v>
      </c>
    </row>
    <row r="20" spans="1:43" x14ac:dyDescent="0.25">
      <c r="A20" s="64" t="s">
        <v>169</v>
      </c>
      <c r="B20" s="58">
        <v>1836.8631936828299</v>
      </c>
      <c r="C20" s="58">
        <v>1082.02731958763</v>
      </c>
      <c r="D20" s="58">
        <v>754.835874095196</v>
      </c>
      <c r="E20" s="58">
        <v>376.11399429699497</v>
      </c>
      <c r="F20" s="58">
        <v>316.62365650361897</v>
      </c>
      <c r="G20" s="58">
        <v>62.098223294582098</v>
      </c>
      <c r="H20" s="58">
        <v>2000.3574888978601</v>
      </c>
      <c r="I20" s="58">
        <v>1173.7651594670999</v>
      </c>
      <c r="J20" s="58">
        <v>826.59232943076302</v>
      </c>
      <c r="K20" s="58">
        <v>413.52761404925297</v>
      </c>
      <c r="L20" s="58">
        <v>345.41429148163098</v>
      </c>
      <c r="M20" s="58">
        <v>67.650423899878902</v>
      </c>
      <c r="N20" s="58">
        <v>1642.3505283381401</v>
      </c>
      <c r="O20" s="58">
        <v>972.88484630163305</v>
      </c>
      <c r="P20" s="58">
        <v>669.46568203650304</v>
      </c>
      <c r="Q20" s="58">
        <v>331.60220941402503</v>
      </c>
      <c r="R20" s="58">
        <v>282.37082132564802</v>
      </c>
      <c r="S20" s="58">
        <v>55.492651296829997</v>
      </c>
      <c r="T20" s="58">
        <v>1074.1508455467899</v>
      </c>
      <c r="U20" s="58">
        <v>644.73449830890604</v>
      </c>
      <c r="V20" s="58">
        <v>429.41634723788002</v>
      </c>
      <c r="W20" s="58">
        <v>210.600338218715</v>
      </c>
      <c r="X20" s="58">
        <v>182.63083427282999</v>
      </c>
      <c r="Y20" s="58">
        <v>36.185174746336003</v>
      </c>
      <c r="Z20" s="58">
        <v>1810.96564914992</v>
      </c>
      <c r="AA20" s="58">
        <v>1078.4579907264299</v>
      </c>
      <c r="AB20" s="58">
        <v>732.50765842349301</v>
      </c>
      <c r="AC20" s="58">
        <v>361.89862442040197</v>
      </c>
      <c r="AD20" s="58">
        <v>309.465255023184</v>
      </c>
      <c r="AE20" s="58">
        <v>61.143778979907303</v>
      </c>
      <c r="AF20" s="58">
        <v>1970.420625</v>
      </c>
      <c r="AG20" s="58">
        <v>1147.0545806962</v>
      </c>
      <c r="AH20" s="58">
        <v>823.36604430379703</v>
      </c>
      <c r="AI20" s="58">
        <v>413.89628164557001</v>
      </c>
      <c r="AJ20" s="58">
        <v>342.75759493670898</v>
      </c>
      <c r="AK20" s="58">
        <v>66.712167721518995</v>
      </c>
      <c r="AL20" s="58">
        <v>1759.9740845070401</v>
      </c>
      <c r="AM20" s="58">
        <v>1041.2110563380299</v>
      </c>
      <c r="AN20" s="58">
        <v>718.76302816901398</v>
      </c>
      <c r="AO20" s="58">
        <v>356.15345070422501</v>
      </c>
      <c r="AP20" s="58">
        <v>302.75556338028201</v>
      </c>
      <c r="AQ20" s="58">
        <v>59.854014084507099</v>
      </c>
    </row>
    <row r="21" spans="1:43" x14ac:dyDescent="0.25">
      <c r="A21" s="64" t="s">
        <v>170</v>
      </c>
      <c r="B21" s="58">
        <v>1919.49179120799</v>
      </c>
      <c r="C21" s="58">
        <v>1126.7692170299599</v>
      </c>
      <c r="D21" s="58">
        <v>792.722574178027</v>
      </c>
      <c r="E21" s="58">
        <v>389.23710723919203</v>
      </c>
      <c r="F21" s="58">
        <v>334.89477655463998</v>
      </c>
      <c r="G21" s="58">
        <v>68.590690384194801</v>
      </c>
      <c r="H21" s="58">
        <v>2083.1527112486501</v>
      </c>
      <c r="I21" s="58">
        <v>1217.8501614639399</v>
      </c>
      <c r="J21" s="58">
        <v>865.30254978471498</v>
      </c>
      <c r="K21" s="58">
        <v>427.31163213132402</v>
      </c>
      <c r="L21" s="58">
        <v>363.64738966630802</v>
      </c>
      <c r="M21" s="58">
        <v>74.343527987082894</v>
      </c>
      <c r="N21" s="58">
        <v>1725.9630787589499</v>
      </c>
      <c r="O21" s="58">
        <v>1019.0661813842499</v>
      </c>
      <c r="P21" s="58">
        <v>706.89689737470201</v>
      </c>
      <c r="Q21" s="58">
        <v>344.21405727923599</v>
      </c>
      <c r="R21" s="58">
        <v>300.894868735084</v>
      </c>
      <c r="S21" s="58">
        <v>61.787971360381903</v>
      </c>
      <c r="T21" s="58">
        <v>1199.5210293303801</v>
      </c>
      <c r="U21" s="58">
        <v>713.29275041505298</v>
      </c>
      <c r="V21" s="58">
        <v>486.22827891532899</v>
      </c>
      <c r="W21" s="58">
        <v>234.47166574432799</v>
      </c>
      <c r="X21" s="58">
        <v>208.95904814609801</v>
      </c>
      <c r="Y21" s="58">
        <v>42.7975650249032</v>
      </c>
      <c r="Z21" s="58">
        <v>1915.50489355185</v>
      </c>
      <c r="AA21" s="58">
        <v>1135.4176826466501</v>
      </c>
      <c r="AB21" s="58">
        <v>780.08721090519202</v>
      </c>
      <c r="AC21" s="58">
        <v>379.78750191453503</v>
      </c>
      <c r="AD21" s="58">
        <v>332.08899525195301</v>
      </c>
      <c r="AE21" s="58">
        <v>68.2107137387042</v>
      </c>
      <c r="AF21" s="58">
        <v>2027.1414114090201</v>
      </c>
      <c r="AG21" s="58">
        <v>1177.2283077412701</v>
      </c>
      <c r="AH21" s="58">
        <v>849.91310366775394</v>
      </c>
      <c r="AI21" s="58">
        <v>421.30442358182802</v>
      </c>
      <c r="AJ21" s="58">
        <v>355.91504495186598</v>
      </c>
      <c r="AK21" s="58">
        <v>72.693635134060003</v>
      </c>
      <c r="AL21" s="58">
        <v>1764.0750927070501</v>
      </c>
      <c r="AM21" s="58">
        <v>1037.8399876390599</v>
      </c>
      <c r="AN21" s="58">
        <v>726.23510506798505</v>
      </c>
      <c r="AO21" s="58">
        <v>351.41069221260801</v>
      </c>
      <c r="AP21" s="58">
        <v>311.53553770086501</v>
      </c>
      <c r="AQ21" s="58">
        <v>63.2888751545117</v>
      </c>
    </row>
    <row r="22" spans="1:43" x14ac:dyDescent="0.25">
      <c r="A22" s="64" t="s">
        <v>171</v>
      </c>
      <c r="B22" s="58">
        <v>2064.0404935319102</v>
      </c>
      <c r="C22" s="58">
        <v>1196.6442004565699</v>
      </c>
      <c r="D22" s="58">
        <v>867.39629307533403</v>
      </c>
      <c r="E22" s="58">
        <v>412.29411892597</v>
      </c>
      <c r="F22" s="58">
        <v>378.51468637895402</v>
      </c>
      <c r="G22" s="58">
        <v>76.587487770409894</v>
      </c>
      <c r="H22" s="58">
        <v>2215.60385510996</v>
      </c>
      <c r="I22" s="58">
        <v>1280.0211578266501</v>
      </c>
      <c r="J22" s="58">
        <v>935.58269728331197</v>
      </c>
      <c r="K22" s="58">
        <v>446.57860284605403</v>
      </c>
      <c r="L22" s="58">
        <v>406.91466364812402</v>
      </c>
      <c r="M22" s="58">
        <v>82.089430789133303</v>
      </c>
      <c r="N22" s="58">
        <v>1870.98046469474</v>
      </c>
      <c r="O22" s="58">
        <v>1090.4393919419999</v>
      </c>
      <c r="P22" s="58">
        <v>780.54107275273998</v>
      </c>
      <c r="Q22" s="58">
        <v>368.622855730411</v>
      </c>
      <c r="R22" s="58">
        <v>342.33905413199301</v>
      </c>
      <c r="S22" s="58">
        <v>69.579162890335297</v>
      </c>
      <c r="T22" s="58">
        <v>1259.7031754874699</v>
      </c>
      <c r="U22" s="58">
        <v>738.880278551532</v>
      </c>
      <c r="V22" s="58">
        <v>520.82289693593304</v>
      </c>
      <c r="W22" s="58">
        <v>242.29036211699199</v>
      </c>
      <c r="X22" s="58">
        <v>231.77649025069601</v>
      </c>
      <c r="Y22" s="58">
        <v>46.756044568245102</v>
      </c>
      <c r="Z22" s="58">
        <v>2090.2394091903702</v>
      </c>
      <c r="AA22" s="58">
        <v>1222.06838074398</v>
      </c>
      <c r="AB22" s="58">
        <v>868.17102844638896</v>
      </c>
      <c r="AC22" s="58">
        <v>410.050065645514</v>
      </c>
      <c r="AD22" s="58">
        <v>380.81912472647701</v>
      </c>
      <c r="AE22" s="58">
        <v>77.301838074398205</v>
      </c>
      <c r="AF22" s="58">
        <v>2153.7360238174001</v>
      </c>
      <c r="AG22" s="58">
        <v>1235.77095600397</v>
      </c>
      <c r="AH22" s="58">
        <v>917.96506781342998</v>
      </c>
      <c r="AI22" s="58">
        <v>440.07469401256998</v>
      </c>
      <c r="AJ22" s="58">
        <v>397.68448561032102</v>
      </c>
      <c r="AK22" s="58">
        <v>80.205888190539198</v>
      </c>
      <c r="AL22" s="58">
        <v>1904.21933085502</v>
      </c>
      <c r="AM22" s="58">
        <v>1111.9999468932599</v>
      </c>
      <c r="AN22" s="58">
        <v>792.21938396176301</v>
      </c>
      <c r="AO22" s="58">
        <v>371.15592140201801</v>
      </c>
      <c r="AP22" s="58">
        <v>350.19511417950099</v>
      </c>
      <c r="AQ22" s="58">
        <v>70.868348380244299</v>
      </c>
    </row>
    <row r="23" spans="1:43" x14ac:dyDescent="0.25">
      <c r="A23" s="64" t="s">
        <v>172</v>
      </c>
      <c r="B23" s="58" t="s">
        <v>150</v>
      </c>
      <c r="C23" s="58">
        <v>686.41847754757703</v>
      </c>
      <c r="D23" s="58" t="s">
        <v>150</v>
      </c>
      <c r="E23" s="58" t="s">
        <v>150</v>
      </c>
      <c r="F23" s="58" t="s">
        <v>150</v>
      </c>
      <c r="G23" s="58" t="s">
        <v>150</v>
      </c>
      <c r="H23" s="58" t="s">
        <v>150</v>
      </c>
      <c r="I23" s="58">
        <v>735.37820204449804</v>
      </c>
      <c r="J23" s="58" t="s">
        <v>150</v>
      </c>
      <c r="K23" s="58" t="s">
        <v>150</v>
      </c>
      <c r="L23" s="58" t="s">
        <v>150</v>
      </c>
      <c r="M23" s="58" t="s">
        <v>150</v>
      </c>
      <c r="N23" s="58" t="s">
        <v>150</v>
      </c>
      <c r="O23" s="58">
        <v>605.30264009962605</v>
      </c>
      <c r="P23" s="58" t="s">
        <v>150</v>
      </c>
      <c r="Q23" s="58" t="s">
        <v>150</v>
      </c>
      <c r="R23" s="58" t="s">
        <v>150</v>
      </c>
      <c r="S23" s="58" t="s">
        <v>150</v>
      </c>
      <c r="T23" s="58" t="s">
        <v>150</v>
      </c>
      <c r="U23" s="58">
        <v>444.54705882352903</v>
      </c>
      <c r="V23" s="58" t="s">
        <v>150</v>
      </c>
      <c r="W23" s="58" t="s">
        <v>150</v>
      </c>
      <c r="X23" s="58" t="s">
        <v>150</v>
      </c>
      <c r="Y23" s="58" t="s">
        <v>150</v>
      </c>
      <c r="Z23" s="58" t="s">
        <v>150</v>
      </c>
      <c r="AA23" s="58">
        <v>714.485295392171</v>
      </c>
      <c r="AB23" s="58" t="s">
        <v>150</v>
      </c>
      <c r="AC23" s="58" t="s">
        <v>150</v>
      </c>
      <c r="AD23" s="58" t="s">
        <v>150</v>
      </c>
      <c r="AE23" s="58" t="s">
        <v>150</v>
      </c>
      <c r="AF23" s="58" t="s">
        <v>150</v>
      </c>
      <c r="AG23" s="58">
        <v>807.62006125574305</v>
      </c>
      <c r="AH23" s="58" t="s">
        <v>150</v>
      </c>
      <c r="AI23" s="58" t="s">
        <v>150</v>
      </c>
      <c r="AJ23" s="58" t="s">
        <v>150</v>
      </c>
      <c r="AK23" s="58" t="s">
        <v>150</v>
      </c>
      <c r="AL23" s="58" t="s">
        <v>150</v>
      </c>
      <c r="AM23" s="58">
        <v>613.92115384615397</v>
      </c>
      <c r="AN23" s="58" t="s">
        <v>150</v>
      </c>
      <c r="AO23" s="58" t="s">
        <v>150</v>
      </c>
      <c r="AP23" s="58" t="s">
        <v>150</v>
      </c>
      <c r="AQ23" s="58" t="s">
        <v>150</v>
      </c>
    </row>
    <row r="24" spans="1:43" x14ac:dyDescent="0.25">
      <c r="A24" s="64" t="s">
        <v>173</v>
      </c>
      <c r="B24" s="58" t="s">
        <v>150</v>
      </c>
      <c r="C24" s="58">
        <v>685.36400930232605</v>
      </c>
      <c r="D24" s="58" t="s">
        <v>150</v>
      </c>
      <c r="E24" s="58" t="s">
        <v>150</v>
      </c>
      <c r="F24" s="58" t="s">
        <v>150</v>
      </c>
      <c r="G24" s="58" t="s">
        <v>150</v>
      </c>
      <c r="H24" s="58" t="s">
        <v>150</v>
      </c>
      <c r="I24" s="58">
        <v>731.90782787487205</v>
      </c>
      <c r="J24" s="58" t="s">
        <v>150</v>
      </c>
      <c r="K24" s="58" t="s">
        <v>150</v>
      </c>
      <c r="L24" s="58" t="s">
        <v>150</v>
      </c>
      <c r="M24" s="58" t="s">
        <v>150</v>
      </c>
      <c r="N24" s="58" t="s">
        <v>150</v>
      </c>
      <c r="O24" s="58">
        <v>604.94866785079898</v>
      </c>
      <c r="P24" s="58" t="s">
        <v>150</v>
      </c>
      <c r="Q24" s="58" t="s">
        <v>150</v>
      </c>
      <c r="R24" s="58" t="s">
        <v>150</v>
      </c>
      <c r="S24" s="58" t="s">
        <v>150</v>
      </c>
      <c r="T24" s="58" t="s">
        <v>150</v>
      </c>
      <c r="U24" s="58">
        <v>430.57945054944997</v>
      </c>
      <c r="V24" s="58" t="s">
        <v>150</v>
      </c>
      <c r="W24" s="58" t="s">
        <v>150</v>
      </c>
      <c r="X24" s="58" t="s">
        <v>150</v>
      </c>
      <c r="Y24" s="58" t="s">
        <v>150</v>
      </c>
      <c r="Z24" s="58" t="s">
        <v>150</v>
      </c>
      <c r="AA24" s="58">
        <v>717.83488739061795</v>
      </c>
      <c r="AB24" s="58" t="s">
        <v>150</v>
      </c>
      <c r="AC24" s="58" t="s">
        <v>150</v>
      </c>
      <c r="AD24" s="58" t="s">
        <v>150</v>
      </c>
      <c r="AE24" s="58" t="s">
        <v>150</v>
      </c>
      <c r="AF24" s="58" t="s">
        <v>150</v>
      </c>
      <c r="AG24" s="58">
        <v>806.52450229708995</v>
      </c>
      <c r="AH24" s="58" t="s">
        <v>150</v>
      </c>
      <c r="AI24" s="58" t="s">
        <v>150</v>
      </c>
      <c r="AJ24" s="58" t="s">
        <v>150</v>
      </c>
      <c r="AK24" s="58" t="s">
        <v>150</v>
      </c>
      <c r="AL24" s="58" t="s">
        <v>150</v>
      </c>
      <c r="AM24" s="58">
        <v>596.58510638297901</v>
      </c>
      <c r="AN24" s="58" t="s">
        <v>150</v>
      </c>
      <c r="AO24" s="58" t="s">
        <v>150</v>
      </c>
      <c r="AP24" s="58" t="s">
        <v>150</v>
      </c>
      <c r="AQ24" s="58" t="s">
        <v>150</v>
      </c>
    </row>
    <row r="25" spans="1:43" x14ac:dyDescent="0.25">
      <c r="A25" s="64" t="s">
        <v>174</v>
      </c>
      <c r="B25" s="58" t="s">
        <v>150</v>
      </c>
      <c r="C25" s="58">
        <v>683.55744453094599</v>
      </c>
      <c r="D25" s="58" t="s">
        <v>150</v>
      </c>
      <c r="E25" s="58" t="s">
        <v>150</v>
      </c>
      <c r="F25" s="58" t="s">
        <v>150</v>
      </c>
      <c r="G25" s="58" t="s">
        <v>150</v>
      </c>
      <c r="H25" s="58" t="s">
        <v>150</v>
      </c>
      <c r="I25" s="58">
        <v>725.93746785660301</v>
      </c>
      <c r="J25" s="58" t="s">
        <v>150</v>
      </c>
      <c r="K25" s="58" t="s">
        <v>150</v>
      </c>
      <c r="L25" s="58" t="s">
        <v>150</v>
      </c>
      <c r="M25" s="58" t="s">
        <v>150</v>
      </c>
      <c r="N25" s="58" t="s">
        <v>150</v>
      </c>
      <c r="O25" s="58">
        <v>607.11151432469296</v>
      </c>
      <c r="P25" s="58" t="s">
        <v>150</v>
      </c>
      <c r="Q25" s="58" t="s">
        <v>150</v>
      </c>
      <c r="R25" s="58" t="s">
        <v>150</v>
      </c>
      <c r="S25" s="58" t="s">
        <v>150</v>
      </c>
      <c r="T25" s="58" t="s">
        <v>150</v>
      </c>
      <c r="U25" s="58">
        <v>420.986554621849</v>
      </c>
      <c r="V25" s="58" t="s">
        <v>150</v>
      </c>
      <c r="W25" s="58" t="s">
        <v>150</v>
      </c>
      <c r="X25" s="58" t="s">
        <v>150</v>
      </c>
      <c r="Y25" s="58" t="s">
        <v>150</v>
      </c>
      <c r="Z25" s="58" t="s">
        <v>150</v>
      </c>
      <c r="AA25" s="58">
        <v>719.88948328267497</v>
      </c>
      <c r="AB25" s="58" t="s">
        <v>150</v>
      </c>
      <c r="AC25" s="58" t="s">
        <v>150</v>
      </c>
      <c r="AD25" s="58" t="s">
        <v>150</v>
      </c>
      <c r="AE25" s="58" t="s">
        <v>150</v>
      </c>
      <c r="AF25" s="58" t="s">
        <v>150</v>
      </c>
      <c r="AG25" s="58">
        <v>803.71664050235495</v>
      </c>
      <c r="AH25" s="58" t="s">
        <v>150</v>
      </c>
      <c r="AI25" s="58" t="s">
        <v>150</v>
      </c>
      <c r="AJ25" s="58" t="s">
        <v>150</v>
      </c>
      <c r="AK25" s="58" t="s">
        <v>150</v>
      </c>
      <c r="AL25" s="58" t="s">
        <v>150</v>
      </c>
      <c r="AM25" s="58">
        <v>580.47954545454502</v>
      </c>
      <c r="AN25" s="58" t="s">
        <v>150</v>
      </c>
      <c r="AO25" s="58" t="s">
        <v>150</v>
      </c>
      <c r="AP25" s="58" t="s">
        <v>150</v>
      </c>
      <c r="AQ25" s="58" t="s">
        <v>150</v>
      </c>
    </row>
    <row r="26" spans="1:43" x14ac:dyDescent="0.25">
      <c r="A26" s="64" t="s">
        <v>175</v>
      </c>
      <c r="B26" s="58" t="s">
        <v>150</v>
      </c>
      <c r="C26" s="58">
        <v>682.89731252200397</v>
      </c>
      <c r="D26" s="58" t="s">
        <v>150</v>
      </c>
      <c r="E26" s="58" t="s">
        <v>150</v>
      </c>
      <c r="F26" s="58" t="s">
        <v>150</v>
      </c>
      <c r="G26" s="58" t="s">
        <v>150</v>
      </c>
      <c r="H26" s="58" t="s">
        <v>150</v>
      </c>
      <c r="I26" s="58">
        <v>727.04657904909095</v>
      </c>
      <c r="J26" s="58" t="s">
        <v>150</v>
      </c>
      <c r="K26" s="58" t="s">
        <v>150</v>
      </c>
      <c r="L26" s="58" t="s">
        <v>150</v>
      </c>
      <c r="M26" s="58" t="s">
        <v>150</v>
      </c>
      <c r="N26" s="58" t="s">
        <v>150</v>
      </c>
      <c r="O26" s="58">
        <v>614.64864057364798</v>
      </c>
      <c r="P26" s="58" t="s">
        <v>150</v>
      </c>
      <c r="Q26" s="58" t="s">
        <v>150</v>
      </c>
      <c r="R26" s="58" t="s">
        <v>150</v>
      </c>
      <c r="S26" s="58" t="s">
        <v>150</v>
      </c>
      <c r="T26" s="58" t="s">
        <v>150</v>
      </c>
      <c r="U26" s="58">
        <v>410.26781376518198</v>
      </c>
      <c r="V26" s="58" t="s">
        <v>150</v>
      </c>
      <c r="W26" s="58" t="s">
        <v>150</v>
      </c>
      <c r="X26" s="58" t="s">
        <v>150</v>
      </c>
      <c r="Y26" s="58" t="s">
        <v>150</v>
      </c>
      <c r="Z26" s="58" t="s">
        <v>150</v>
      </c>
      <c r="AA26" s="58">
        <v>715.796878011177</v>
      </c>
      <c r="AB26" s="58" t="s">
        <v>150</v>
      </c>
      <c r="AC26" s="58" t="s">
        <v>150</v>
      </c>
      <c r="AD26" s="58" t="s">
        <v>150</v>
      </c>
      <c r="AE26" s="58" t="s">
        <v>150</v>
      </c>
      <c r="AF26" s="58" t="s">
        <v>150</v>
      </c>
      <c r="AG26" s="58">
        <v>809.01681081081097</v>
      </c>
      <c r="AH26" s="58" t="s">
        <v>150</v>
      </c>
      <c r="AI26" s="58" t="s">
        <v>150</v>
      </c>
      <c r="AJ26" s="58" t="s">
        <v>150</v>
      </c>
      <c r="AK26" s="58" t="s">
        <v>150</v>
      </c>
      <c r="AL26" s="58" t="s">
        <v>150</v>
      </c>
      <c r="AM26" s="58">
        <v>552.49090909090899</v>
      </c>
      <c r="AN26" s="58" t="s">
        <v>150</v>
      </c>
      <c r="AO26" s="58" t="s">
        <v>150</v>
      </c>
      <c r="AP26" s="58" t="s">
        <v>150</v>
      </c>
      <c r="AQ26" s="58" t="s">
        <v>150</v>
      </c>
    </row>
    <row r="27" spans="1:43" x14ac:dyDescent="0.25">
      <c r="A27" s="64" t="s">
        <v>176</v>
      </c>
      <c r="B27" s="58" t="s">
        <v>150</v>
      </c>
      <c r="C27" s="58">
        <v>685.24584943371099</v>
      </c>
      <c r="D27" s="58" t="s">
        <v>150</v>
      </c>
      <c r="E27" s="58" t="s">
        <v>150</v>
      </c>
      <c r="F27" s="58" t="s">
        <v>150</v>
      </c>
      <c r="G27" s="58" t="s">
        <v>150</v>
      </c>
      <c r="H27" s="58" t="s">
        <v>150</v>
      </c>
      <c r="I27" s="58">
        <v>728.75440621531595</v>
      </c>
      <c r="J27" s="58" t="s">
        <v>150</v>
      </c>
      <c r="K27" s="58" t="s">
        <v>150</v>
      </c>
      <c r="L27" s="58" t="s">
        <v>150</v>
      </c>
      <c r="M27" s="58" t="s">
        <v>150</v>
      </c>
      <c r="N27" s="58" t="s">
        <v>150</v>
      </c>
      <c r="O27" s="58">
        <v>619.91049999999996</v>
      </c>
      <c r="P27" s="58" t="s">
        <v>150</v>
      </c>
      <c r="Q27" s="58" t="s">
        <v>150</v>
      </c>
      <c r="R27" s="58" t="s">
        <v>150</v>
      </c>
      <c r="S27" s="58" t="s">
        <v>150</v>
      </c>
      <c r="T27" s="58" t="s">
        <v>150</v>
      </c>
      <c r="U27" s="58">
        <v>412.5</v>
      </c>
      <c r="V27" s="58" t="s">
        <v>150</v>
      </c>
      <c r="W27" s="58" t="s">
        <v>150</v>
      </c>
      <c r="X27" s="58" t="s">
        <v>150</v>
      </c>
      <c r="Y27" s="58" t="s">
        <v>150</v>
      </c>
      <c r="Z27" s="58" t="s">
        <v>150</v>
      </c>
      <c r="AA27" s="58">
        <v>712.86968876860601</v>
      </c>
      <c r="AB27" s="58" t="s">
        <v>150</v>
      </c>
      <c r="AC27" s="58" t="s">
        <v>150</v>
      </c>
      <c r="AD27" s="58" t="s">
        <v>150</v>
      </c>
      <c r="AE27" s="58" t="s">
        <v>150</v>
      </c>
      <c r="AF27" s="58" t="s">
        <v>150</v>
      </c>
      <c r="AG27" s="58">
        <v>812.23079932923395</v>
      </c>
      <c r="AH27" s="58" t="s">
        <v>150</v>
      </c>
      <c r="AI27" s="58" t="s">
        <v>150</v>
      </c>
      <c r="AJ27" s="58" t="s">
        <v>150</v>
      </c>
      <c r="AK27" s="58" t="s">
        <v>150</v>
      </c>
      <c r="AL27" s="58" t="s">
        <v>150</v>
      </c>
      <c r="AM27" s="58">
        <v>565.30714285714305</v>
      </c>
      <c r="AN27" s="58" t="s">
        <v>150</v>
      </c>
      <c r="AO27" s="58" t="s">
        <v>150</v>
      </c>
      <c r="AP27" s="58" t="s">
        <v>150</v>
      </c>
      <c r="AQ27" s="58" t="s">
        <v>150</v>
      </c>
    </row>
    <row r="28" spans="1:43" x14ac:dyDescent="0.25">
      <c r="A28" s="64" t="s">
        <v>177</v>
      </c>
      <c r="B28" s="58" t="s">
        <v>150</v>
      </c>
      <c r="C28" s="58">
        <v>686.49630113141905</v>
      </c>
      <c r="D28" s="58" t="s">
        <v>150</v>
      </c>
      <c r="E28" s="58" t="s">
        <v>150</v>
      </c>
      <c r="F28" s="58" t="s">
        <v>150</v>
      </c>
      <c r="G28" s="58" t="s">
        <v>150</v>
      </c>
      <c r="H28" s="58" t="s">
        <v>150</v>
      </c>
      <c r="I28" s="58">
        <v>730.33823026155005</v>
      </c>
      <c r="J28" s="58" t="s">
        <v>150</v>
      </c>
      <c r="K28" s="58" t="s">
        <v>150</v>
      </c>
      <c r="L28" s="58" t="s">
        <v>150</v>
      </c>
      <c r="M28" s="58" t="s">
        <v>150</v>
      </c>
      <c r="N28" s="58" t="s">
        <v>150</v>
      </c>
      <c r="O28" s="58">
        <v>622.508669282911</v>
      </c>
      <c r="P28" s="58" t="s">
        <v>150</v>
      </c>
      <c r="Q28" s="58" t="s">
        <v>150</v>
      </c>
      <c r="R28" s="58" t="s">
        <v>150</v>
      </c>
      <c r="S28" s="58" t="s">
        <v>150</v>
      </c>
      <c r="T28" s="58" t="s">
        <v>150</v>
      </c>
      <c r="U28" s="58">
        <v>408.65861774744002</v>
      </c>
      <c r="V28" s="58" t="s">
        <v>150</v>
      </c>
      <c r="W28" s="58" t="s">
        <v>150</v>
      </c>
      <c r="X28" s="58" t="s">
        <v>150</v>
      </c>
      <c r="Y28" s="58" t="s">
        <v>150</v>
      </c>
      <c r="Z28" s="58" t="s">
        <v>150</v>
      </c>
      <c r="AA28" s="58">
        <v>714.468533400301</v>
      </c>
      <c r="AB28" s="58" t="s">
        <v>150</v>
      </c>
      <c r="AC28" s="58" t="s">
        <v>150</v>
      </c>
      <c r="AD28" s="58" t="s">
        <v>150</v>
      </c>
      <c r="AE28" s="58" t="s">
        <v>150</v>
      </c>
      <c r="AF28" s="58" t="s">
        <v>150</v>
      </c>
      <c r="AG28" s="58">
        <v>809.62293103448303</v>
      </c>
      <c r="AH28" s="58" t="s">
        <v>150</v>
      </c>
      <c r="AI28" s="58" t="s">
        <v>150</v>
      </c>
      <c r="AJ28" s="58" t="s">
        <v>150</v>
      </c>
      <c r="AK28" s="58" t="s">
        <v>150</v>
      </c>
      <c r="AL28" s="58" t="s">
        <v>150</v>
      </c>
      <c r="AM28" s="58">
        <v>608.77499999999998</v>
      </c>
      <c r="AN28" s="58" t="s">
        <v>150</v>
      </c>
      <c r="AO28" s="58" t="s">
        <v>150</v>
      </c>
      <c r="AP28" s="58" t="s">
        <v>150</v>
      </c>
      <c r="AQ28" s="58" t="s">
        <v>150</v>
      </c>
    </row>
    <row r="29" spans="1:43" x14ac:dyDescent="0.25">
      <c r="A29" s="64" t="s">
        <v>178</v>
      </c>
      <c r="B29" s="58" t="s">
        <v>150</v>
      </c>
      <c r="C29" s="58">
        <v>672.30181576616496</v>
      </c>
      <c r="D29" s="58" t="s">
        <v>150</v>
      </c>
      <c r="E29" s="58" t="s">
        <v>150</v>
      </c>
      <c r="F29" s="58" t="s">
        <v>150</v>
      </c>
      <c r="G29" s="58" t="s">
        <v>150</v>
      </c>
      <c r="H29" s="58" t="s">
        <v>150</v>
      </c>
      <c r="I29" s="58">
        <v>721.39657039711199</v>
      </c>
      <c r="J29" s="58" t="s">
        <v>150</v>
      </c>
      <c r="K29" s="58" t="s">
        <v>150</v>
      </c>
      <c r="L29" s="58" t="s">
        <v>150</v>
      </c>
      <c r="M29" s="58" t="s">
        <v>150</v>
      </c>
      <c r="N29" s="58" t="s">
        <v>150</v>
      </c>
      <c r="O29" s="58">
        <v>606.55959944751396</v>
      </c>
      <c r="P29" s="58" t="s">
        <v>150</v>
      </c>
      <c r="Q29" s="58" t="s">
        <v>150</v>
      </c>
      <c r="R29" s="58" t="s">
        <v>150</v>
      </c>
      <c r="S29" s="58" t="s">
        <v>150</v>
      </c>
      <c r="T29" s="58" t="s">
        <v>150</v>
      </c>
      <c r="U29" s="58">
        <v>375.57262853005102</v>
      </c>
      <c r="V29" s="58" t="s">
        <v>150</v>
      </c>
      <c r="W29" s="58" t="s">
        <v>150</v>
      </c>
      <c r="X29" s="58" t="s">
        <v>150</v>
      </c>
      <c r="Y29" s="58" t="s">
        <v>150</v>
      </c>
      <c r="Z29" s="58" t="s">
        <v>150</v>
      </c>
      <c r="AA29" s="58">
        <v>716.443076923077</v>
      </c>
      <c r="AB29" s="58" t="s">
        <v>150</v>
      </c>
      <c r="AC29" s="58" t="s">
        <v>150</v>
      </c>
      <c r="AD29" s="58" t="s">
        <v>150</v>
      </c>
      <c r="AE29" s="58" t="s">
        <v>150</v>
      </c>
      <c r="AF29" s="58" t="s">
        <v>150</v>
      </c>
      <c r="AG29" s="58">
        <v>818.17837677725095</v>
      </c>
      <c r="AH29" s="58" t="s">
        <v>150</v>
      </c>
      <c r="AI29" s="58" t="s">
        <v>150</v>
      </c>
      <c r="AJ29" s="58" t="s">
        <v>150</v>
      </c>
      <c r="AK29" s="58" t="s">
        <v>150</v>
      </c>
      <c r="AL29" s="58" t="s">
        <v>150</v>
      </c>
      <c r="AM29" s="58">
        <v>632.875</v>
      </c>
      <c r="AN29" s="58" t="s">
        <v>150</v>
      </c>
      <c r="AO29" s="58" t="s">
        <v>150</v>
      </c>
      <c r="AP29" s="58" t="s">
        <v>150</v>
      </c>
      <c r="AQ29" s="58" t="s">
        <v>150</v>
      </c>
    </row>
    <row r="30" spans="1:43" x14ac:dyDescent="0.25">
      <c r="A30" s="64" t="s">
        <v>179</v>
      </c>
      <c r="B30" s="58" t="s">
        <v>150</v>
      </c>
      <c r="C30" s="58">
        <v>666.90459231490104</v>
      </c>
      <c r="D30" s="58" t="s">
        <v>150</v>
      </c>
      <c r="E30" s="58" t="s">
        <v>150</v>
      </c>
      <c r="F30" s="58" t="s">
        <v>150</v>
      </c>
      <c r="G30" s="58" t="s">
        <v>150</v>
      </c>
      <c r="H30" s="58" t="s">
        <v>150</v>
      </c>
      <c r="I30" s="58">
        <v>717.50762920426598</v>
      </c>
      <c r="J30" s="58" t="s">
        <v>150</v>
      </c>
      <c r="K30" s="58" t="s">
        <v>150</v>
      </c>
      <c r="L30" s="58" t="s">
        <v>150</v>
      </c>
      <c r="M30" s="58" t="s">
        <v>150</v>
      </c>
      <c r="N30" s="58" t="s">
        <v>150</v>
      </c>
      <c r="O30" s="58">
        <v>599.48918032786901</v>
      </c>
      <c r="P30" s="58" t="s">
        <v>150</v>
      </c>
      <c r="Q30" s="58" t="s">
        <v>150</v>
      </c>
      <c r="R30" s="58" t="s">
        <v>150</v>
      </c>
      <c r="S30" s="58" t="s">
        <v>150</v>
      </c>
      <c r="T30" s="58" t="s">
        <v>150</v>
      </c>
      <c r="U30" s="58">
        <v>360.66862170088001</v>
      </c>
      <c r="V30" s="58" t="s">
        <v>150</v>
      </c>
      <c r="W30" s="58" t="s">
        <v>150</v>
      </c>
      <c r="X30" s="58" t="s">
        <v>150</v>
      </c>
      <c r="Y30" s="58" t="s">
        <v>150</v>
      </c>
      <c r="Z30" s="58" t="s">
        <v>150</v>
      </c>
      <c r="AA30" s="58">
        <v>718.20211143694996</v>
      </c>
      <c r="AB30" s="58" t="s">
        <v>150</v>
      </c>
      <c r="AC30" s="58" t="s">
        <v>150</v>
      </c>
      <c r="AD30" s="58" t="s">
        <v>150</v>
      </c>
      <c r="AE30" s="58" t="s">
        <v>150</v>
      </c>
      <c r="AF30" s="58" t="s">
        <v>150</v>
      </c>
      <c r="AG30" s="58">
        <v>816.03316953316903</v>
      </c>
      <c r="AH30" s="58" t="s">
        <v>150</v>
      </c>
      <c r="AI30" s="58" t="s">
        <v>150</v>
      </c>
      <c r="AJ30" s="58" t="s">
        <v>150</v>
      </c>
      <c r="AK30" s="58" t="s">
        <v>150</v>
      </c>
      <c r="AL30" s="58" t="s">
        <v>150</v>
      </c>
      <c r="AM30" s="58">
        <v>632.16521739130405</v>
      </c>
      <c r="AN30" s="58" t="s">
        <v>150</v>
      </c>
      <c r="AO30" s="58" t="s">
        <v>150</v>
      </c>
      <c r="AP30" s="58" t="s">
        <v>150</v>
      </c>
      <c r="AQ30" s="58" t="s">
        <v>150</v>
      </c>
    </row>
    <row r="31" spans="1:43" x14ac:dyDescent="0.25">
      <c r="A31" s="64" t="s">
        <v>180</v>
      </c>
      <c r="B31" s="58" t="s">
        <v>150</v>
      </c>
      <c r="C31" s="58">
        <v>650.798354369707</v>
      </c>
      <c r="D31" s="58" t="s">
        <v>150</v>
      </c>
      <c r="E31" s="58" t="s">
        <v>150</v>
      </c>
      <c r="F31" s="58" t="s">
        <v>150</v>
      </c>
      <c r="G31" s="58" t="s">
        <v>150</v>
      </c>
      <c r="H31" s="58" t="s">
        <v>150</v>
      </c>
      <c r="I31" s="58">
        <v>700.10070962248096</v>
      </c>
      <c r="J31" s="58" t="s">
        <v>150</v>
      </c>
      <c r="K31" s="58" t="s">
        <v>150</v>
      </c>
      <c r="L31" s="58" t="s">
        <v>150</v>
      </c>
      <c r="M31" s="58" t="s">
        <v>150</v>
      </c>
      <c r="N31" s="58" t="s">
        <v>150</v>
      </c>
      <c r="O31" s="58">
        <v>587.31436403508803</v>
      </c>
      <c r="P31" s="58" t="s">
        <v>150</v>
      </c>
      <c r="Q31" s="58" t="s">
        <v>150</v>
      </c>
      <c r="R31" s="58" t="s">
        <v>150</v>
      </c>
      <c r="S31" s="58" t="s">
        <v>150</v>
      </c>
      <c r="T31" s="58" t="s">
        <v>150</v>
      </c>
      <c r="U31" s="58">
        <v>321.83898662913401</v>
      </c>
      <c r="V31" s="58" t="s">
        <v>150</v>
      </c>
      <c r="W31" s="58" t="s">
        <v>150</v>
      </c>
      <c r="X31" s="58" t="s">
        <v>150</v>
      </c>
      <c r="Y31" s="58" t="s">
        <v>150</v>
      </c>
      <c r="Z31" s="58" t="s">
        <v>150</v>
      </c>
      <c r="AA31" s="58">
        <v>713.83520610687003</v>
      </c>
      <c r="AB31" s="58" t="s">
        <v>150</v>
      </c>
      <c r="AC31" s="58" t="s">
        <v>150</v>
      </c>
      <c r="AD31" s="58" t="s">
        <v>150</v>
      </c>
      <c r="AE31" s="58" t="s">
        <v>150</v>
      </c>
      <c r="AF31" s="58" t="s">
        <v>150</v>
      </c>
      <c r="AG31" s="58">
        <v>817.78848368522097</v>
      </c>
      <c r="AH31" s="58" t="s">
        <v>150</v>
      </c>
      <c r="AI31" s="58" t="s">
        <v>150</v>
      </c>
      <c r="AJ31" s="58" t="s">
        <v>150</v>
      </c>
      <c r="AK31" s="58" t="s">
        <v>150</v>
      </c>
      <c r="AL31" s="58" t="s">
        <v>150</v>
      </c>
      <c r="AM31" s="58">
        <v>613.85454545454502</v>
      </c>
      <c r="AN31" s="58" t="s">
        <v>150</v>
      </c>
      <c r="AO31" s="58" t="s">
        <v>150</v>
      </c>
      <c r="AP31" s="58" t="s">
        <v>150</v>
      </c>
      <c r="AQ31" s="58" t="s">
        <v>150</v>
      </c>
    </row>
    <row r="32" spans="1:43" x14ac:dyDescent="0.25">
      <c r="A32" s="64" t="s">
        <v>181</v>
      </c>
      <c r="B32" s="58" t="s">
        <v>150</v>
      </c>
      <c r="C32" s="58">
        <v>654.170837390457</v>
      </c>
      <c r="D32" s="58" t="s">
        <v>150</v>
      </c>
      <c r="E32" s="58" t="s">
        <v>150</v>
      </c>
      <c r="F32" s="58" t="s">
        <v>150</v>
      </c>
      <c r="G32" s="58" t="s">
        <v>150</v>
      </c>
      <c r="H32" s="58" t="s">
        <v>150</v>
      </c>
      <c r="I32" s="58">
        <v>704.39657293497305</v>
      </c>
      <c r="J32" s="58" t="s">
        <v>150</v>
      </c>
      <c r="K32" s="58" t="s">
        <v>150</v>
      </c>
      <c r="L32" s="58" t="s">
        <v>150</v>
      </c>
      <c r="M32" s="58" t="s">
        <v>150</v>
      </c>
      <c r="N32" s="58" t="s">
        <v>150</v>
      </c>
      <c r="O32" s="58">
        <v>591.77248908296895</v>
      </c>
      <c r="P32" s="58" t="s">
        <v>150</v>
      </c>
      <c r="Q32" s="58" t="s">
        <v>150</v>
      </c>
      <c r="R32" s="58" t="s">
        <v>150</v>
      </c>
      <c r="S32" s="58" t="s">
        <v>150</v>
      </c>
      <c r="T32" s="58" t="s">
        <v>150</v>
      </c>
      <c r="U32" s="58">
        <v>325.76021100226097</v>
      </c>
      <c r="V32" s="58" t="s">
        <v>150</v>
      </c>
      <c r="W32" s="58" t="s">
        <v>150</v>
      </c>
      <c r="X32" s="58" t="s">
        <v>150</v>
      </c>
      <c r="Y32" s="58" t="s">
        <v>150</v>
      </c>
      <c r="Z32" s="58" t="s">
        <v>150</v>
      </c>
      <c r="AA32" s="58">
        <v>711.84005457853198</v>
      </c>
      <c r="AB32" s="58" t="s">
        <v>150</v>
      </c>
      <c r="AC32" s="58" t="s">
        <v>150</v>
      </c>
      <c r="AD32" s="58" t="s">
        <v>150</v>
      </c>
      <c r="AE32" s="58" t="s">
        <v>150</v>
      </c>
      <c r="AF32" s="58" t="s">
        <v>150</v>
      </c>
      <c r="AG32" s="58">
        <v>813.96772934287503</v>
      </c>
      <c r="AH32" s="58" t="s">
        <v>150</v>
      </c>
      <c r="AI32" s="58" t="s">
        <v>150</v>
      </c>
      <c r="AJ32" s="58" t="s">
        <v>150</v>
      </c>
      <c r="AK32" s="58" t="s">
        <v>150</v>
      </c>
      <c r="AL32" s="58" t="s">
        <v>150</v>
      </c>
      <c r="AM32" s="58">
        <v>643.20000000000005</v>
      </c>
      <c r="AN32" s="58" t="s">
        <v>150</v>
      </c>
      <c r="AO32" s="58" t="s">
        <v>150</v>
      </c>
      <c r="AP32" s="58" t="s">
        <v>150</v>
      </c>
      <c r="AQ32" s="58" t="s">
        <v>150</v>
      </c>
    </row>
    <row r="33" spans="1:43" x14ac:dyDescent="0.25">
      <c r="A33" s="64" t="s">
        <v>182</v>
      </c>
      <c r="B33" s="58" t="s">
        <v>150</v>
      </c>
      <c r="C33" s="58">
        <v>657.49275092936796</v>
      </c>
      <c r="D33" s="58" t="s">
        <v>150</v>
      </c>
      <c r="E33" s="58" t="s">
        <v>150</v>
      </c>
      <c r="F33" s="58" t="s">
        <v>150</v>
      </c>
      <c r="G33" s="58" t="s">
        <v>150</v>
      </c>
      <c r="H33" s="58" t="s">
        <v>150</v>
      </c>
      <c r="I33" s="58">
        <v>713.35473773265699</v>
      </c>
      <c r="J33" s="58" t="s">
        <v>150</v>
      </c>
      <c r="K33" s="58" t="s">
        <v>150</v>
      </c>
      <c r="L33" s="58" t="s">
        <v>150</v>
      </c>
      <c r="M33" s="58" t="s">
        <v>150</v>
      </c>
      <c r="N33" s="58" t="s">
        <v>150</v>
      </c>
      <c r="O33" s="58">
        <v>589.42175257732004</v>
      </c>
      <c r="P33" s="58" t="s">
        <v>150</v>
      </c>
      <c r="Q33" s="58" t="s">
        <v>150</v>
      </c>
      <c r="R33" s="58" t="s">
        <v>150</v>
      </c>
      <c r="S33" s="58" t="s">
        <v>150</v>
      </c>
      <c r="T33" s="58" t="s">
        <v>150</v>
      </c>
      <c r="U33" s="58">
        <v>336.55541795665602</v>
      </c>
      <c r="V33" s="58" t="s">
        <v>150</v>
      </c>
      <c r="W33" s="58" t="s">
        <v>150</v>
      </c>
      <c r="X33" s="58" t="s">
        <v>150</v>
      </c>
      <c r="Y33" s="58" t="s">
        <v>150</v>
      </c>
      <c r="Z33" s="58" t="s">
        <v>150</v>
      </c>
      <c r="AA33" s="58">
        <v>707.94809457580004</v>
      </c>
      <c r="AB33" s="58" t="s">
        <v>150</v>
      </c>
      <c r="AC33" s="58" t="s">
        <v>150</v>
      </c>
      <c r="AD33" s="58" t="s">
        <v>150</v>
      </c>
      <c r="AE33" s="58" t="s">
        <v>150</v>
      </c>
      <c r="AF33" s="58" t="s">
        <v>150</v>
      </c>
      <c r="AG33" s="58">
        <v>806.16328871892904</v>
      </c>
      <c r="AH33" s="58" t="s">
        <v>150</v>
      </c>
      <c r="AI33" s="58" t="s">
        <v>150</v>
      </c>
      <c r="AJ33" s="58" t="s">
        <v>150</v>
      </c>
      <c r="AK33" s="58" t="s">
        <v>150</v>
      </c>
      <c r="AL33" s="58" t="s">
        <v>150</v>
      </c>
      <c r="AM33" s="58">
        <v>571.07272727272698</v>
      </c>
      <c r="AN33" s="58" t="s">
        <v>150</v>
      </c>
      <c r="AO33" s="58" t="s">
        <v>150</v>
      </c>
      <c r="AP33" s="58" t="s">
        <v>150</v>
      </c>
      <c r="AQ33" s="58" t="s">
        <v>150</v>
      </c>
    </row>
    <row r="34" spans="1:43" x14ac:dyDescent="0.25">
      <c r="A34" s="64" t="s">
        <v>183</v>
      </c>
      <c r="B34" s="58" t="s">
        <v>150</v>
      </c>
      <c r="C34" s="58">
        <v>666.94275268817205</v>
      </c>
      <c r="D34" s="58" t="s">
        <v>150</v>
      </c>
      <c r="E34" s="58" t="s">
        <v>150</v>
      </c>
      <c r="F34" s="58" t="s">
        <v>150</v>
      </c>
      <c r="G34" s="58" t="s">
        <v>150</v>
      </c>
      <c r="H34" s="58" t="s">
        <v>150</v>
      </c>
      <c r="I34" s="58">
        <v>722.53673519940605</v>
      </c>
      <c r="J34" s="58" t="s">
        <v>150</v>
      </c>
      <c r="K34" s="58" t="s">
        <v>150</v>
      </c>
      <c r="L34" s="58" t="s">
        <v>150</v>
      </c>
      <c r="M34" s="58" t="s">
        <v>150</v>
      </c>
      <c r="N34" s="58" t="s">
        <v>150</v>
      </c>
      <c r="O34" s="58">
        <v>590.553063308373</v>
      </c>
      <c r="P34" s="58" t="s">
        <v>150</v>
      </c>
      <c r="Q34" s="58" t="s">
        <v>150</v>
      </c>
      <c r="R34" s="58" t="s">
        <v>150</v>
      </c>
      <c r="S34" s="58" t="s">
        <v>150</v>
      </c>
      <c r="T34" s="58" t="s">
        <v>150</v>
      </c>
      <c r="U34" s="58">
        <v>338.44884792626698</v>
      </c>
      <c r="V34" s="58" t="s">
        <v>150</v>
      </c>
      <c r="W34" s="58" t="s">
        <v>150</v>
      </c>
      <c r="X34" s="58" t="s">
        <v>150</v>
      </c>
      <c r="Y34" s="58" t="s">
        <v>150</v>
      </c>
      <c r="Z34" s="58" t="s">
        <v>150</v>
      </c>
      <c r="AA34" s="58">
        <v>715.995152870992</v>
      </c>
      <c r="AB34" s="58" t="s">
        <v>150</v>
      </c>
      <c r="AC34" s="58" t="s">
        <v>150</v>
      </c>
      <c r="AD34" s="58" t="s">
        <v>150</v>
      </c>
      <c r="AE34" s="58" t="s">
        <v>150</v>
      </c>
      <c r="AF34" s="58" t="s">
        <v>150</v>
      </c>
      <c r="AG34" s="58">
        <v>806.55563636363604</v>
      </c>
      <c r="AH34" s="58" t="s">
        <v>150</v>
      </c>
      <c r="AI34" s="58" t="s">
        <v>150</v>
      </c>
      <c r="AJ34" s="58" t="s">
        <v>150</v>
      </c>
      <c r="AK34" s="58" t="s">
        <v>150</v>
      </c>
      <c r="AL34" s="58" t="s">
        <v>150</v>
      </c>
      <c r="AM34" s="58">
        <v>582.44594594594605</v>
      </c>
      <c r="AN34" s="58" t="s">
        <v>150</v>
      </c>
      <c r="AO34" s="58" t="s">
        <v>150</v>
      </c>
      <c r="AP34" s="58" t="s">
        <v>150</v>
      </c>
      <c r="AQ34" s="58" t="s">
        <v>150</v>
      </c>
    </row>
    <row r="35" spans="1:43" x14ac:dyDescent="0.25">
      <c r="A35" s="64" t="s">
        <v>184</v>
      </c>
      <c r="B35" s="58" t="s">
        <v>150</v>
      </c>
      <c r="C35" s="58">
        <v>685.92531120331898</v>
      </c>
      <c r="D35" s="58" t="s">
        <v>150</v>
      </c>
      <c r="E35" s="58" t="s">
        <v>150</v>
      </c>
      <c r="F35" s="58" t="s">
        <v>150</v>
      </c>
      <c r="G35" s="58" t="s">
        <v>150</v>
      </c>
      <c r="H35" s="58" t="s">
        <v>150</v>
      </c>
      <c r="I35" s="58">
        <v>741.13834572490703</v>
      </c>
      <c r="J35" s="58" t="s">
        <v>150</v>
      </c>
      <c r="K35" s="58" t="s">
        <v>150</v>
      </c>
      <c r="L35" s="58" t="s">
        <v>150</v>
      </c>
      <c r="M35" s="58" t="s">
        <v>150</v>
      </c>
      <c r="N35" s="58" t="s">
        <v>150</v>
      </c>
      <c r="O35" s="58">
        <v>595.80209344660204</v>
      </c>
      <c r="P35" s="58" t="s">
        <v>150</v>
      </c>
      <c r="Q35" s="58" t="s">
        <v>150</v>
      </c>
      <c r="R35" s="58" t="s">
        <v>150</v>
      </c>
      <c r="S35" s="58" t="s">
        <v>150</v>
      </c>
      <c r="T35" s="58" t="s">
        <v>150</v>
      </c>
      <c r="U35" s="58">
        <v>353.490831556503</v>
      </c>
      <c r="V35" s="58" t="s">
        <v>150</v>
      </c>
      <c r="W35" s="58" t="s">
        <v>150</v>
      </c>
      <c r="X35" s="58" t="s">
        <v>150</v>
      </c>
      <c r="Y35" s="58" t="s">
        <v>150</v>
      </c>
      <c r="Z35" s="58" t="s">
        <v>150</v>
      </c>
      <c r="AA35" s="58">
        <v>730.08481537302202</v>
      </c>
      <c r="AB35" s="58" t="s">
        <v>150</v>
      </c>
      <c r="AC35" s="58" t="s">
        <v>150</v>
      </c>
      <c r="AD35" s="58" t="s">
        <v>150</v>
      </c>
      <c r="AE35" s="58" t="s">
        <v>150</v>
      </c>
      <c r="AF35" s="58" t="s">
        <v>150</v>
      </c>
      <c r="AG35" s="58">
        <v>804.91392146863802</v>
      </c>
      <c r="AH35" s="58" t="s">
        <v>150</v>
      </c>
      <c r="AI35" s="58" t="s">
        <v>150</v>
      </c>
      <c r="AJ35" s="58" t="s">
        <v>150</v>
      </c>
      <c r="AK35" s="58" t="s">
        <v>150</v>
      </c>
      <c r="AL35" s="58" t="s">
        <v>150</v>
      </c>
      <c r="AM35" s="58">
        <v>607.76428571428596</v>
      </c>
      <c r="AN35" s="58" t="s">
        <v>150</v>
      </c>
      <c r="AO35" s="58" t="s">
        <v>150</v>
      </c>
      <c r="AP35" s="58" t="s">
        <v>150</v>
      </c>
      <c r="AQ35" s="58" t="s">
        <v>150</v>
      </c>
    </row>
    <row r="36" spans="1:43" x14ac:dyDescent="0.25">
      <c r="A36" s="64" t="s">
        <v>185</v>
      </c>
      <c r="B36" s="58" t="s">
        <v>150</v>
      </c>
      <c r="C36" s="58">
        <v>685.51923714759505</v>
      </c>
      <c r="D36" s="58" t="s">
        <v>150</v>
      </c>
      <c r="E36" s="58" t="s">
        <v>150</v>
      </c>
      <c r="F36" s="58" t="s">
        <v>150</v>
      </c>
      <c r="G36" s="58" t="s">
        <v>150</v>
      </c>
      <c r="H36" s="58" t="s">
        <v>150</v>
      </c>
      <c r="I36" s="58">
        <v>736.24068585214502</v>
      </c>
      <c r="J36" s="58" t="s">
        <v>150</v>
      </c>
      <c r="K36" s="58" t="s">
        <v>150</v>
      </c>
      <c r="L36" s="58" t="s">
        <v>150</v>
      </c>
      <c r="M36" s="58" t="s">
        <v>150</v>
      </c>
      <c r="N36" s="58" t="s">
        <v>150</v>
      </c>
      <c r="O36" s="58">
        <v>594.85621721690802</v>
      </c>
      <c r="P36" s="58" t="s">
        <v>150</v>
      </c>
      <c r="Q36" s="58" t="s">
        <v>150</v>
      </c>
      <c r="R36" s="58" t="s">
        <v>150</v>
      </c>
      <c r="S36" s="58" t="s">
        <v>150</v>
      </c>
      <c r="T36" s="58" t="s">
        <v>150</v>
      </c>
      <c r="U36" s="58">
        <v>347.82384769539101</v>
      </c>
      <c r="V36" s="58" t="s">
        <v>150</v>
      </c>
      <c r="W36" s="58" t="s">
        <v>150</v>
      </c>
      <c r="X36" s="58" t="s">
        <v>150</v>
      </c>
      <c r="Y36" s="58" t="s">
        <v>150</v>
      </c>
      <c r="Z36" s="58" t="s">
        <v>150</v>
      </c>
      <c r="AA36" s="58">
        <v>734.062183060601</v>
      </c>
      <c r="AB36" s="58" t="s">
        <v>150</v>
      </c>
      <c r="AC36" s="58" t="s">
        <v>150</v>
      </c>
      <c r="AD36" s="58" t="s">
        <v>150</v>
      </c>
      <c r="AE36" s="58" t="s">
        <v>150</v>
      </c>
      <c r="AF36" s="58" t="s">
        <v>150</v>
      </c>
      <c r="AG36" s="58">
        <v>804.08122798188197</v>
      </c>
      <c r="AH36" s="58" t="s">
        <v>150</v>
      </c>
      <c r="AI36" s="58" t="s">
        <v>150</v>
      </c>
      <c r="AJ36" s="58" t="s">
        <v>150</v>
      </c>
      <c r="AK36" s="58" t="s">
        <v>150</v>
      </c>
      <c r="AL36" s="58" t="s">
        <v>150</v>
      </c>
      <c r="AM36" s="58">
        <v>554.26829268292704</v>
      </c>
      <c r="AN36" s="58" t="s">
        <v>150</v>
      </c>
      <c r="AO36" s="58" t="s">
        <v>150</v>
      </c>
      <c r="AP36" s="58" t="s">
        <v>150</v>
      </c>
      <c r="AQ36" s="58" t="s">
        <v>150</v>
      </c>
    </row>
    <row r="37" spans="1:43" x14ac:dyDescent="0.25">
      <c r="A37" s="64" t="s">
        <v>186</v>
      </c>
      <c r="B37" s="58" t="s">
        <v>150</v>
      </c>
      <c r="C37" s="58">
        <v>679.162201921936</v>
      </c>
      <c r="D37" s="58" t="s">
        <v>150</v>
      </c>
      <c r="E37" s="58" t="s">
        <v>150</v>
      </c>
      <c r="F37" s="58" t="s">
        <v>150</v>
      </c>
      <c r="G37" s="58" t="s">
        <v>150</v>
      </c>
      <c r="H37" s="58" t="s">
        <v>150</v>
      </c>
      <c r="I37" s="58">
        <v>729.79210477428899</v>
      </c>
      <c r="J37" s="58" t="s">
        <v>150</v>
      </c>
      <c r="K37" s="58" t="s">
        <v>150</v>
      </c>
      <c r="L37" s="58" t="s">
        <v>150</v>
      </c>
      <c r="M37" s="58" t="s">
        <v>150</v>
      </c>
      <c r="N37" s="58" t="s">
        <v>150</v>
      </c>
      <c r="O37" s="58">
        <v>589.68722915298702</v>
      </c>
      <c r="P37" s="58" t="s">
        <v>150</v>
      </c>
      <c r="Q37" s="58" t="s">
        <v>150</v>
      </c>
      <c r="R37" s="58" t="s">
        <v>150</v>
      </c>
      <c r="S37" s="58" t="s">
        <v>150</v>
      </c>
      <c r="T37" s="58" t="s">
        <v>150</v>
      </c>
      <c r="U37" s="58">
        <v>343.50897959183698</v>
      </c>
      <c r="V37" s="58" t="s">
        <v>150</v>
      </c>
      <c r="W37" s="58" t="s">
        <v>150</v>
      </c>
      <c r="X37" s="58" t="s">
        <v>150</v>
      </c>
      <c r="Y37" s="58" t="s">
        <v>150</v>
      </c>
      <c r="Z37" s="58" t="s">
        <v>150</v>
      </c>
      <c r="AA37" s="58">
        <v>730.584522870662</v>
      </c>
      <c r="AB37" s="58" t="s">
        <v>150</v>
      </c>
      <c r="AC37" s="58" t="s">
        <v>150</v>
      </c>
      <c r="AD37" s="58" t="s">
        <v>150</v>
      </c>
      <c r="AE37" s="58" t="s">
        <v>150</v>
      </c>
      <c r="AF37" s="58" t="s">
        <v>150</v>
      </c>
      <c r="AG37" s="58">
        <v>802.42464228934796</v>
      </c>
      <c r="AH37" s="58" t="s">
        <v>150</v>
      </c>
      <c r="AI37" s="58" t="s">
        <v>150</v>
      </c>
      <c r="AJ37" s="58" t="s">
        <v>150</v>
      </c>
      <c r="AK37" s="58" t="s">
        <v>150</v>
      </c>
      <c r="AL37" s="58" t="s">
        <v>150</v>
      </c>
      <c r="AM37" s="58">
        <v>552.66585365853598</v>
      </c>
      <c r="AN37" s="58" t="s">
        <v>150</v>
      </c>
      <c r="AO37" s="58" t="s">
        <v>150</v>
      </c>
      <c r="AP37" s="58" t="s">
        <v>150</v>
      </c>
      <c r="AQ37" s="58" t="s">
        <v>150</v>
      </c>
    </row>
    <row r="38" spans="1:43" x14ac:dyDescent="0.25">
      <c r="A38" s="64" t="s">
        <v>187</v>
      </c>
      <c r="B38" s="58" t="s">
        <v>150</v>
      </c>
      <c r="C38" s="58">
        <v>676.40031591039599</v>
      </c>
      <c r="D38" s="58" t="s">
        <v>150</v>
      </c>
      <c r="E38" s="58" t="s">
        <v>150</v>
      </c>
      <c r="F38" s="58" t="s">
        <v>150</v>
      </c>
      <c r="G38" s="58" t="s">
        <v>150</v>
      </c>
      <c r="H38" s="58" t="s">
        <v>150</v>
      </c>
      <c r="I38" s="58">
        <v>730.65401913875598</v>
      </c>
      <c r="J38" s="58" t="s">
        <v>150</v>
      </c>
      <c r="K38" s="58" t="s">
        <v>150</v>
      </c>
      <c r="L38" s="58" t="s">
        <v>150</v>
      </c>
      <c r="M38" s="58" t="s">
        <v>150</v>
      </c>
      <c r="N38" s="58" t="s">
        <v>150</v>
      </c>
      <c r="O38" s="58">
        <v>594.94181034482801</v>
      </c>
      <c r="P38" s="58" t="s">
        <v>150</v>
      </c>
      <c r="Q38" s="58" t="s">
        <v>150</v>
      </c>
      <c r="R38" s="58" t="s">
        <v>150</v>
      </c>
      <c r="S38" s="58" t="s">
        <v>150</v>
      </c>
      <c r="T38" s="58" t="s">
        <v>150</v>
      </c>
      <c r="U38" s="58">
        <v>339.053955037469</v>
      </c>
      <c r="V38" s="58" t="s">
        <v>150</v>
      </c>
      <c r="W38" s="58" t="s">
        <v>150</v>
      </c>
      <c r="X38" s="58" t="s">
        <v>150</v>
      </c>
      <c r="Y38" s="58" t="s">
        <v>150</v>
      </c>
      <c r="Z38" s="58" t="s">
        <v>150</v>
      </c>
      <c r="AA38" s="58">
        <v>721.78632586250296</v>
      </c>
      <c r="AB38" s="58" t="s">
        <v>150</v>
      </c>
      <c r="AC38" s="58" t="s">
        <v>150</v>
      </c>
      <c r="AD38" s="58" t="s">
        <v>150</v>
      </c>
      <c r="AE38" s="58" t="s">
        <v>150</v>
      </c>
      <c r="AF38" s="58" t="s">
        <v>150</v>
      </c>
      <c r="AG38" s="58">
        <v>801.91657366071399</v>
      </c>
      <c r="AH38" s="58" t="s">
        <v>150</v>
      </c>
      <c r="AI38" s="58" t="s">
        <v>150</v>
      </c>
      <c r="AJ38" s="58" t="s">
        <v>150</v>
      </c>
      <c r="AK38" s="58" t="s">
        <v>150</v>
      </c>
      <c r="AL38" s="58" t="s">
        <v>150</v>
      </c>
      <c r="AM38" s="58">
        <v>523.29166666666697</v>
      </c>
      <c r="AN38" s="58" t="s">
        <v>150</v>
      </c>
      <c r="AO38" s="58" t="s">
        <v>150</v>
      </c>
      <c r="AP38" s="58" t="s">
        <v>150</v>
      </c>
      <c r="AQ38" s="58" t="s">
        <v>150</v>
      </c>
    </row>
    <row r="39" spans="1:43" x14ac:dyDescent="0.25">
      <c r="A39" s="64" t="s">
        <v>188</v>
      </c>
      <c r="B39" s="58" t="s">
        <v>150</v>
      </c>
      <c r="C39" s="58">
        <v>675.61833714990303</v>
      </c>
      <c r="D39" s="58" t="s">
        <v>150</v>
      </c>
      <c r="E39" s="58" t="s">
        <v>150</v>
      </c>
      <c r="F39" s="58" t="s">
        <v>150</v>
      </c>
      <c r="G39" s="58" t="s">
        <v>150</v>
      </c>
      <c r="H39" s="58" t="s">
        <v>150</v>
      </c>
      <c r="I39" s="58">
        <v>732.59225986944296</v>
      </c>
      <c r="J39" s="58" t="s">
        <v>150</v>
      </c>
      <c r="K39" s="58" t="s">
        <v>150</v>
      </c>
      <c r="L39" s="58" t="s">
        <v>150</v>
      </c>
      <c r="M39" s="58" t="s">
        <v>150</v>
      </c>
      <c r="N39" s="58" t="s">
        <v>150</v>
      </c>
      <c r="O39" s="58">
        <v>601.112195121951</v>
      </c>
      <c r="P39" s="58" t="s">
        <v>150</v>
      </c>
      <c r="Q39" s="58" t="s">
        <v>150</v>
      </c>
      <c r="R39" s="58" t="s">
        <v>150</v>
      </c>
      <c r="S39" s="58" t="s">
        <v>150</v>
      </c>
      <c r="T39" s="58" t="s">
        <v>150</v>
      </c>
      <c r="U39" s="58">
        <v>325.96993670886098</v>
      </c>
      <c r="V39" s="58" t="s">
        <v>150</v>
      </c>
      <c r="W39" s="58" t="s">
        <v>150</v>
      </c>
      <c r="X39" s="58" t="s">
        <v>150</v>
      </c>
      <c r="Y39" s="58" t="s">
        <v>150</v>
      </c>
      <c r="Z39" s="58" t="s">
        <v>150</v>
      </c>
      <c r="AA39" s="58">
        <v>714.90676913015</v>
      </c>
      <c r="AB39" s="58" t="s">
        <v>150</v>
      </c>
      <c r="AC39" s="58" t="s">
        <v>150</v>
      </c>
      <c r="AD39" s="58" t="s">
        <v>150</v>
      </c>
      <c r="AE39" s="58" t="s">
        <v>150</v>
      </c>
      <c r="AF39" s="58" t="s">
        <v>150</v>
      </c>
      <c r="AG39" s="58">
        <v>802.08312387791705</v>
      </c>
      <c r="AH39" s="58" t="s">
        <v>150</v>
      </c>
      <c r="AI39" s="58" t="s">
        <v>150</v>
      </c>
      <c r="AJ39" s="58" t="s">
        <v>150</v>
      </c>
      <c r="AK39" s="58" t="s">
        <v>150</v>
      </c>
      <c r="AL39" s="58" t="s">
        <v>150</v>
      </c>
      <c r="AM39" s="58">
        <v>450.790909090909</v>
      </c>
      <c r="AN39" s="58" t="s">
        <v>150</v>
      </c>
      <c r="AO39" s="58" t="s">
        <v>150</v>
      </c>
      <c r="AP39" s="58" t="s">
        <v>150</v>
      </c>
      <c r="AQ39" s="58" t="s">
        <v>150</v>
      </c>
    </row>
    <row r="40" spans="1:43" x14ac:dyDescent="0.25">
      <c r="A40" s="64" t="s">
        <v>189</v>
      </c>
      <c r="B40" s="58" t="s">
        <v>150</v>
      </c>
      <c r="C40" s="58">
        <v>674.75306796116502</v>
      </c>
      <c r="D40" s="58" t="s">
        <v>150</v>
      </c>
      <c r="E40" s="58" t="s">
        <v>150</v>
      </c>
      <c r="F40" s="58" t="s">
        <v>150</v>
      </c>
      <c r="G40" s="58" t="s">
        <v>150</v>
      </c>
      <c r="H40" s="58" t="s">
        <v>150</v>
      </c>
      <c r="I40" s="58">
        <v>730.54226840436797</v>
      </c>
      <c r="J40" s="58" t="s">
        <v>150</v>
      </c>
      <c r="K40" s="58" t="s">
        <v>150</v>
      </c>
      <c r="L40" s="58" t="s">
        <v>150</v>
      </c>
      <c r="M40" s="58" t="s">
        <v>150</v>
      </c>
      <c r="N40" s="58" t="s">
        <v>150</v>
      </c>
      <c r="O40" s="58">
        <v>606.21756815231504</v>
      </c>
      <c r="P40" s="58" t="s">
        <v>150</v>
      </c>
      <c r="Q40" s="58" t="s">
        <v>150</v>
      </c>
      <c r="R40" s="58" t="s">
        <v>150</v>
      </c>
      <c r="S40" s="58" t="s">
        <v>150</v>
      </c>
      <c r="T40" s="58" t="s">
        <v>150</v>
      </c>
      <c r="U40" s="58">
        <v>318.28146853146899</v>
      </c>
      <c r="V40" s="58" t="s">
        <v>150</v>
      </c>
      <c r="W40" s="58" t="s">
        <v>150</v>
      </c>
      <c r="X40" s="58" t="s">
        <v>150</v>
      </c>
      <c r="Y40" s="58" t="s">
        <v>150</v>
      </c>
      <c r="Z40" s="58" t="s">
        <v>150</v>
      </c>
      <c r="AA40" s="58">
        <v>711.71001489203297</v>
      </c>
      <c r="AB40" s="58" t="s">
        <v>150</v>
      </c>
      <c r="AC40" s="58" t="s">
        <v>150</v>
      </c>
      <c r="AD40" s="58" t="s">
        <v>150</v>
      </c>
      <c r="AE40" s="58" t="s">
        <v>150</v>
      </c>
      <c r="AF40" s="58" t="s">
        <v>150</v>
      </c>
      <c r="AG40" s="58">
        <v>803.38711083437101</v>
      </c>
      <c r="AH40" s="58" t="s">
        <v>150</v>
      </c>
      <c r="AI40" s="58" t="s">
        <v>150</v>
      </c>
      <c r="AJ40" s="58" t="s">
        <v>150</v>
      </c>
      <c r="AK40" s="58" t="s">
        <v>150</v>
      </c>
      <c r="AL40" s="58" t="s">
        <v>150</v>
      </c>
      <c r="AM40" s="58">
        <v>470.30689655172398</v>
      </c>
      <c r="AN40" s="58" t="s">
        <v>150</v>
      </c>
      <c r="AO40" s="58" t="s">
        <v>150</v>
      </c>
      <c r="AP40" s="58" t="s">
        <v>150</v>
      </c>
      <c r="AQ40" s="58" t="s">
        <v>150</v>
      </c>
    </row>
    <row r="41" spans="1:43" x14ac:dyDescent="0.25">
      <c r="A41" s="64" t="s">
        <v>190</v>
      </c>
      <c r="B41" s="58" t="s">
        <v>150</v>
      </c>
      <c r="C41" s="58">
        <v>654.57233630375799</v>
      </c>
      <c r="D41" s="58" t="s">
        <v>150</v>
      </c>
      <c r="E41" s="58" t="s">
        <v>150</v>
      </c>
      <c r="F41" s="58" t="s">
        <v>150</v>
      </c>
      <c r="G41" s="58" t="s">
        <v>150</v>
      </c>
      <c r="H41" s="58" t="s">
        <v>150</v>
      </c>
      <c r="I41" s="58">
        <v>716.18857353483202</v>
      </c>
      <c r="J41" s="58" t="s">
        <v>150</v>
      </c>
      <c r="K41" s="58" t="s">
        <v>150</v>
      </c>
      <c r="L41" s="58" t="s">
        <v>150</v>
      </c>
      <c r="M41" s="58" t="s">
        <v>150</v>
      </c>
      <c r="N41" s="58" t="s">
        <v>150</v>
      </c>
      <c r="O41" s="58">
        <v>586.31392405063298</v>
      </c>
      <c r="P41" s="58" t="s">
        <v>150</v>
      </c>
      <c r="Q41" s="58" t="s">
        <v>150</v>
      </c>
      <c r="R41" s="58" t="s">
        <v>150</v>
      </c>
      <c r="S41" s="58" t="s">
        <v>150</v>
      </c>
      <c r="T41" s="58" t="s">
        <v>150</v>
      </c>
      <c r="U41" s="58">
        <v>296.910231660232</v>
      </c>
      <c r="V41" s="58" t="s">
        <v>150</v>
      </c>
      <c r="W41" s="58" t="s">
        <v>150</v>
      </c>
      <c r="X41" s="58" t="s">
        <v>150</v>
      </c>
      <c r="Y41" s="58" t="s">
        <v>150</v>
      </c>
      <c r="Z41" s="58" t="s">
        <v>150</v>
      </c>
      <c r="AA41" s="58">
        <v>707.88096546310805</v>
      </c>
      <c r="AB41" s="58" t="s">
        <v>150</v>
      </c>
      <c r="AC41" s="58" t="s">
        <v>150</v>
      </c>
      <c r="AD41" s="58" t="s">
        <v>150</v>
      </c>
      <c r="AE41" s="58" t="s">
        <v>150</v>
      </c>
      <c r="AF41" s="58" t="s">
        <v>150</v>
      </c>
      <c r="AG41" s="58">
        <v>803.30969581749002</v>
      </c>
      <c r="AH41" s="58" t="s">
        <v>150</v>
      </c>
      <c r="AI41" s="58" t="s">
        <v>150</v>
      </c>
      <c r="AJ41" s="58" t="s">
        <v>150</v>
      </c>
      <c r="AK41" s="58" t="s">
        <v>150</v>
      </c>
      <c r="AL41" s="58" t="s">
        <v>150</v>
      </c>
      <c r="AM41" s="58">
        <v>507.14444444444501</v>
      </c>
      <c r="AN41" s="58" t="s">
        <v>150</v>
      </c>
      <c r="AO41" s="58" t="s">
        <v>150</v>
      </c>
      <c r="AP41" s="58" t="s">
        <v>150</v>
      </c>
      <c r="AQ41" s="58" t="s">
        <v>150</v>
      </c>
    </row>
    <row r="42" spans="1:43" x14ac:dyDescent="0.25">
      <c r="A42" s="64" t="s">
        <v>191</v>
      </c>
      <c r="B42" s="58" t="s">
        <v>150</v>
      </c>
      <c r="C42" s="58">
        <v>640.51255454184798</v>
      </c>
      <c r="D42" s="58" t="s">
        <v>150</v>
      </c>
      <c r="E42" s="58" t="s">
        <v>150</v>
      </c>
      <c r="F42" s="58" t="s">
        <v>150</v>
      </c>
      <c r="G42" s="58" t="s">
        <v>150</v>
      </c>
      <c r="H42" s="58" t="s">
        <v>150</v>
      </c>
      <c r="I42" s="58">
        <v>697.54821428571404</v>
      </c>
      <c r="J42" s="58" t="s">
        <v>150</v>
      </c>
      <c r="K42" s="58" t="s">
        <v>150</v>
      </c>
      <c r="L42" s="58" t="s">
        <v>150</v>
      </c>
      <c r="M42" s="58" t="s">
        <v>150</v>
      </c>
      <c r="N42" s="58" t="s">
        <v>150</v>
      </c>
      <c r="O42" s="58">
        <v>578.22298755186705</v>
      </c>
      <c r="P42" s="58" t="s">
        <v>150</v>
      </c>
      <c r="Q42" s="58" t="s">
        <v>150</v>
      </c>
      <c r="R42" s="58" t="s">
        <v>150</v>
      </c>
      <c r="S42" s="58" t="s">
        <v>150</v>
      </c>
      <c r="T42" s="58" t="s">
        <v>150</v>
      </c>
      <c r="U42" s="58">
        <v>288.68142470694301</v>
      </c>
      <c r="V42" s="58" t="s">
        <v>150</v>
      </c>
      <c r="W42" s="58" t="s">
        <v>150</v>
      </c>
      <c r="X42" s="58" t="s">
        <v>150</v>
      </c>
      <c r="Y42" s="58" t="s">
        <v>150</v>
      </c>
      <c r="Z42" s="58" t="s">
        <v>150</v>
      </c>
      <c r="AA42" s="58">
        <v>700.63283395755298</v>
      </c>
      <c r="AB42" s="58" t="s">
        <v>150</v>
      </c>
      <c r="AC42" s="58" t="s">
        <v>150</v>
      </c>
      <c r="AD42" s="58" t="s">
        <v>150</v>
      </c>
      <c r="AE42" s="58" t="s">
        <v>150</v>
      </c>
      <c r="AF42" s="58" t="s">
        <v>150</v>
      </c>
      <c r="AG42" s="58">
        <v>801.10843137254903</v>
      </c>
      <c r="AH42" s="58" t="s">
        <v>150</v>
      </c>
      <c r="AI42" s="58" t="s">
        <v>150</v>
      </c>
      <c r="AJ42" s="58" t="s">
        <v>150</v>
      </c>
      <c r="AK42" s="58" t="s">
        <v>150</v>
      </c>
      <c r="AL42" s="58" t="s">
        <v>150</v>
      </c>
      <c r="AM42" s="58">
        <v>490.408695652174</v>
      </c>
      <c r="AN42" s="58" t="s">
        <v>150</v>
      </c>
      <c r="AO42" s="58" t="s">
        <v>150</v>
      </c>
      <c r="AP42" s="58" t="s">
        <v>150</v>
      </c>
      <c r="AQ42" s="58" t="s">
        <v>150</v>
      </c>
    </row>
    <row r="43" spans="1:43" x14ac:dyDescent="0.25">
      <c r="A43" s="64" t="s">
        <v>192</v>
      </c>
      <c r="B43" s="58" t="s">
        <v>150</v>
      </c>
      <c r="C43" s="58">
        <v>624.84203703703702</v>
      </c>
      <c r="D43" s="58" t="s">
        <v>150</v>
      </c>
      <c r="E43" s="58" t="s">
        <v>150</v>
      </c>
      <c r="F43" s="58" t="s">
        <v>150</v>
      </c>
      <c r="G43" s="58" t="s">
        <v>150</v>
      </c>
      <c r="H43" s="58" t="s">
        <v>150</v>
      </c>
      <c r="I43" s="58">
        <v>683.02883168316805</v>
      </c>
      <c r="J43" s="58" t="s">
        <v>150</v>
      </c>
      <c r="K43" s="58" t="s">
        <v>150</v>
      </c>
      <c r="L43" s="58" t="s">
        <v>150</v>
      </c>
      <c r="M43" s="58" t="s">
        <v>150</v>
      </c>
      <c r="N43" s="58" t="s">
        <v>150</v>
      </c>
      <c r="O43" s="58">
        <v>561.92055674518201</v>
      </c>
      <c r="P43" s="58" t="s">
        <v>150</v>
      </c>
      <c r="Q43" s="58" t="s">
        <v>150</v>
      </c>
      <c r="R43" s="58" t="s">
        <v>150</v>
      </c>
      <c r="S43" s="58" t="s">
        <v>150</v>
      </c>
      <c r="T43" s="58" t="s">
        <v>150</v>
      </c>
      <c r="U43" s="58">
        <v>279.30589239965798</v>
      </c>
      <c r="V43" s="58" t="s">
        <v>150</v>
      </c>
      <c r="W43" s="58" t="s">
        <v>150</v>
      </c>
      <c r="X43" s="58" t="s">
        <v>150</v>
      </c>
      <c r="Y43" s="58" t="s">
        <v>150</v>
      </c>
      <c r="Z43" s="58" t="s">
        <v>150</v>
      </c>
      <c r="AA43" s="58">
        <v>691.36961743772201</v>
      </c>
      <c r="AB43" s="58" t="s">
        <v>150</v>
      </c>
      <c r="AC43" s="58" t="s">
        <v>150</v>
      </c>
      <c r="AD43" s="58" t="s">
        <v>150</v>
      </c>
      <c r="AE43" s="58" t="s">
        <v>150</v>
      </c>
      <c r="AF43" s="58" t="s">
        <v>150</v>
      </c>
      <c r="AG43" s="58">
        <v>801.85024288688396</v>
      </c>
      <c r="AH43" s="58" t="s">
        <v>150</v>
      </c>
      <c r="AI43" s="58" t="s">
        <v>150</v>
      </c>
      <c r="AJ43" s="58" t="s">
        <v>150</v>
      </c>
      <c r="AK43" s="58" t="s">
        <v>150</v>
      </c>
      <c r="AL43" s="58" t="s">
        <v>150</v>
      </c>
      <c r="AM43" s="58">
        <v>629.28750000000002</v>
      </c>
      <c r="AN43" s="58" t="s">
        <v>150</v>
      </c>
      <c r="AO43" s="58" t="s">
        <v>150</v>
      </c>
      <c r="AP43" s="58" t="s">
        <v>150</v>
      </c>
      <c r="AQ43" s="58" t="s">
        <v>150</v>
      </c>
    </row>
    <row r="44" spans="1:43" x14ac:dyDescent="0.25">
      <c r="A44" s="64" t="s">
        <v>193</v>
      </c>
      <c r="B44" s="58" t="s">
        <v>150</v>
      </c>
      <c r="C44" s="58">
        <v>635.88116716545505</v>
      </c>
      <c r="D44" s="58" t="s">
        <v>150</v>
      </c>
      <c r="E44" s="58" t="s">
        <v>150</v>
      </c>
      <c r="F44" s="58" t="s">
        <v>150</v>
      </c>
      <c r="G44" s="58" t="s">
        <v>150</v>
      </c>
      <c r="H44" s="58" t="s">
        <v>150</v>
      </c>
      <c r="I44" s="58">
        <v>697.72819548872201</v>
      </c>
      <c r="J44" s="58" t="s">
        <v>150</v>
      </c>
      <c r="K44" s="58" t="s">
        <v>150</v>
      </c>
      <c r="L44" s="58" t="s">
        <v>150</v>
      </c>
      <c r="M44" s="58" t="s">
        <v>150</v>
      </c>
      <c r="N44" s="58" t="s">
        <v>150</v>
      </c>
      <c r="O44" s="58">
        <v>571.05551663747804</v>
      </c>
      <c r="P44" s="58" t="s">
        <v>150</v>
      </c>
      <c r="Q44" s="58" t="s">
        <v>150</v>
      </c>
      <c r="R44" s="58" t="s">
        <v>150</v>
      </c>
      <c r="S44" s="58" t="s">
        <v>150</v>
      </c>
      <c r="T44" s="58" t="s">
        <v>150</v>
      </c>
      <c r="U44" s="58">
        <v>281.45692771084299</v>
      </c>
      <c r="V44" s="58" t="s">
        <v>150</v>
      </c>
      <c r="W44" s="58" t="s">
        <v>150</v>
      </c>
      <c r="X44" s="58" t="s">
        <v>150</v>
      </c>
      <c r="Y44" s="58" t="s">
        <v>150</v>
      </c>
      <c r="Z44" s="58" t="s">
        <v>150</v>
      </c>
      <c r="AA44" s="58">
        <v>688.94479999999999</v>
      </c>
      <c r="AB44" s="58" t="s">
        <v>150</v>
      </c>
      <c r="AC44" s="58" t="s">
        <v>150</v>
      </c>
      <c r="AD44" s="58" t="s">
        <v>150</v>
      </c>
      <c r="AE44" s="58" t="s">
        <v>150</v>
      </c>
      <c r="AF44" s="58" t="s">
        <v>150</v>
      </c>
      <c r="AG44" s="58">
        <v>799.018994413408</v>
      </c>
      <c r="AH44" s="58" t="s">
        <v>150</v>
      </c>
      <c r="AI44" s="58" t="s">
        <v>150</v>
      </c>
      <c r="AJ44" s="58" t="s">
        <v>150</v>
      </c>
      <c r="AK44" s="58" t="s">
        <v>150</v>
      </c>
      <c r="AL44" s="58" t="s">
        <v>150</v>
      </c>
      <c r="AM44" s="58">
        <v>590.56500000000005</v>
      </c>
      <c r="AN44" s="58" t="s">
        <v>150</v>
      </c>
      <c r="AO44" s="58" t="s">
        <v>150</v>
      </c>
      <c r="AP44" s="58" t="s">
        <v>150</v>
      </c>
      <c r="AQ44" s="58" t="s">
        <v>150</v>
      </c>
    </row>
    <row r="45" spans="1:43" x14ac:dyDescent="0.25">
      <c r="A45" s="64" t="s">
        <v>194</v>
      </c>
      <c r="B45" s="58" t="s">
        <v>150</v>
      </c>
      <c r="C45" s="58">
        <v>639.940934348631</v>
      </c>
      <c r="D45" s="58" t="s">
        <v>150</v>
      </c>
      <c r="E45" s="58" t="s">
        <v>150</v>
      </c>
      <c r="F45" s="58" t="s">
        <v>150</v>
      </c>
      <c r="G45" s="58" t="s">
        <v>150</v>
      </c>
      <c r="H45" s="58" t="s">
        <v>150</v>
      </c>
      <c r="I45" s="58">
        <v>702.30680989055497</v>
      </c>
      <c r="J45" s="58" t="s">
        <v>150</v>
      </c>
      <c r="K45" s="58" t="s">
        <v>150</v>
      </c>
      <c r="L45" s="58" t="s">
        <v>150</v>
      </c>
      <c r="M45" s="58" t="s">
        <v>150</v>
      </c>
      <c r="N45" s="58" t="s">
        <v>150</v>
      </c>
      <c r="O45" s="58">
        <v>575.61960702341105</v>
      </c>
      <c r="P45" s="58" t="s">
        <v>150</v>
      </c>
      <c r="Q45" s="58" t="s">
        <v>150</v>
      </c>
      <c r="R45" s="58" t="s">
        <v>150</v>
      </c>
      <c r="S45" s="58" t="s">
        <v>150</v>
      </c>
      <c r="T45" s="58" t="s">
        <v>150</v>
      </c>
      <c r="U45" s="58">
        <v>295.64195876288699</v>
      </c>
      <c r="V45" s="58" t="s">
        <v>150</v>
      </c>
      <c r="W45" s="58" t="s">
        <v>150</v>
      </c>
      <c r="X45" s="58" t="s">
        <v>150</v>
      </c>
      <c r="Y45" s="58" t="s">
        <v>150</v>
      </c>
      <c r="Z45" s="58" t="s">
        <v>150</v>
      </c>
      <c r="AA45" s="58">
        <v>683.54158821121598</v>
      </c>
      <c r="AB45" s="58" t="s">
        <v>150</v>
      </c>
      <c r="AC45" s="58" t="s">
        <v>150</v>
      </c>
      <c r="AD45" s="58" t="s">
        <v>150</v>
      </c>
      <c r="AE45" s="58" t="s">
        <v>150</v>
      </c>
      <c r="AF45" s="58" t="s">
        <v>150</v>
      </c>
      <c r="AG45" s="58">
        <v>797.23941908713698</v>
      </c>
      <c r="AH45" s="58" t="s">
        <v>150</v>
      </c>
      <c r="AI45" s="58" t="s">
        <v>150</v>
      </c>
      <c r="AJ45" s="58" t="s">
        <v>150</v>
      </c>
      <c r="AK45" s="58" t="s">
        <v>150</v>
      </c>
      <c r="AL45" s="58" t="s">
        <v>150</v>
      </c>
      <c r="AM45" s="58">
        <v>616.48749999999995</v>
      </c>
      <c r="AN45" s="58" t="s">
        <v>150</v>
      </c>
      <c r="AO45" s="58" t="s">
        <v>150</v>
      </c>
      <c r="AP45" s="58" t="s">
        <v>150</v>
      </c>
      <c r="AQ45" s="58" t="s">
        <v>150</v>
      </c>
    </row>
    <row r="46" spans="1:43" x14ac:dyDescent="0.25">
      <c r="A46" s="64" t="s">
        <v>195</v>
      </c>
      <c r="B46" s="58" t="s">
        <v>150</v>
      </c>
      <c r="C46" s="58">
        <v>646.64198031268097</v>
      </c>
      <c r="D46" s="58" t="s">
        <v>150</v>
      </c>
      <c r="E46" s="58" t="s">
        <v>150</v>
      </c>
      <c r="F46" s="58" t="s">
        <v>150</v>
      </c>
      <c r="G46" s="58" t="s">
        <v>150</v>
      </c>
      <c r="H46" s="58" t="s">
        <v>150</v>
      </c>
      <c r="I46" s="58">
        <v>705.31631844380399</v>
      </c>
      <c r="J46" s="58" t="s">
        <v>150</v>
      </c>
      <c r="K46" s="58" t="s">
        <v>150</v>
      </c>
      <c r="L46" s="58" t="s">
        <v>150</v>
      </c>
      <c r="M46" s="58" t="s">
        <v>150</v>
      </c>
      <c r="N46" s="58" t="s">
        <v>150</v>
      </c>
      <c r="O46" s="58">
        <v>578.91642411642397</v>
      </c>
      <c r="P46" s="58" t="s">
        <v>150</v>
      </c>
      <c r="Q46" s="58" t="s">
        <v>150</v>
      </c>
      <c r="R46" s="58" t="s">
        <v>150</v>
      </c>
      <c r="S46" s="58" t="s">
        <v>150</v>
      </c>
      <c r="T46" s="58" t="s">
        <v>150</v>
      </c>
      <c r="U46" s="58">
        <v>303.14952978056402</v>
      </c>
      <c r="V46" s="58" t="s">
        <v>150</v>
      </c>
      <c r="W46" s="58" t="s">
        <v>150</v>
      </c>
      <c r="X46" s="58" t="s">
        <v>150</v>
      </c>
      <c r="Y46" s="58" t="s">
        <v>150</v>
      </c>
      <c r="Z46" s="58" t="s">
        <v>150</v>
      </c>
      <c r="AA46" s="58">
        <v>686.40176146788997</v>
      </c>
      <c r="AB46" s="58" t="s">
        <v>150</v>
      </c>
      <c r="AC46" s="58" t="s">
        <v>150</v>
      </c>
      <c r="AD46" s="58" t="s">
        <v>150</v>
      </c>
      <c r="AE46" s="58" t="s">
        <v>150</v>
      </c>
      <c r="AF46" s="58" t="s">
        <v>150</v>
      </c>
      <c r="AG46" s="58">
        <v>793.65790527017998</v>
      </c>
      <c r="AH46" s="58" t="s">
        <v>150</v>
      </c>
      <c r="AI46" s="58" t="s">
        <v>150</v>
      </c>
      <c r="AJ46" s="58" t="s">
        <v>150</v>
      </c>
      <c r="AK46" s="58" t="s">
        <v>150</v>
      </c>
      <c r="AL46" s="58" t="s">
        <v>150</v>
      </c>
      <c r="AM46" s="58">
        <v>577.23103448275901</v>
      </c>
      <c r="AN46" s="58" t="s">
        <v>150</v>
      </c>
      <c r="AO46" s="58" t="s">
        <v>150</v>
      </c>
      <c r="AP46" s="58" t="s">
        <v>150</v>
      </c>
      <c r="AQ46" s="58" t="s">
        <v>150</v>
      </c>
    </row>
    <row r="47" spans="1:43" x14ac:dyDescent="0.25">
      <c r="A47" s="64" t="s">
        <v>196</v>
      </c>
      <c r="B47" s="58">
        <v>1110.25448811257</v>
      </c>
      <c r="C47" s="58">
        <v>664.57719553614697</v>
      </c>
      <c r="D47" s="58">
        <v>445.67729257641901</v>
      </c>
      <c r="E47" s="58">
        <v>245.22663755458501</v>
      </c>
      <c r="F47" s="58">
        <v>179.699854439592</v>
      </c>
      <c r="G47" s="58">
        <v>20.750800582241599</v>
      </c>
      <c r="H47" s="58">
        <v>1213.56510313648</v>
      </c>
      <c r="I47" s="58">
        <v>724.56162757841196</v>
      </c>
      <c r="J47" s="58">
        <v>489.00347555806701</v>
      </c>
      <c r="K47" s="58">
        <v>269.87530375812401</v>
      </c>
      <c r="L47" s="58">
        <v>196.45388527832699</v>
      </c>
      <c r="M47" s="58">
        <v>22.674286521616299</v>
      </c>
      <c r="N47" s="58">
        <v>971.97299546142199</v>
      </c>
      <c r="O47" s="58">
        <v>584.28789712556704</v>
      </c>
      <c r="P47" s="58">
        <v>387.685098335855</v>
      </c>
      <c r="Q47" s="58">
        <v>212.23434190620301</v>
      </c>
      <c r="R47" s="58">
        <v>157.274546142209</v>
      </c>
      <c r="S47" s="58">
        <v>18.1762102874433</v>
      </c>
      <c r="T47" s="58">
        <v>525.40189810189804</v>
      </c>
      <c r="U47" s="58">
        <v>319.62827172827201</v>
      </c>
      <c r="V47" s="58">
        <v>205.773626373626</v>
      </c>
      <c r="W47" s="58">
        <v>111.968331668332</v>
      </c>
      <c r="X47" s="58">
        <v>84.173226773226801</v>
      </c>
      <c r="Y47" s="58">
        <v>9.6320679320679297</v>
      </c>
      <c r="Z47" s="58">
        <v>1169.2986677768499</v>
      </c>
      <c r="AA47" s="58">
        <v>703.21049125728598</v>
      </c>
      <c r="AB47" s="58">
        <v>466.08817651956701</v>
      </c>
      <c r="AC47" s="58">
        <v>255.63505412156499</v>
      </c>
      <c r="AD47" s="58">
        <v>188.71323896752699</v>
      </c>
      <c r="AE47" s="58">
        <v>21.739883430474599</v>
      </c>
      <c r="AF47" s="58">
        <v>1346.2907536415501</v>
      </c>
      <c r="AG47" s="58">
        <v>795.10164661177998</v>
      </c>
      <c r="AH47" s="58">
        <v>551.18910702976598</v>
      </c>
      <c r="AI47" s="58">
        <v>305.95497150095002</v>
      </c>
      <c r="AJ47" s="58">
        <v>219.69157694743501</v>
      </c>
      <c r="AK47" s="58">
        <v>25.5425585813806</v>
      </c>
      <c r="AL47" s="58">
        <v>1078.9000000000001</v>
      </c>
      <c r="AM47" s="58">
        <v>645.44166666666695</v>
      </c>
      <c r="AN47" s="58">
        <v>433.45833333333297</v>
      </c>
      <c r="AO47" s="58">
        <v>238.95</v>
      </c>
      <c r="AP47" s="58">
        <v>174.40833333333299</v>
      </c>
      <c r="AQ47" s="58">
        <v>20.100000000000001</v>
      </c>
    </row>
    <row r="48" spans="1:43" x14ac:dyDescent="0.25">
      <c r="A48" s="64" t="s">
        <v>197</v>
      </c>
      <c r="B48" s="58">
        <v>1104.3155648941299</v>
      </c>
      <c r="C48" s="58">
        <v>660.14415710360402</v>
      </c>
      <c r="D48" s="58">
        <v>444.17140779052897</v>
      </c>
      <c r="E48" s="58">
        <v>243.96836916114401</v>
      </c>
      <c r="F48" s="58">
        <v>179.58474220138999</v>
      </c>
      <c r="G48" s="58">
        <v>20.618296427994199</v>
      </c>
      <c r="H48" s="58">
        <v>1197.6144006659299</v>
      </c>
      <c r="I48" s="58">
        <v>714.21209766925699</v>
      </c>
      <c r="J48" s="58">
        <v>483.40230299667002</v>
      </c>
      <c r="K48" s="58">
        <v>266.30743618202001</v>
      </c>
      <c r="L48" s="58">
        <v>194.75294117647101</v>
      </c>
      <c r="M48" s="58">
        <v>22.341925638179799</v>
      </c>
      <c r="N48" s="58">
        <v>974.13786295005798</v>
      </c>
      <c r="O48" s="58">
        <v>584.70441347270605</v>
      </c>
      <c r="P48" s="58">
        <v>389.43344947735199</v>
      </c>
      <c r="Q48" s="58">
        <v>212.79918699186999</v>
      </c>
      <c r="R48" s="58">
        <v>158.420905923345</v>
      </c>
      <c r="S48" s="58">
        <v>18.213356562137101</v>
      </c>
      <c r="T48" s="58">
        <v>510.41866537717601</v>
      </c>
      <c r="U48" s="58">
        <v>310.58210831721499</v>
      </c>
      <c r="V48" s="58">
        <v>199.836557059961</v>
      </c>
      <c r="W48" s="58">
        <v>108.600580270793</v>
      </c>
      <c r="X48" s="58">
        <v>81.919148936170203</v>
      </c>
      <c r="Y48" s="58">
        <v>9.3168278529980704</v>
      </c>
      <c r="Z48" s="58">
        <v>1169.1206145251399</v>
      </c>
      <c r="AA48" s="58">
        <v>702.38455307262598</v>
      </c>
      <c r="AB48" s="58">
        <v>466.73606145251398</v>
      </c>
      <c r="AC48" s="58">
        <v>255.29178770949699</v>
      </c>
      <c r="AD48" s="58">
        <v>189.736089385475</v>
      </c>
      <c r="AE48" s="58">
        <v>21.708184357541899</v>
      </c>
      <c r="AF48" s="58">
        <v>1347.2191354100401</v>
      </c>
      <c r="AG48" s="58">
        <v>793.79103623649098</v>
      </c>
      <c r="AH48" s="58">
        <v>553.42809917355396</v>
      </c>
      <c r="AI48" s="58">
        <v>307.18035600762897</v>
      </c>
      <c r="AJ48" s="58">
        <v>220.68099173553699</v>
      </c>
      <c r="AK48" s="58">
        <v>25.5667514303878</v>
      </c>
      <c r="AL48" s="58">
        <v>1030.8272727272699</v>
      </c>
      <c r="AM48" s="58">
        <v>623.94545454545505</v>
      </c>
      <c r="AN48" s="58">
        <v>406.88181818181801</v>
      </c>
      <c r="AO48" s="58">
        <v>222.327272727273</v>
      </c>
      <c r="AP48" s="58">
        <v>165.809090909091</v>
      </c>
      <c r="AQ48" s="58">
        <v>18.7454545454545</v>
      </c>
    </row>
    <row r="49" spans="1:43" x14ac:dyDescent="0.25">
      <c r="A49" s="64" t="s">
        <v>198</v>
      </c>
      <c r="B49" s="58">
        <v>1094.0396579369301</v>
      </c>
      <c r="C49" s="58">
        <v>654.22244788882904</v>
      </c>
      <c r="D49" s="58">
        <v>439.81721004810299</v>
      </c>
      <c r="E49" s="58">
        <v>241.51421699625899</v>
      </c>
      <c r="F49" s="58">
        <v>177.89273115980799</v>
      </c>
      <c r="G49" s="58">
        <v>20.410261892036299</v>
      </c>
      <c r="H49" s="58">
        <v>1178.34995417049</v>
      </c>
      <c r="I49" s="58">
        <v>703.04445462878095</v>
      </c>
      <c r="J49" s="58">
        <v>475.30549954170499</v>
      </c>
      <c r="K49" s="58">
        <v>261.892758936755</v>
      </c>
      <c r="L49" s="58">
        <v>191.450962419798</v>
      </c>
      <c r="M49" s="58">
        <v>21.9617781851512</v>
      </c>
      <c r="N49" s="58">
        <v>976.113333333333</v>
      </c>
      <c r="O49" s="58">
        <v>585.93423076923102</v>
      </c>
      <c r="P49" s="58">
        <v>390.179102564103</v>
      </c>
      <c r="Q49" s="58">
        <v>213.01038461538499</v>
      </c>
      <c r="R49" s="58">
        <v>158.92858974359001</v>
      </c>
      <c r="S49" s="58">
        <v>18.240128205128201</v>
      </c>
      <c r="T49" s="58">
        <v>508.62609561752998</v>
      </c>
      <c r="U49" s="58">
        <v>309.40159362549798</v>
      </c>
      <c r="V49" s="58">
        <v>199.224501992032</v>
      </c>
      <c r="W49" s="58">
        <v>108.261752988048</v>
      </c>
      <c r="X49" s="58">
        <v>81.691434262948206</v>
      </c>
      <c r="Y49" s="58">
        <v>9.2713147410358605</v>
      </c>
      <c r="Z49" s="58">
        <v>1160.3870599429099</v>
      </c>
      <c r="AA49" s="58">
        <v>697.80095147478596</v>
      </c>
      <c r="AB49" s="58">
        <v>462.58610846812502</v>
      </c>
      <c r="AC49" s="58">
        <v>252.956898192198</v>
      </c>
      <c r="AD49" s="58">
        <v>188.11455756422399</v>
      </c>
      <c r="AE49" s="58">
        <v>21.5146527117031</v>
      </c>
      <c r="AF49" s="58">
        <v>1354.0409340659301</v>
      </c>
      <c r="AG49" s="58">
        <v>797.62706043955995</v>
      </c>
      <c r="AH49" s="58">
        <v>556.41387362637397</v>
      </c>
      <c r="AI49" s="58">
        <v>308.62046703296699</v>
      </c>
      <c r="AJ49" s="58">
        <v>222.09375</v>
      </c>
      <c r="AK49" s="58">
        <v>25.699656593406601</v>
      </c>
      <c r="AL49" s="58">
        <v>1032.28</v>
      </c>
      <c r="AM49" s="58">
        <v>626.82000000000005</v>
      </c>
      <c r="AN49" s="58">
        <v>405.46</v>
      </c>
      <c r="AO49" s="58">
        <v>221.48</v>
      </c>
      <c r="AP49" s="58">
        <v>165.34</v>
      </c>
      <c r="AQ49" s="58">
        <v>18.64</v>
      </c>
    </row>
    <row r="50" spans="1:43" x14ac:dyDescent="0.25">
      <c r="A50" s="64" t="s">
        <v>199</v>
      </c>
      <c r="B50" s="58">
        <v>1102.9090791180299</v>
      </c>
      <c r="C50" s="58">
        <v>658.342931258107</v>
      </c>
      <c r="D50" s="58">
        <v>444.56614785992201</v>
      </c>
      <c r="E50" s="58">
        <v>244.71485084306099</v>
      </c>
      <c r="F50" s="58">
        <v>179.26413748378701</v>
      </c>
      <c r="G50" s="58">
        <v>20.587159533073901</v>
      </c>
      <c r="H50" s="58">
        <v>1192.16375762195</v>
      </c>
      <c r="I50" s="58">
        <v>709.85967987804895</v>
      </c>
      <c r="J50" s="58">
        <v>482.30407774390198</v>
      </c>
      <c r="K50" s="58">
        <v>266.70228658536598</v>
      </c>
      <c r="L50" s="58">
        <v>193.381211890244</v>
      </c>
      <c r="M50" s="58">
        <v>22.220579268292699</v>
      </c>
      <c r="N50" s="58">
        <v>985.92392607392605</v>
      </c>
      <c r="O50" s="58">
        <v>590.82047952047901</v>
      </c>
      <c r="P50" s="58">
        <v>395.10344655344699</v>
      </c>
      <c r="Q50" s="58">
        <v>215.89615384615399</v>
      </c>
      <c r="R50" s="58">
        <v>160.76103896103899</v>
      </c>
      <c r="S50" s="58">
        <v>18.446253746253699</v>
      </c>
      <c r="T50" s="58">
        <v>508.48102189781002</v>
      </c>
      <c r="U50" s="58">
        <v>308.77481751824803</v>
      </c>
      <c r="V50" s="58">
        <v>199.706204379562</v>
      </c>
      <c r="W50" s="58">
        <v>108.568248175183</v>
      </c>
      <c r="X50" s="58">
        <v>81.844160583941601</v>
      </c>
      <c r="Y50" s="58">
        <v>9.2937956204379599</v>
      </c>
      <c r="Z50" s="58">
        <v>1155.2163215590699</v>
      </c>
      <c r="AA50" s="58">
        <v>694.156272838002</v>
      </c>
      <c r="AB50" s="58">
        <v>461.06004872107201</v>
      </c>
      <c r="AC50" s="58">
        <v>252.529598051157</v>
      </c>
      <c r="AD50" s="58">
        <v>187.11473812423901</v>
      </c>
      <c r="AE50" s="58">
        <v>21.415712545676001</v>
      </c>
      <c r="AF50" s="58">
        <v>1371.2067114094</v>
      </c>
      <c r="AG50" s="58">
        <v>806.84161073825499</v>
      </c>
      <c r="AH50" s="58">
        <v>564.36510067114102</v>
      </c>
      <c r="AI50" s="58">
        <v>313.81610738255</v>
      </c>
      <c r="AJ50" s="58">
        <v>224.561073825503</v>
      </c>
      <c r="AK50" s="58">
        <v>25.987919463087199</v>
      </c>
      <c r="AL50" s="58">
        <v>897.91578947368396</v>
      </c>
      <c r="AM50" s="58">
        <v>548.24210526315801</v>
      </c>
      <c r="AN50" s="58">
        <v>349.67368421052601</v>
      </c>
      <c r="AO50" s="58">
        <v>191.82631578947399</v>
      </c>
      <c r="AP50" s="58">
        <v>141.64736842105299</v>
      </c>
      <c r="AQ50" s="58">
        <v>16.2</v>
      </c>
    </row>
    <row r="51" spans="1:43" x14ac:dyDescent="0.25">
      <c r="A51" s="64" t="s">
        <v>200</v>
      </c>
      <c r="B51" s="58">
        <v>1113.9199325950899</v>
      </c>
      <c r="C51" s="58">
        <v>664.24412614347602</v>
      </c>
      <c r="D51" s="58">
        <v>449.67580645161303</v>
      </c>
      <c r="E51" s="58">
        <v>247.78151179585899</v>
      </c>
      <c r="F51" s="58">
        <v>181.13298025999001</v>
      </c>
      <c r="G51" s="58">
        <v>20.761314395763101</v>
      </c>
      <c r="H51" s="58">
        <v>1200.0429684119399</v>
      </c>
      <c r="I51" s="58">
        <v>713.54941583729999</v>
      </c>
      <c r="J51" s="58">
        <v>486.49355257464299</v>
      </c>
      <c r="K51" s="58">
        <v>269.44089138900898</v>
      </c>
      <c r="L51" s="58">
        <v>194.72648204240599</v>
      </c>
      <c r="M51" s="58">
        <v>22.326179143228</v>
      </c>
      <c r="N51" s="58">
        <v>1005.92734671731</v>
      </c>
      <c r="O51" s="58">
        <v>602.41855670103098</v>
      </c>
      <c r="P51" s="58">
        <v>403.508790016278</v>
      </c>
      <c r="Q51" s="58">
        <v>220.62208355941399</v>
      </c>
      <c r="R51" s="58">
        <v>164.08762886597901</v>
      </c>
      <c r="S51" s="58">
        <v>18.799077590884401</v>
      </c>
      <c r="T51" s="58">
        <v>521.50333333333299</v>
      </c>
      <c r="U51" s="58">
        <v>316.212083333333</v>
      </c>
      <c r="V51" s="58">
        <v>205.29124999999999</v>
      </c>
      <c r="W51" s="58">
        <v>111.742916666667</v>
      </c>
      <c r="X51" s="58">
        <v>84.037916666666703</v>
      </c>
      <c r="Y51" s="58">
        <v>9.5104166666666696</v>
      </c>
      <c r="Z51" s="58">
        <v>1155.45846438483</v>
      </c>
      <c r="AA51" s="58">
        <v>694.43506012951002</v>
      </c>
      <c r="AB51" s="58">
        <v>461.02340425531901</v>
      </c>
      <c r="AC51" s="58">
        <v>252.743894542091</v>
      </c>
      <c r="AD51" s="58">
        <v>186.93774283071201</v>
      </c>
      <c r="AE51" s="58">
        <v>21.3417668825162</v>
      </c>
      <c r="AF51" s="58">
        <v>1378.6476415094301</v>
      </c>
      <c r="AG51" s="58">
        <v>809.92830188679204</v>
      </c>
      <c r="AH51" s="58">
        <v>568.719339622642</v>
      </c>
      <c r="AI51" s="58">
        <v>316.35000000000002</v>
      </c>
      <c r="AJ51" s="58">
        <v>226.22617924528299</v>
      </c>
      <c r="AK51" s="58">
        <v>26.143160377358502</v>
      </c>
      <c r="AL51" s="58">
        <v>938.68571428571397</v>
      </c>
      <c r="AM51" s="58">
        <v>570.51428571428596</v>
      </c>
      <c r="AN51" s="58">
        <v>368.17142857142898</v>
      </c>
      <c r="AO51" s="58">
        <v>201.085714285714</v>
      </c>
      <c r="AP51" s="58">
        <v>150.085714285714</v>
      </c>
      <c r="AQ51" s="58">
        <v>17</v>
      </c>
    </row>
    <row r="52" spans="1:43" x14ac:dyDescent="0.25">
      <c r="A52" s="64" t="s">
        <v>201</v>
      </c>
      <c r="B52" s="58">
        <v>1120.46971904266</v>
      </c>
      <c r="C52" s="58">
        <v>667.26376170655601</v>
      </c>
      <c r="D52" s="58">
        <v>453.20595733610799</v>
      </c>
      <c r="E52" s="58">
        <v>249.885249739854</v>
      </c>
      <c r="F52" s="58">
        <v>182.43418314255999</v>
      </c>
      <c r="G52" s="58">
        <v>20.886524453694101</v>
      </c>
      <c r="H52" s="58">
        <v>1207.82697431018</v>
      </c>
      <c r="I52" s="58">
        <v>717.52764034253096</v>
      </c>
      <c r="J52" s="58">
        <v>490.29933396765</v>
      </c>
      <c r="K52" s="58">
        <v>272.18720266412902</v>
      </c>
      <c r="L52" s="58">
        <v>195.699619410086</v>
      </c>
      <c r="M52" s="58">
        <v>22.4125118934348</v>
      </c>
      <c r="N52" s="58">
        <v>1015.05929965557</v>
      </c>
      <c r="O52" s="58">
        <v>606.61239954075802</v>
      </c>
      <c r="P52" s="58">
        <v>408.44690011480998</v>
      </c>
      <c r="Q52" s="58">
        <v>222.974397244546</v>
      </c>
      <c r="R52" s="58">
        <v>166.42732491389199</v>
      </c>
      <c r="S52" s="58">
        <v>19.045177956372001</v>
      </c>
      <c r="T52" s="58">
        <v>526.70317965023798</v>
      </c>
      <c r="U52" s="58">
        <v>318.47647058823497</v>
      </c>
      <c r="V52" s="58">
        <v>208.22670906200301</v>
      </c>
      <c r="W52" s="58">
        <v>113.152464228935</v>
      </c>
      <c r="X52" s="58">
        <v>85.4427662957075</v>
      </c>
      <c r="Y52" s="58">
        <v>9.6314785373608895</v>
      </c>
      <c r="Z52" s="58">
        <v>1147.7528311425699</v>
      </c>
      <c r="AA52" s="58">
        <v>688.56430738119298</v>
      </c>
      <c r="AB52" s="58">
        <v>459.188523761375</v>
      </c>
      <c r="AC52" s="58">
        <v>251.857128412538</v>
      </c>
      <c r="AD52" s="58">
        <v>186.10085945399399</v>
      </c>
      <c r="AE52" s="58">
        <v>21.2305358948433</v>
      </c>
      <c r="AF52" s="58">
        <v>1378.7665319320899</v>
      </c>
      <c r="AG52" s="58">
        <v>810.55780113177104</v>
      </c>
      <c r="AH52" s="58">
        <v>568.208730800323</v>
      </c>
      <c r="AI52" s="58">
        <v>316.25917542441402</v>
      </c>
      <c r="AJ52" s="58">
        <v>225.89005658852099</v>
      </c>
      <c r="AK52" s="58">
        <v>26.059498787388801</v>
      </c>
      <c r="AL52" s="58">
        <v>867.54</v>
      </c>
      <c r="AM52" s="58">
        <v>524.58000000000004</v>
      </c>
      <c r="AN52" s="58">
        <v>342.96</v>
      </c>
      <c r="AO52" s="58">
        <v>188.14500000000001</v>
      </c>
      <c r="AP52" s="58">
        <v>138.97499999999999</v>
      </c>
      <c r="AQ52" s="58">
        <v>15.84</v>
      </c>
    </row>
    <row r="53" spans="1:43" x14ac:dyDescent="0.25">
      <c r="A53" s="64" t="s">
        <v>202</v>
      </c>
      <c r="B53" s="58">
        <v>1107.0971146545201</v>
      </c>
      <c r="C53" s="58">
        <v>658.97691723614298</v>
      </c>
      <c r="D53" s="58">
        <v>448.12019741837503</v>
      </c>
      <c r="E53" s="58">
        <v>246.825056947608</v>
      </c>
      <c r="F53" s="58">
        <v>180.686940015186</v>
      </c>
      <c r="G53" s="58">
        <v>20.608200455580899</v>
      </c>
      <c r="H53" s="58">
        <v>1196.2126624939799</v>
      </c>
      <c r="I53" s="58">
        <v>710.55714973519503</v>
      </c>
      <c r="J53" s="58">
        <v>485.65551275878698</v>
      </c>
      <c r="K53" s="58">
        <v>269.472219547424</v>
      </c>
      <c r="L53" s="58">
        <v>194.02806933076599</v>
      </c>
      <c r="M53" s="58">
        <v>22.155223880596999</v>
      </c>
      <c r="N53" s="58">
        <v>1008.32817502668</v>
      </c>
      <c r="O53" s="58">
        <v>601.80928495197395</v>
      </c>
      <c r="P53" s="58">
        <v>406.51889007470601</v>
      </c>
      <c r="Q53" s="58">
        <v>221.72465314834599</v>
      </c>
      <c r="R53" s="58">
        <v>165.90064034151499</v>
      </c>
      <c r="S53" s="58">
        <v>18.893596584845302</v>
      </c>
      <c r="T53" s="58">
        <v>528.26465968586399</v>
      </c>
      <c r="U53" s="58">
        <v>319.45562827225098</v>
      </c>
      <c r="V53" s="58">
        <v>208.80903141361301</v>
      </c>
      <c r="W53" s="58">
        <v>113.26884816753901</v>
      </c>
      <c r="X53" s="58">
        <v>85.900130890052395</v>
      </c>
      <c r="Y53" s="58">
        <v>9.6400523560209397</v>
      </c>
      <c r="Z53" s="58">
        <v>1162.6837878787901</v>
      </c>
      <c r="AA53" s="58">
        <v>697.26590909090896</v>
      </c>
      <c r="AB53" s="58">
        <v>465.41787878787898</v>
      </c>
      <c r="AC53" s="58">
        <v>255.249242424242</v>
      </c>
      <c r="AD53" s="58">
        <v>188.71151515151499</v>
      </c>
      <c r="AE53" s="58">
        <v>21.457121212121201</v>
      </c>
      <c r="AF53" s="58">
        <v>1382.2971002485499</v>
      </c>
      <c r="AG53" s="58">
        <v>811.07473073736503</v>
      </c>
      <c r="AH53" s="58">
        <v>571.22236951118498</v>
      </c>
      <c r="AI53" s="58">
        <v>317.54341342170699</v>
      </c>
      <c r="AJ53" s="58">
        <v>227.52079536039801</v>
      </c>
      <c r="AK53" s="58">
        <v>26.1581607290804</v>
      </c>
      <c r="AL53" s="58">
        <v>971.50588235294094</v>
      </c>
      <c r="AM53" s="58">
        <v>586.97647058823497</v>
      </c>
      <c r="AN53" s="58">
        <v>384.52941176470603</v>
      </c>
      <c r="AO53" s="58">
        <v>211.111764705882</v>
      </c>
      <c r="AP53" s="58">
        <v>155.69999999999999</v>
      </c>
      <c r="AQ53" s="58">
        <v>17.717647058823498</v>
      </c>
    </row>
    <row r="54" spans="1:43" x14ac:dyDescent="0.25">
      <c r="A54" s="64" t="s">
        <v>203</v>
      </c>
      <c r="B54" s="58">
        <v>1091.65914603335</v>
      </c>
      <c r="C54" s="58">
        <v>648.79979787771595</v>
      </c>
      <c r="D54" s="58">
        <v>442.859348155634</v>
      </c>
      <c r="E54" s="58">
        <v>243.47705912076799</v>
      </c>
      <c r="F54" s="58">
        <v>178.991915108641</v>
      </c>
      <c r="G54" s="58">
        <v>20.390373926225401</v>
      </c>
      <c r="H54" s="58">
        <v>1188.22529126214</v>
      </c>
      <c r="I54" s="58">
        <v>704.71718446601903</v>
      </c>
      <c r="J54" s="58">
        <v>483.50810679611601</v>
      </c>
      <c r="K54" s="58">
        <v>267.64514563106798</v>
      </c>
      <c r="L54" s="58">
        <v>193.75820388349501</v>
      </c>
      <c r="M54" s="58">
        <v>22.1047572815534</v>
      </c>
      <c r="N54" s="58">
        <v>986.85079030558495</v>
      </c>
      <c r="O54" s="58">
        <v>588.10969441517398</v>
      </c>
      <c r="P54" s="58">
        <v>398.74109589041097</v>
      </c>
      <c r="Q54" s="58">
        <v>217.24615384615399</v>
      </c>
      <c r="R54" s="58">
        <v>162.965279241307</v>
      </c>
      <c r="S54" s="58">
        <v>18.529662802950501</v>
      </c>
      <c r="T54" s="58">
        <v>509.25357995226699</v>
      </c>
      <c r="U54" s="58">
        <v>307.964677804296</v>
      </c>
      <c r="V54" s="58">
        <v>201.28890214797099</v>
      </c>
      <c r="W54" s="58">
        <v>108.988066825776</v>
      </c>
      <c r="X54" s="58">
        <v>83.017661097851999</v>
      </c>
      <c r="Y54" s="58">
        <v>9.2831742243436803</v>
      </c>
      <c r="Z54" s="58">
        <v>1171.4749999999999</v>
      </c>
      <c r="AA54" s="58">
        <v>700.47027439024396</v>
      </c>
      <c r="AB54" s="58">
        <v>471.00472560975601</v>
      </c>
      <c r="AC54" s="58">
        <v>257.93475609756098</v>
      </c>
      <c r="AD54" s="58">
        <v>191.315548780488</v>
      </c>
      <c r="AE54" s="58">
        <v>21.754420731707299</v>
      </c>
      <c r="AF54" s="58">
        <v>1378.9666666666701</v>
      </c>
      <c r="AG54" s="58">
        <v>808.46328125000002</v>
      </c>
      <c r="AH54" s="58">
        <v>570.50338541666702</v>
      </c>
      <c r="AI54" s="58">
        <v>316.60989583333298</v>
      </c>
      <c r="AJ54" s="58">
        <v>227.753645833333</v>
      </c>
      <c r="AK54" s="58">
        <v>26.139843750000001</v>
      </c>
      <c r="AL54" s="58">
        <v>1046.1187500000001</v>
      </c>
      <c r="AM54" s="58">
        <v>634.27499999999998</v>
      </c>
      <c r="AN54" s="58">
        <v>411.84375</v>
      </c>
      <c r="AO54" s="58">
        <v>225.46875</v>
      </c>
      <c r="AP54" s="58">
        <v>167.45625000000001</v>
      </c>
      <c r="AQ54" s="58">
        <v>18.918749999999999</v>
      </c>
    </row>
    <row r="55" spans="1:43" x14ac:dyDescent="0.25">
      <c r="A55" s="64" t="s">
        <v>204</v>
      </c>
      <c r="B55" s="58">
        <v>1059.5591420911501</v>
      </c>
      <c r="C55" s="58">
        <v>630.24225201072397</v>
      </c>
      <c r="D55" s="58">
        <v>429.316890080429</v>
      </c>
      <c r="E55" s="58">
        <v>236.08302949061701</v>
      </c>
      <c r="F55" s="58">
        <v>173.50327077748</v>
      </c>
      <c r="G55" s="58">
        <v>19.730589812332401</v>
      </c>
      <c r="H55" s="58">
        <v>1143.5367305751799</v>
      </c>
      <c r="I55" s="58">
        <v>679.25161453077703</v>
      </c>
      <c r="J55" s="58">
        <v>464.28511604440001</v>
      </c>
      <c r="K55" s="58">
        <v>257.06866801210901</v>
      </c>
      <c r="L55" s="58">
        <v>186.03799192734601</v>
      </c>
      <c r="M55" s="58">
        <v>21.178456104944502</v>
      </c>
      <c r="N55" s="58">
        <v>964.339702517163</v>
      </c>
      <c r="O55" s="58">
        <v>574.672139588101</v>
      </c>
      <c r="P55" s="58">
        <v>389.667562929062</v>
      </c>
      <c r="Q55" s="58">
        <v>212.28810068649901</v>
      </c>
      <c r="R55" s="58">
        <v>159.290560640732</v>
      </c>
      <c r="S55" s="58">
        <v>18.088901601830699</v>
      </c>
      <c r="T55" s="58">
        <v>454.260067873303</v>
      </c>
      <c r="U55" s="58">
        <v>275.61685520361999</v>
      </c>
      <c r="V55" s="58">
        <v>178.64321266968301</v>
      </c>
      <c r="W55" s="58">
        <v>96.460180995475099</v>
      </c>
      <c r="X55" s="58">
        <v>73.950678733031694</v>
      </c>
      <c r="Y55" s="58">
        <v>8.2323529411764707</v>
      </c>
      <c r="Z55" s="58">
        <v>1160.1375</v>
      </c>
      <c r="AA55" s="58">
        <v>694.86685520362005</v>
      </c>
      <c r="AB55" s="58">
        <v>465.27064479638</v>
      </c>
      <c r="AC55" s="58">
        <v>254.79230769230799</v>
      </c>
      <c r="AD55" s="58">
        <v>189.02545248868799</v>
      </c>
      <c r="AE55" s="58">
        <v>21.452884615384601</v>
      </c>
      <c r="AF55" s="58">
        <v>1390.9708719851601</v>
      </c>
      <c r="AG55" s="58">
        <v>815.05909090909097</v>
      </c>
      <c r="AH55" s="58">
        <v>575.91178107606697</v>
      </c>
      <c r="AI55" s="58">
        <v>319.894341372913</v>
      </c>
      <c r="AJ55" s="58">
        <v>229.68256029684599</v>
      </c>
      <c r="AK55" s="58">
        <v>26.334879406308001</v>
      </c>
      <c r="AL55" s="58">
        <v>973.92</v>
      </c>
      <c r="AM55" s="58">
        <v>598.38</v>
      </c>
      <c r="AN55" s="58">
        <v>375.54</v>
      </c>
      <c r="AO55" s="58">
        <v>206.24</v>
      </c>
      <c r="AP55" s="58">
        <v>152.02000000000001</v>
      </c>
      <c r="AQ55" s="58">
        <v>17.28</v>
      </c>
    </row>
    <row r="56" spans="1:43" x14ac:dyDescent="0.25">
      <c r="A56" s="64" t="s">
        <v>205</v>
      </c>
      <c r="B56" s="58">
        <v>1069.7757874015699</v>
      </c>
      <c r="C56" s="58">
        <v>636.89190101237295</v>
      </c>
      <c r="D56" s="58">
        <v>432.883886389201</v>
      </c>
      <c r="E56" s="58">
        <v>237.676265466817</v>
      </c>
      <c r="F56" s="58">
        <v>175.31389201349799</v>
      </c>
      <c r="G56" s="58">
        <v>19.893728908886398</v>
      </c>
      <c r="H56" s="58">
        <v>1157.15977074236</v>
      </c>
      <c r="I56" s="58">
        <v>687.05911572052401</v>
      </c>
      <c r="J56" s="58">
        <v>470.10065502183397</v>
      </c>
      <c r="K56" s="58">
        <v>260.05300218340602</v>
      </c>
      <c r="L56" s="58">
        <v>188.61419213973801</v>
      </c>
      <c r="M56" s="58">
        <v>21.433460698689998</v>
      </c>
      <c r="N56" s="58">
        <v>976.91763341067303</v>
      </c>
      <c r="O56" s="58">
        <v>583.58196055684505</v>
      </c>
      <c r="P56" s="58">
        <v>393.33567285382799</v>
      </c>
      <c r="Q56" s="58">
        <v>213.89773781902599</v>
      </c>
      <c r="R56" s="58">
        <v>161.18039443155499</v>
      </c>
      <c r="S56" s="58">
        <v>18.257540603248302</v>
      </c>
      <c r="T56" s="58">
        <v>459.96559999999999</v>
      </c>
      <c r="U56" s="58">
        <v>279.00720000000001</v>
      </c>
      <c r="V56" s="58">
        <v>180.95840000000001</v>
      </c>
      <c r="W56" s="58">
        <v>97.9208</v>
      </c>
      <c r="X56" s="58">
        <v>74.711200000000005</v>
      </c>
      <c r="Y56" s="58">
        <v>8.3263999999999996</v>
      </c>
      <c r="Z56" s="58">
        <v>1149.96327334083</v>
      </c>
      <c r="AA56" s="58">
        <v>688.80219347581601</v>
      </c>
      <c r="AB56" s="58">
        <v>461.16107986501697</v>
      </c>
      <c r="AC56" s="58">
        <v>252.03830146231701</v>
      </c>
      <c r="AD56" s="58">
        <v>187.885883014623</v>
      </c>
      <c r="AE56" s="58">
        <v>21.236895388076501</v>
      </c>
      <c r="AF56" s="58">
        <v>1375.9861867704301</v>
      </c>
      <c r="AG56" s="58">
        <v>808.21196498054496</v>
      </c>
      <c r="AH56" s="58">
        <v>567.77422178988297</v>
      </c>
      <c r="AI56" s="58">
        <v>314.79776264591402</v>
      </c>
      <c r="AJ56" s="58">
        <v>226.966634241245</v>
      </c>
      <c r="AK56" s="58">
        <v>26.0098249027237</v>
      </c>
      <c r="AL56" s="58">
        <v>853.2</v>
      </c>
      <c r="AM56" s="58">
        <v>542.13750000000005</v>
      </c>
      <c r="AN56" s="58">
        <v>311.0625</v>
      </c>
      <c r="AO56" s="58">
        <v>167.65</v>
      </c>
      <c r="AP56" s="58">
        <v>129.1</v>
      </c>
      <c r="AQ56" s="58">
        <v>14.3125</v>
      </c>
    </row>
    <row r="57" spans="1:43" x14ac:dyDescent="0.25">
      <c r="A57" s="64" t="s">
        <v>206</v>
      </c>
      <c r="B57" s="58">
        <v>1070.0062499999999</v>
      </c>
      <c r="C57" s="58">
        <v>638.04051995798295</v>
      </c>
      <c r="D57" s="58">
        <v>431.96573004201701</v>
      </c>
      <c r="E57" s="58">
        <v>237.00850840336099</v>
      </c>
      <c r="F57" s="58">
        <v>175.175971638655</v>
      </c>
      <c r="G57" s="58">
        <v>19.78125</v>
      </c>
      <c r="H57" s="58">
        <v>1169.40231958763</v>
      </c>
      <c r="I57" s="58">
        <v>695.10092783505104</v>
      </c>
      <c r="J57" s="58">
        <v>474.30139175257699</v>
      </c>
      <c r="K57" s="58">
        <v>261.97469072164898</v>
      </c>
      <c r="L57" s="58">
        <v>190.779432989691</v>
      </c>
      <c r="M57" s="58">
        <v>21.5472680412371</v>
      </c>
      <c r="N57" s="58">
        <v>966.77906852248395</v>
      </c>
      <c r="O57" s="58">
        <v>578.78078158458197</v>
      </c>
      <c r="P57" s="58">
        <v>387.99828693790101</v>
      </c>
      <c r="Q57" s="58">
        <v>211.08003211991399</v>
      </c>
      <c r="R57" s="58">
        <v>158.971092077088</v>
      </c>
      <c r="S57" s="58">
        <v>17.947162740899401</v>
      </c>
      <c r="T57" s="58">
        <v>487.681292059219</v>
      </c>
      <c r="U57" s="58">
        <v>295.33687752355303</v>
      </c>
      <c r="V57" s="58">
        <v>192.344414535666</v>
      </c>
      <c r="W57" s="58">
        <v>103.930417227456</v>
      </c>
      <c r="X57" s="58">
        <v>79.5738896366083</v>
      </c>
      <c r="Y57" s="58">
        <v>8.8401076716016203</v>
      </c>
      <c r="Z57" s="58">
        <v>1131.7378817734</v>
      </c>
      <c r="AA57" s="58">
        <v>679.70039408867001</v>
      </c>
      <c r="AB57" s="58">
        <v>452.037487684729</v>
      </c>
      <c r="AC57" s="58">
        <v>246.90295566502499</v>
      </c>
      <c r="AD57" s="58">
        <v>184.38724137931001</v>
      </c>
      <c r="AE57" s="58">
        <v>20.747290640394102</v>
      </c>
      <c r="AF57" s="58">
        <v>1366.9649275362301</v>
      </c>
      <c r="AG57" s="58">
        <v>802.34898550724597</v>
      </c>
      <c r="AH57" s="58">
        <v>564.61594202898596</v>
      </c>
      <c r="AI57" s="58">
        <v>313.13536231884098</v>
      </c>
      <c r="AJ57" s="58">
        <v>225.73971014492801</v>
      </c>
      <c r="AK57" s="58">
        <v>25.740869565217402</v>
      </c>
      <c r="AL57" s="58">
        <v>791.89714285714297</v>
      </c>
      <c r="AM57" s="58">
        <v>498.702857142857</v>
      </c>
      <c r="AN57" s="58">
        <v>293.19428571428602</v>
      </c>
      <c r="AO57" s="58">
        <v>157.97999999999999</v>
      </c>
      <c r="AP57" s="58">
        <v>121.71428571428601</v>
      </c>
      <c r="AQ57" s="58">
        <v>13.5</v>
      </c>
    </row>
    <row r="58" spans="1:43" x14ac:dyDescent="0.25">
      <c r="A58" s="64" t="s">
        <v>207</v>
      </c>
      <c r="B58" s="58">
        <v>1093.8722405660401</v>
      </c>
      <c r="C58" s="58">
        <v>651.605872641509</v>
      </c>
      <c r="D58" s="58">
        <v>442.26636792452803</v>
      </c>
      <c r="E58" s="58">
        <v>242.05726415094301</v>
      </c>
      <c r="F58" s="58">
        <v>179.94686320754701</v>
      </c>
      <c r="G58" s="58">
        <v>20.262240566037701</v>
      </c>
      <c r="H58" s="58">
        <v>1197.2450851900401</v>
      </c>
      <c r="I58" s="58">
        <v>710.99973787680199</v>
      </c>
      <c r="J58" s="58">
        <v>486.245347313237</v>
      </c>
      <c r="K58" s="58">
        <v>267.472214941022</v>
      </c>
      <c r="L58" s="58">
        <v>196.649148099607</v>
      </c>
      <c r="M58" s="58">
        <v>22.123984272608102</v>
      </c>
      <c r="N58" s="58">
        <v>972.59062019477199</v>
      </c>
      <c r="O58" s="58">
        <v>581.92234751409501</v>
      </c>
      <c r="P58" s="58">
        <v>390.66827268067698</v>
      </c>
      <c r="Q58" s="58">
        <v>212.23931317273201</v>
      </c>
      <c r="R58" s="58">
        <v>160.35099948744201</v>
      </c>
      <c r="S58" s="58">
        <v>18.077960020502299</v>
      </c>
      <c r="T58" s="58">
        <v>503.14700272479598</v>
      </c>
      <c r="U58" s="58">
        <v>304.95408719346</v>
      </c>
      <c r="V58" s="58">
        <v>198.19291553133499</v>
      </c>
      <c r="W58" s="58">
        <v>107.552861035422</v>
      </c>
      <c r="X58" s="58">
        <v>81.558719346049102</v>
      </c>
      <c r="Y58" s="58">
        <v>9.0813351498637598</v>
      </c>
      <c r="Z58" s="58">
        <v>1150.7691858037599</v>
      </c>
      <c r="AA58" s="58">
        <v>689.251691022964</v>
      </c>
      <c r="AB58" s="58">
        <v>461.51749478079302</v>
      </c>
      <c r="AC58" s="58">
        <v>251.165386221294</v>
      </c>
      <c r="AD58" s="58">
        <v>189.139665970772</v>
      </c>
      <c r="AE58" s="58">
        <v>21.2124425887265</v>
      </c>
      <c r="AF58" s="58">
        <v>1361.49072907291</v>
      </c>
      <c r="AG58" s="58">
        <v>799.47326732673298</v>
      </c>
      <c r="AH58" s="58">
        <v>562.01746174617404</v>
      </c>
      <c r="AI58" s="58">
        <v>311.285238523852</v>
      </c>
      <c r="AJ58" s="58">
        <v>225.13150315031501</v>
      </c>
      <c r="AK58" s="58">
        <v>25.600720072007199</v>
      </c>
      <c r="AL58" s="58">
        <v>903.88235294117601</v>
      </c>
      <c r="AM58" s="58">
        <v>556.05882352941205</v>
      </c>
      <c r="AN58" s="58">
        <v>347.82352941176498</v>
      </c>
      <c r="AO58" s="58">
        <v>188.78823529411801</v>
      </c>
      <c r="AP58" s="58">
        <v>143.267647058824</v>
      </c>
      <c r="AQ58" s="58">
        <v>15.767647058823499</v>
      </c>
    </row>
    <row r="59" spans="1:43" x14ac:dyDescent="0.25">
      <c r="A59" s="64" t="s">
        <v>208</v>
      </c>
      <c r="B59" s="58">
        <v>1122.8183007775499</v>
      </c>
      <c r="C59" s="58">
        <v>668.88763512232197</v>
      </c>
      <c r="D59" s="58">
        <v>453.93066565522503</v>
      </c>
      <c r="E59" s="58">
        <v>248.112687274796</v>
      </c>
      <c r="F59" s="58">
        <v>185.04663379480399</v>
      </c>
      <c r="G59" s="58">
        <v>20.771344585624899</v>
      </c>
      <c r="H59" s="58">
        <v>1221.3357393803899</v>
      </c>
      <c r="I59" s="58">
        <v>725.678824656659</v>
      </c>
      <c r="J59" s="58">
        <v>495.65691472372998</v>
      </c>
      <c r="K59" s="58">
        <v>271.97342702012099</v>
      </c>
      <c r="L59" s="58">
        <v>201.13078888534</v>
      </c>
      <c r="M59" s="58">
        <v>22.552698818268901</v>
      </c>
      <c r="N59" s="58">
        <v>978.813585434174</v>
      </c>
      <c r="O59" s="58">
        <v>585.87492997198899</v>
      </c>
      <c r="P59" s="58">
        <v>392.93865546218501</v>
      </c>
      <c r="Q59" s="58">
        <v>213.23501400560201</v>
      </c>
      <c r="R59" s="58">
        <v>161.53613445378099</v>
      </c>
      <c r="S59" s="58">
        <v>18.167507002801099</v>
      </c>
      <c r="T59" s="58">
        <v>557.02860665844605</v>
      </c>
      <c r="U59" s="58">
        <v>336.43649815043102</v>
      </c>
      <c r="V59" s="58">
        <v>220.592108508015</v>
      </c>
      <c r="W59" s="58">
        <v>119.47139334155401</v>
      </c>
      <c r="X59" s="58">
        <v>90.952157829839706</v>
      </c>
      <c r="Y59" s="58">
        <v>10.1685573366215</v>
      </c>
      <c r="Z59" s="58">
        <v>1183.6341562499999</v>
      </c>
      <c r="AA59" s="58">
        <v>708.06009374999996</v>
      </c>
      <c r="AB59" s="58">
        <v>475.57406250000003</v>
      </c>
      <c r="AC59" s="58">
        <v>258.98896875000003</v>
      </c>
      <c r="AD59" s="58">
        <v>194.77921875000001</v>
      </c>
      <c r="AE59" s="58">
        <v>21.805875</v>
      </c>
      <c r="AF59" s="58">
        <v>1332.20396196513</v>
      </c>
      <c r="AG59" s="58">
        <v>783.20301109350203</v>
      </c>
      <c r="AH59" s="58">
        <v>549.00095087163197</v>
      </c>
      <c r="AI59" s="58">
        <v>303.20301109350203</v>
      </c>
      <c r="AJ59" s="58">
        <v>220.836133122029</v>
      </c>
      <c r="AK59" s="58">
        <v>24.961806656101398</v>
      </c>
      <c r="AL59" s="58">
        <v>955.2</v>
      </c>
      <c r="AM59" s="58">
        <v>582.94000000000005</v>
      </c>
      <c r="AN59" s="58">
        <v>372.26</v>
      </c>
      <c r="AO59" s="58">
        <v>201.5</v>
      </c>
      <c r="AP59" s="58">
        <v>153.80666666666701</v>
      </c>
      <c r="AQ59" s="58">
        <v>16.953333333333301</v>
      </c>
    </row>
    <row r="60" spans="1:43" x14ac:dyDescent="0.25">
      <c r="A60" s="64" t="s">
        <v>209</v>
      </c>
      <c r="B60" s="58">
        <v>1114.1845935190399</v>
      </c>
      <c r="C60" s="58">
        <v>663.53826037521299</v>
      </c>
      <c r="D60" s="58">
        <v>450.64633314383201</v>
      </c>
      <c r="E60" s="58">
        <v>245.95173393973801</v>
      </c>
      <c r="F60" s="58">
        <v>184.07743035815801</v>
      </c>
      <c r="G60" s="58">
        <v>20.6171688459352</v>
      </c>
      <c r="H60" s="58">
        <v>1213.7220555378201</v>
      </c>
      <c r="I60" s="58">
        <v>720.64318544525997</v>
      </c>
      <c r="J60" s="58">
        <v>493.07887009256302</v>
      </c>
      <c r="K60" s="58">
        <v>269.91966166613503</v>
      </c>
      <c r="L60" s="58">
        <v>200.69932971592701</v>
      </c>
      <c r="M60" s="58">
        <v>22.459878710501101</v>
      </c>
      <c r="N60" s="58">
        <v>968.73176305970196</v>
      </c>
      <c r="O60" s="58">
        <v>580.09155783582105</v>
      </c>
      <c r="P60" s="58">
        <v>388.64020522388103</v>
      </c>
      <c r="Q60" s="58">
        <v>210.92770522388099</v>
      </c>
      <c r="R60" s="58">
        <v>159.78805970149301</v>
      </c>
      <c r="S60" s="58">
        <v>17.924440298507498</v>
      </c>
      <c r="T60" s="58">
        <v>559.80106382978704</v>
      </c>
      <c r="U60" s="58">
        <v>338.087588652482</v>
      </c>
      <c r="V60" s="58">
        <v>221.71347517730501</v>
      </c>
      <c r="W60" s="58">
        <v>119.947872340426</v>
      </c>
      <c r="X60" s="58">
        <v>91.535815602836905</v>
      </c>
      <c r="Y60" s="58">
        <v>10.2297872340426</v>
      </c>
      <c r="Z60" s="58">
        <v>1177.91832181018</v>
      </c>
      <c r="AA60" s="58">
        <v>704.46675047140195</v>
      </c>
      <c r="AB60" s="58">
        <v>473.45157133878001</v>
      </c>
      <c r="AC60" s="58">
        <v>257.583752357008</v>
      </c>
      <c r="AD60" s="58">
        <v>194.15421118793199</v>
      </c>
      <c r="AE60" s="58">
        <v>21.713607793840399</v>
      </c>
      <c r="AF60" s="58">
        <v>1327.3212970376301</v>
      </c>
      <c r="AG60" s="58">
        <v>779.708646917534</v>
      </c>
      <c r="AH60" s="58">
        <v>547.61265012009596</v>
      </c>
      <c r="AI60" s="58">
        <v>301.66525220176101</v>
      </c>
      <c r="AJ60" s="58">
        <v>221.08775020016</v>
      </c>
      <c r="AK60" s="58">
        <v>24.8596477181745</v>
      </c>
      <c r="AL60" s="58">
        <v>934.47749999999996</v>
      </c>
      <c r="AM60" s="58">
        <v>570.94500000000005</v>
      </c>
      <c r="AN60" s="58">
        <v>363.53250000000003</v>
      </c>
      <c r="AO60" s="58">
        <v>197.1525</v>
      </c>
      <c r="AP60" s="58">
        <v>149.82749999999999</v>
      </c>
      <c r="AQ60" s="58">
        <v>16.552499999999998</v>
      </c>
    </row>
    <row r="61" spans="1:43" x14ac:dyDescent="0.25">
      <c r="A61" s="64" t="s">
        <v>210</v>
      </c>
      <c r="B61" s="58">
        <v>1094.05134459037</v>
      </c>
      <c r="C61" s="58">
        <v>651.659036898061</v>
      </c>
      <c r="D61" s="58">
        <v>442.39230769230801</v>
      </c>
      <c r="E61" s="58">
        <v>241.46848030018799</v>
      </c>
      <c r="F61" s="58">
        <v>180.64052532833</v>
      </c>
      <c r="G61" s="58">
        <v>20.2833020637899</v>
      </c>
      <c r="H61" s="58">
        <v>1180.3589615931701</v>
      </c>
      <c r="I61" s="58">
        <v>701.20871266002803</v>
      </c>
      <c r="J61" s="58">
        <v>479.15024893314398</v>
      </c>
      <c r="K61" s="58">
        <v>262.29078947368401</v>
      </c>
      <c r="L61" s="58">
        <v>194.96756756756801</v>
      </c>
      <c r="M61" s="58">
        <v>21.891891891891898</v>
      </c>
      <c r="N61" s="58">
        <v>971.785843828716</v>
      </c>
      <c r="O61" s="58">
        <v>581.46574307304797</v>
      </c>
      <c r="P61" s="58">
        <v>390.32010075566802</v>
      </c>
      <c r="Q61" s="58">
        <v>211.97108312342601</v>
      </c>
      <c r="R61" s="58">
        <v>160.344483627204</v>
      </c>
      <c r="S61" s="58">
        <v>18.004534005037801</v>
      </c>
      <c r="T61" s="58">
        <v>547.19341463414605</v>
      </c>
      <c r="U61" s="58">
        <v>330.68195121951197</v>
      </c>
      <c r="V61" s="58">
        <v>216.51146341463399</v>
      </c>
      <c r="W61" s="58">
        <v>116.851829268293</v>
      </c>
      <c r="X61" s="58">
        <v>89.692317073170699</v>
      </c>
      <c r="Y61" s="58">
        <v>9.9673170731707295</v>
      </c>
      <c r="Z61" s="58">
        <v>1158.13674418605</v>
      </c>
      <c r="AA61" s="58">
        <v>692.90801431126999</v>
      </c>
      <c r="AB61" s="58">
        <v>465.22872987477598</v>
      </c>
      <c r="AC61" s="58">
        <v>253.006905187835</v>
      </c>
      <c r="AD61" s="58">
        <v>190.78497316636901</v>
      </c>
      <c r="AE61" s="58">
        <v>21.4368515205725</v>
      </c>
      <c r="AF61" s="58">
        <v>1321.8895939086301</v>
      </c>
      <c r="AG61" s="58">
        <v>776.79467005076197</v>
      </c>
      <c r="AH61" s="58">
        <v>545.09492385786803</v>
      </c>
      <c r="AI61" s="58">
        <v>300.63578680203102</v>
      </c>
      <c r="AJ61" s="58">
        <v>219.74695431472099</v>
      </c>
      <c r="AK61" s="58">
        <v>24.712182741116699</v>
      </c>
      <c r="AL61" s="58">
        <v>907.9</v>
      </c>
      <c r="AM61" s="58">
        <v>555.86923076923097</v>
      </c>
      <c r="AN61" s="58">
        <v>352.03076923076901</v>
      </c>
      <c r="AO61" s="58">
        <v>191.223076923077</v>
      </c>
      <c r="AP61" s="58">
        <v>144.776923076923</v>
      </c>
      <c r="AQ61" s="58">
        <v>16.030769230769199</v>
      </c>
    </row>
    <row r="62" spans="1:43" x14ac:dyDescent="0.25">
      <c r="A62" s="64" t="s">
        <v>211</v>
      </c>
      <c r="B62" s="58">
        <v>1101.20257026183</v>
      </c>
      <c r="C62" s="58">
        <v>654.898270478021</v>
      </c>
      <c r="D62" s="58">
        <v>446.30429978381</v>
      </c>
      <c r="E62" s="58">
        <v>244.195460004804</v>
      </c>
      <c r="F62" s="58">
        <v>181.702858515494</v>
      </c>
      <c r="G62" s="58">
        <v>20.405981263511901</v>
      </c>
      <c r="H62" s="58">
        <v>1197.16978297162</v>
      </c>
      <c r="I62" s="58">
        <v>709.50989148581004</v>
      </c>
      <c r="J62" s="58">
        <v>487.65989148581002</v>
      </c>
      <c r="K62" s="58">
        <v>267.997662771286</v>
      </c>
      <c r="L62" s="58">
        <v>197.46636060100201</v>
      </c>
      <c r="M62" s="58">
        <v>22.195868113522501</v>
      </c>
      <c r="N62" s="58">
        <v>971.07385398981296</v>
      </c>
      <c r="O62" s="58">
        <v>580.84651952461797</v>
      </c>
      <c r="P62" s="58">
        <v>390.22733446519499</v>
      </c>
      <c r="Q62" s="58">
        <v>211.92037351443099</v>
      </c>
      <c r="R62" s="58">
        <v>160.328013582343</v>
      </c>
      <c r="S62" s="58">
        <v>17.978947368421</v>
      </c>
      <c r="T62" s="58">
        <v>552.48529411764696</v>
      </c>
      <c r="U62" s="58">
        <v>333.915966386555</v>
      </c>
      <c r="V62" s="58">
        <v>218.56932773109301</v>
      </c>
      <c r="W62" s="58">
        <v>118.359243697479</v>
      </c>
      <c r="X62" s="58">
        <v>90.206722689075605</v>
      </c>
      <c r="Y62" s="58">
        <v>10.003361344537799</v>
      </c>
      <c r="Z62" s="58">
        <v>1155.26603529918</v>
      </c>
      <c r="AA62" s="58">
        <v>690.81967283684901</v>
      </c>
      <c r="AB62" s="58">
        <v>464.44636246233301</v>
      </c>
      <c r="AC62" s="58">
        <v>252.99776151528201</v>
      </c>
      <c r="AD62" s="58">
        <v>190.093585880327</v>
      </c>
      <c r="AE62" s="58">
        <v>21.3550150667241</v>
      </c>
      <c r="AF62" s="58">
        <v>1337.60994671403</v>
      </c>
      <c r="AG62" s="58">
        <v>784.32628774422699</v>
      </c>
      <c r="AH62" s="58">
        <v>553.28365896980495</v>
      </c>
      <c r="AI62" s="58">
        <v>305.828952042629</v>
      </c>
      <c r="AJ62" s="58">
        <v>222.41030195381899</v>
      </c>
      <c r="AK62" s="58">
        <v>25.044404973357</v>
      </c>
      <c r="AL62" s="58">
        <v>922.88823529411798</v>
      </c>
      <c r="AM62" s="58">
        <v>564.35294117647095</v>
      </c>
      <c r="AN62" s="58">
        <v>358.53529411764703</v>
      </c>
      <c r="AO62" s="58">
        <v>195.326470588235</v>
      </c>
      <c r="AP62" s="58">
        <v>146.86764705882399</v>
      </c>
      <c r="AQ62" s="58">
        <v>16.341176470588199</v>
      </c>
    </row>
    <row r="63" spans="1:43" x14ac:dyDescent="0.25">
      <c r="A63" s="64" t="s">
        <v>212</v>
      </c>
      <c r="B63" s="58">
        <v>1109.5946457990101</v>
      </c>
      <c r="C63" s="58">
        <v>658.65098846787498</v>
      </c>
      <c r="D63" s="58">
        <v>450.94365733113699</v>
      </c>
      <c r="E63" s="58">
        <v>246.636738056013</v>
      </c>
      <c r="F63" s="58">
        <v>183.708649093904</v>
      </c>
      <c r="G63" s="58">
        <v>20.5982701812191</v>
      </c>
      <c r="H63" s="58">
        <v>1203.4013902205199</v>
      </c>
      <c r="I63" s="58">
        <v>711.867209971237</v>
      </c>
      <c r="J63" s="58">
        <v>491.53418024928101</v>
      </c>
      <c r="K63" s="58">
        <v>270.110882070949</v>
      </c>
      <c r="L63" s="58">
        <v>199.06567593480301</v>
      </c>
      <c r="M63" s="58">
        <v>22.357622243528301</v>
      </c>
      <c r="N63" s="58">
        <v>983.83573264781501</v>
      </c>
      <c r="O63" s="58">
        <v>587.30841902313603</v>
      </c>
      <c r="P63" s="58">
        <v>396.52731362467898</v>
      </c>
      <c r="Q63" s="58">
        <v>215.166902313625</v>
      </c>
      <c r="R63" s="58">
        <v>163.12075835475599</v>
      </c>
      <c r="S63" s="58">
        <v>18.239652956298201</v>
      </c>
      <c r="T63" s="58">
        <v>564.23196347032001</v>
      </c>
      <c r="U63" s="58">
        <v>340.20365296803698</v>
      </c>
      <c r="V63" s="58">
        <v>224.02831050228301</v>
      </c>
      <c r="W63" s="58">
        <v>120.89452054794501</v>
      </c>
      <c r="X63" s="58">
        <v>92.883561643835606</v>
      </c>
      <c r="Y63" s="58">
        <v>10.250228310502299</v>
      </c>
      <c r="Z63" s="58">
        <v>1164.5903676851401</v>
      </c>
      <c r="AA63" s="58">
        <v>695.36737441740001</v>
      </c>
      <c r="AB63" s="58">
        <v>469.22299326773702</v>
      </c>
      <c r="AC63" s="58">
        <v>255.822786121181</v>
      </c>
      <c r="AD63" s="58">
        <v>191.86141895391</v>
      </c>
      <c r="AE63" s="58">
        <v>21.538788192646301</v>
      </c>
      <c r="AF63" s="58">
        <v>1348.78491461101</v>
      </c>
      <c r="AG63" s="58">
        <v>789.88491461100602</v>
      </c>
      <c r="AH63" s="58">
        <v>558.9</v>
      </c>
      <c r="AI63" s="58">
        <v>308.187381404174</v>
      </c>
      <c r="AJ63" s="58">
        <v>225.38709677419399</v>
      </c>
      <c r="AK63" s="58">
        <v>25.325521821631899</v>
      </c>
      <c r="AL63" s="58">
        <v>1010.56071428571</v>
      </c>
      <c r="AM63" s="58">
        <v>603.12857142857104</v>
      </c>
      <c r="AN63" s="58">
        <v>407.43214285714299</v>
      </c>
      <c r="AO63" s="58">
        <v>221.74285714285699</v>
      </c>
      <c r="AP63" s="58">
        <v>167.17500000000001</v>
      </c>
      <c r="AQ63" s="58">
        <v>18.514285714285698</v>
      </c>
    </row>
    <row r="64" spans="1:43" x14ac:dyDescent="0.25">
      <c r="A64" s="64" t="s">
        <v>213</v>
      </c>
      <c r="B64" s="58">
        <v>1107.0501963153099</v>
      </c>
      <c r="C64" s="58">
        <v>657.28260344306898</v>
      </c>
      <c r="D64" s="58">
        <v>449.76759287224399</v>
      </c>
      <c r="E64" s="58">
        <v>245.75536091815201</v>
      </c>
      <c r="F64" s="58">
        <v>183.475687103594</v>
      </c>
      <c r="G64" s="58">
        <v>20.536544850498299</v>
      </c>
      <c r="H64" s="58">
        <v>1198.18462783172</v>
      </c>
      <c r="I64" s="58">
        <v>709.01440129449895</v>
      </c>
      <c r="J64" s="58">
        <v>489.17022653721699</v>
      </c>
      <c r="K64" s="58">
        <v>268.60339805825203</v>
      </c>
      <c r="L64" s="58">
        <v>198.346116504854</v>
      </c>
      <c r="M64" s="58">
        <v>22.220711974109999</v>
      </c>
      <c r="N64" s="58">
        <v>991.08366506520201</v>
      </c>
      <c r="O64" s="58">
        <v>591.45504461221697</v>
      </c>
      <c r="P64" s="58">
        <v>399.62862045298601</v>
      </c>
      <c r="Q64" s="58">
        <v>216.681743308167</v>
      </c>
      <c r="R64" s="58">
        <v>164.553397391901</v>
      </c>
      <c r="S64" s="58">
        <v>18.393479752916999</v>
      </c>
      <c r="T64" s="58">
        <v>586.20918367346906</v>
      </c>
      <c r="U64" s="58">
        <v>352.92704081632598</v>
      </c>
      <c r="V64" s="58">
        <v>233.28214285714299</v>
      </c>
      <c r="W64" s="58">
        <v>125.71938775510201</v>
      </c>
      <c r="X64" s="58">
        <v>96.867346938775498</v>
      </c>
      <c r="Y64" s="58">
        <v>10.6954081632653</v>
      </c>
      <c r="Z64" s="58">
        <v>1151.2856152513</v>
      </c>
      <c r="AA64" s="58">
        <v>687.90953206239203</v>
      </c>
      <c r="AB64" s="58">
        <v>463.37608318890801</v>
      </c>
      <c r="AC64" s="58">
        <v>252.34748700173299</v>
      </c>
      <c r="AD64" s="58">
        <v>189.763604852686</v>
      </c>
      <c r="AE64" s="58">
        <v>21.264991334488698</v>
      </c>
      <c r="AF64" s="58">
        <v>1338.5854838709699</v>
      </c>
      <c r="AG64" s="58">
        <v>784.24415322580603</v>
      </c>
      <c r="AH64" s="58">
        <v>554.34133064516095</v>
      </c>
      <c r="AI64" s="58">
        <v>305.40272177419399</v>
      </c>
      <c r="AJ64" s="58">
        <v>223.839919354839</v>
      </c>
      <c r="AK64" s="58">
        <v>25.098689516128999</v>
      </c>
      <c r="AL64" s="58">
        <v>1003.43333333333</v>
      </c>
      <c r="AM64" s="58">
        <v>595.65555555555602</v>
      </c>
      <c r="AN64" s="58">
        <v>407.777777777778</v>
      </c>
      <c r="AO64" s="58">
        <v>222.47777777777799</v>
      </c>
      <c r="AP64" s="58">
        <v>166.74444444444401</v>
      </c>
      <c r="AQ64" s="58">
        <v>18.5555555555556</v>
      </c>
    </row>
    <row r="65" spans="1:43" x14ac:dyDescent="0.25">
      <c r="A65" s="64" t="s">
        <v>214</v>
      </c>
      <c r="B65" s="58">
        <v>1086.2171675096699</v>
      </c>
      <c r="C65" s="58">
        <v>643.91166319547801</v>
      </c>
      <c r="D65" s="58">
        <v>442.30550431419198</v>
      </c>
      <c r="E65" s="58">
        <v>240.31526331449001</v>
      </c>
      <c r="F65" s="58">
        <v>179.99205593573299</v>
      </c>
      <c r="G65" s="58">
        <v>21.9981850639691</v>
      </c>
      <c r="H65" s="58">
        <v>1183.95215946844</v>
      </c>
      <c r="I65" s="58">
        <v>699.65431893687696</v>
      </c>
      <c r="J65" s="58">
        <v>484.29784053156197</v>
      </c>
      <c r="K65" s="58">
        <v>264.16960132890398</v>
      </c>
      <c r="L65" s="58">
        <v>196.03770764119599</v>
      </c>
      <c r="M65" s="58">
        <v>24.090531561461798</v>
      </c>
      <c r="N65" s="58">
        <v>972.70630225080401</v>
      </c>
      <c r="O65" s="58">
        <v>579.17131832797395</v>
      </c>
      <c r="P65" s="58">
        <v>393.53498392283001</v>
      </c>
      <c r="Q65" s="58">
        <v>212.61048231511299</v>
      </c>
      <c r="R65" s="58">
        <v>161.356398713826</v>
      </c>
      <c r="S65" s="58">
        <v>19.5681028938907</v>
      </c>
      <c r="T65" s="58">
        <v>546.128267045455</v>
      </c>
      <c r="U65" s="58">
        <v>329.57088068181798</v>
      </c>
      <c r="V65" s="58">
        <v>216.557386363636</v>
      </c>
      <c r="W65" s="58">
        <v>116.134943181818</v>
      </c>
      <c r="X65" s="58">
        <v>89.373579545454504</v>
      </c>
      <c r="Y65" s="58">
        <v>11.048863636363601</v>
      </c>
      <c r="Z65" s="58">
        <v>1164.27416520211</v>
      </c>
      <c r="AA65" s="58">
        <v>693.83901581722296</v>
      </c>
      <c r="AB65" s="58">
        <v>470.43514938488602</v>
      </c>
      <c r="AC65" s="58">
        <v>254.36309314587001</v>
      </c>
      <c r="AD65" s="58">
        <v>192.28927943760999</v>
      </c>
      <c r="AE65" s="58">
        <v>23.782776801406001</v>
      </c>
      <c r="AF65" s="58">
        <v>1346.19536842105</v>
      </c>
      <c r="AG65" s="58">
        <v>787.14315789473699</v>
      </c>
      <c r="AH65" s="58">
        <v>559.052210526316</v>
      </c>
      <c r="AI65" s="58">
        <v>307.09768421052598</v>
      </c>
      <c r="AJ65" s="58">
        <v>225.04894736842101</v>
      </c>
      <c r="AK65" s="58">
        <v>26.905578947368401</v>
      </c>
      <c r="AL65" s="58">
        <v>988.01538461538496</v>
      </c>
      <c r="AM65" s="58">
        <v>582.84230769230805</v>
      </c>
      <c r="AN65" s="58">
        <v>405.17307692307702</v>
      </c>
      <c r="AO65" s="58">
        <v>221.19230769230799</v>
      </c>
      <c r="AP65" s="58">
        <v>163.66153846153799</v>
      </c>
      <c r="AQ65" s="58">
        <v>20.319230769230799</v>
      </c>
    </row>
    <row r="66" spans="1:43" x14ac:dyDescent="0.25">
      <c r="A66" s="64" t="s">
        <v>215</v>
      </c>
      <c r="B66" s="58">
        <v>1076.12954159593</v>
      </c>
      <c r="C66" s="58">
        <v>637.13777589134202</v>
      </c>
      <c r="D66" s="58">
        <v>438.991765704584</v>
      </c>
      <c r="E66" s="58">
        <v>238.72156196943999</v>
      </c>
      <c r="F66" s="58">
        <v>178.21757215619701</v>
      </c>
      <c r="G66" s="58">
        <v>22.052631578947398</v>
      </c>
      <c r="H66" s="58">
        <v>1176.40292207792</v>
      </c>
      <c r="I66" s="58">
        <v>693.84918831168795</v>
      </c>
      <c r="J66" s="58">
        <v>482.55373376623402</v>
      </c>
      <c r="K66" s="58">
        <v>263.65568181818202</v>
      </c>
      <c r="L66" s="58">
        <v>194.720454545455</v>
      </c>
      <c r="M66" s="58">
        <v>24.177597402597399</v>
      </c>
      <c r="N66" s="58">
        <v>966.22135231316702</v>
      </c>
      <c r="O66" s="58">
        <v>574.977224199288</v>
      </c>
      <c r="P66" s="58">
        <v>391.24412811387901</v>
      </c>
      <c r="Q66" s="58">
        <v>211.39163701067599</v>
      </c>
      <c r="R66" s="58">
        <v>160.12900355871901</v>
      </c>
      <c r="S66" s="58">
        <v>19.723487544484001</v>
      </c>
      <c r="T66" s="58">
        <v>529.57796178343904</v>
      </c>
      <c r="U66" s="58">
        <v>319.51184713375801</v>
      </c>
      <c r="V66" s="58">
        <v>210.06611464968199</v>
      </c>
      <c r="W66" s="58">
        <v>112.865350318471</v>
      </c>
      <c r="X66" s="58">
        <v>86.3957961783439</v>
      </c>
      <c r="Y66" s="58">
        <v>10.8049681528662</v>
      </c>
      <c r="Z66" s="58">
        <v>1169.4582214765101</v>
      </c>
      <c r="AA66" s="58">
        <v>695.31375838926203</v>
      </c>
      <c r="AB66" s="58">
        <v>474.14446308724803</v>
      </c>
      <c r="AC66" s="58">
        <v>257.06359060402701</v>
      </c>
      <c r="AD66" s="58">
        <v>192.92936241610701</v>
      </c>
      <c r="AE66" s="58">
        <v>24.151510067114099</v>
      </c>
      <c r="AF66" s="58">
        <v>1348.94047866805</v>
      </c>
      <c r="AG66" s="58">
        <v>788.352861602497</v>
      </c>
      <c r="AH66" s="58">
        <v>560.58761706555697</v>
      </c>
      <c r="AI66" s="58">
        <v>307.401664932362</v>
      </c>
      <c r="AJ66" s="58">
        <v>225.85067637877199</v>
      </c>
      <c r="AK66" s="58">
        <v>27.335275754422501</v>
      </c>
      <c r="AL66" s="58">
        <v>1025.98888888889</v>
      </c>
      <c r="AM66" s="58">
        <v>608.70000000000005</v>
      </c>
      <c r="AN66" s="58">
        <v>417.28888888888901</v>
      </c>
      <c r="AO66" s="58">
        <v>224.822222222222</v>
      </c>
      <c r="AP66" s="58">
        <v>170.8</v>
      </c>
      <c r="AQ66" s="58">
        <v>21.6666666666667</v>
      </c>
    </row>
    <row r="67" spans="1:43" x14ac:dyDescent="0.25">
      <c r="A67" s="64" t="s">
        <v>216</v>
      </c>
      <c r="B67" s="58">
        <v>1036.6745174909499</v>
      </c>
      <c r="C67" s="58">
        <v>613.95370928829902</v>
      </c>
      <c r="D67" s="58">
        <v>422.72080820265398</v>
      </c>
      <c r="E67" s="58">
        <v>229.806694813028</v>
      </c>
      <c r="F67" s="58">
        <v>171.59240048250899</v>
      </c>
      <c r="G67" s="58">
        <v>21.321712907117</v>
      </c>
      <c r="H67" s="58">
        <v>1132.0357690041201</v>
      </c>
      <c r="I67" s="58">
        <v>667.62781378903901</v>
      </c>
      <c r="J67" s="58">
        <v>464.407955215085</v>
      </c>
      <c r="K67" s="58">
        <v>254.12209781968201</v>
      </c>
      <c r="L67" s="58">
        <v>186.98167354154401</v>
      </c>
      <c r="M67" s="58">
        <v>23.304183853859801</v>
      </c>
      <c r="N67" s="58">
        <v>936.71896232242102</v>
      </c>
      <c r="O67" s="58">
        <v>557.69369981470004</v>
      </c>
      <c r="P67" s="58">
        <v>379.02526250772098</v>
      </c>
      <c r="Q67" s="58">
        <v>204.31982705373699</v>
      </c>
      <c r="R67" s="58">
        <v>155.46170475602199</v>
      </c>
      <c r="S67" s="58">
        <v>19.243730697961698</v>
      </c>
      <c r="T67" s="58">
        <v>491.35347394540901</v>
      </c>
      <c r="U67" s="58">
        <v>297.17047146402001</v>
      </c>
      <c r="V67" s="58">
        <v>194.18300248138999</v>
      </c>
      <c r="W67" s="58">
        <v>104.12270471463999</v>
      </c>
      <c r="X67" s="58">
        <v>80.036352357320098</v>
      </c>
      <c r="Y67" s="58">
        <v>10.023945409429301</v>
      </c>
      <c r="Z67" s="58">
        <v>1143.07958435208</v>
      </c>
      <c r="AA67" s="58">
        <v>680.30666259168697</v>
      </c>
      <c r="AB67" s="58">
        <v>462.772921760391</v>
      </c>
      <c r="AC67" s="58">
        <v>250.46222493887501</v>
      </c>
      <c r="AD67" s="58">
        <v>188.590709046455</v>
      </c>
      <c r="AE67" s="58">
        <v>23.719987775061099</v>
      </c>
      <c r="AF67" s="58">
        <v>1340.3931350114401</v>
      </c>
      <c r="AG67" s="58">
        <v>781.88718535469104</v>
      </c>
      <c r="AH67" s="58">
        <v>558.505949656751</v>
      </c>
      <c r="AI67" s="58">
        <v>307.04794050343298</v>
      </c>
      <c r="AJ67" s="58">
        <v>224.206750572082</v>
      </c>
      <c r="AK67" s="58">
        <v>27.2512585812357</v>
      </c>
      <c r="AL67" s="58">
        <v>948.34137931034502</v>
      </c>
      <c r="AM67" s="58">
        <v>552.76551724137903</v>
      </c>
      <c r="AN67" s="58">
        <v>395.57586206896599</v>
      </c>
      <c r="AO67" s="58">
        <v>220.37586206896501</v>
      </c>
      <c r="AP67" s="58">
        <v>155.431034482759</v>
      </c>
      <c r="AQ67" s="58">
        <v>19.768965517241401</v>
      </c>
    </row>
    <row r="68" spans="1:43" x14ac:dyDescent="0.25">
      <c r="A68" s="64" t="s">
        <v>217</v>
      </c>
      <c r="B68" s="58">
        <v>1053.3697916666699</v>
      </c>
      <c r="C68" s="58">
        <v>623.27452651515205</v>
      </c>
      <c r="D68" s="58">
        <v>430.09526515151498</v>
      </c>
      <c r="E68" s="58">
        <v>233.83428030303</v>
      </c>
      <c r="F68" s="58">
        <v>174.461837121212</v>
      </c>
      <c r="G68" s="58">
        <v>21.7991477272727</v>
      </c>
      <c r="H68" s="58">
        <v>1153.5491557223299</v>
      </c>
      <c r="I68" s="58">
        <v>679.78424015009398</v>
      </c>
      <c r="J68" s="58">
        <v>473.76491557223301</v>
      </c>
      <c r="K68" s="58">
        <v>259.025515947467</v>
      </c>
      <c r="L68" s="58">
        <v>190.851969981238</v>
      </c>
      <c r="M68" s="58">
        <v>23.887429643527199</v>
      </c>
      <c r="N68" s="58">
        <v>951.27495219885304</v>
      </c>
      <c r="O68" s="58">
        <v>565.68432122370905</v>
      </c>
      <c r="P68" s="58">
        <v>385.59063097514297</v>
      </c>
      <c r="Q68" s="58">
        <v>208.16137667304</v>
      </c>
      <c r="R68" s="58">
        <v>157.75831739961799</v>
      </c>
      <c r="S68" s="58">
        <v>19.6709369024857</v>
      </c>
      <c r="T68" s="58">
        <v>518.39251101321599</v>
      </c>
      <c r="U68" s="58">
        <v>313.10881057268699</v>
      </c>
      <c r="V68" s="58">
        <v>205.283700440529</v>
      </c>
      <c r="W68" s="58">
        <v>109.903524229075</v>
      </c>
      <c r="X68" s="58">
        <v>84.757709251101303</v>
      </c>
      <c r="Y68" s="58">
        <v>10.6224669603524</v>
      </c>
      <c r="Z68" s="58">
        <v>1132.96703910615</v>
      </c>
      <c r="AA68" s="58">
        <v>673.331471135941</v>
      </c>
      <c r="AB68" s="58">
        <v>459.63556797020499</v>
      </c>
      <c r="AC68" s="58">
        <v>248.56964618249501</v>
      </c>
      <c r="AD68" s="58">
        <v>187.37560521415301</v>
      </c>
      <c r="AE68" s="58">
        <v>23.6903165735568</v>
      </c>
      <c r="AF68" s="58">
        <v>1322.8770547945201</v>
      </c>
      <c r="AG68" s="58">
        <v>772.33972602739698</v>
      </c>
      <c r="AH68" s="58">
        <v>550.53732876712297</v>
      </c>
      <c r="AI68" s="58">
        <v>303.078767123288</v>
      </c>
      <c r="AJ68" s="58">
        <v>220.448630136986</v>
      </c>
      <c r="AK68" s="58">
        <v>27.009931506849298</v>
      </c>
      <c r="AL68" s="58">
        <v>910.33714285714302</v>
      </c>
      <c r="AM68" s="58">
        <v>538.73142857142898</v>
      </c>
      <c r="AN68" s="58">
        <v>371.60571428571399</v>
      </c>
      <c r="AO68" s="58">
        <v>205.82571428571401</v>
      </c>
      <c r="AP68" s="58">
        <v>147.042857142857</v>
      </c>
      <c r="AQ68" s="58">
        <v>18.737142857142899</v>
      </c>
    </row>
    <row r="69" spans="1:43" x14ac:dyDescent="0.25">
      <c r="A69" s="64" t="s">
        <v>218</v>
      </c>
      <c r="B69" s="58">
        <v>1066.83336079077</v>
      </c>
      <c r="C69" s="58">
        <v>631.60345963756197</v>
      </c>
      <c r="D69" s="58">
        <v>435.22990115321301</v>
      </c>
      <c r="E69" s="58">
        <v>236.525535420099</v>
      </c>
      <c r="F69" s="58">
        <v>176.56326194398699</v>
      </c>
      <c r="G69" s="58">
        <v>22.141103789126898</v>
      </c>
      <c r="H69" s="58">
        <v>1168.1102878464801</v>
      </c>
      <c r="I69" s="58">
        <v>688.71044776119402</v>
      </c>
      <c r="J69" s="58">
        <v>479.39984008528802</v>
      </c>
      <c r="K69" s="58">
        <v>262.00810234541598</v>
      </c>
      <c r="L69" s="58">
        <v>193.14067164179099</v>
      </c>
      <c r="M69" s="58">
        <v>24.251066098081001</v>
      </c>
      <c r="N69" s="58">
        <v>959.248131370328</v>
      </c>
      <c r="O69" s="58">
        <v>570.93941109852801</v>
      </c>
      <c r="P69" s="58">
        <v>388.30872027180101</v>
      </c>
      <c r="Q69" s="58">
        <v>209.455719139298</v>
      </c>
      <c r="R69" s="58">
        <v>158.953284258211</v>
      </c>
      <c r="S69" s="58">
        <v>19.899716874292199</v>
      </c>
      <c r="T69" s="58">
        <v>539.31246458923499</v>
      </c>
      <c r="U69" s="58">
        <v>325.85056657223799</v>
      </c>
      <c r="V69" s="58">
        <v>213.461898016997</v>
      </c>
      <c r="W69" s="58">
        <v>114.55155807365399</v>
      </c>
      <c r="X69" s="58">
        <v>87.846883852691207</v>
      </c>
      <c r="Y69" s="58">
        <v>11.0634560906516</v>
      </c>
      <c r="Z69" s="58">
        <v>1131.5040601503799</v>
      </c>
      <c r="AA69" s="58">
        <v>672.47037593984999</v>
      </c>
      <c r="AB69" s="58">
        <v>459.03368421052602</v>
      </c>
      <c r="AC69" s="58">
        <v>247.84</v>
      </c>
      <c r="AD69" s="58">
        <v>187.45308270676699</v>
      </c>
      <c r="AE69" s="58">
        <v>23.7406015037594</v>
      </c>
      <c r="AF69" s="58">
        <v>1325.5068012752399</v>
      </c>
      <c r="AG69" s="58">
        <v>774.35802337938401</v>
      </c>
      <c r="AH69" s="58">
        <v>551.14877789585603</v>
      </c>
      <c r="AI69" s="58">
        <v>304.05079702444198</v>
      </c>
      <c r="AJ69" s="58">
        <v>220.036769394261</v>
      </c>
      <c r="AK69" s="58">
        <v>27.061211477152</v>
      </c>
      <c r="AL69" s="58">
        <v>929.53235294117599</v>
      </c>
      <c r="AM69" s="58">
        <v>548.75294117647104</v>
      </c>
      <c r="AN69" s="58">
        <v>380.77941176470603</v>
      </c>
      <c r="AO69" s="58">
        <v>208.35</v>
      </c>
      <c r="AP69" s="58">
        <v>153.48529411764699</v>
      </c>
      <c r="AQ69" s="58">
        <v>18.9441176470588</v>
      </c>
    </row>
    <row r="70" spans="1:43" x14ac:dyDescent="0.25">
      <c r="A70" s="64" t="s">
        <v>219</v>
      </c>
      <c r="B70" s="58">
        <v>1092.71844339623</v>
      </c>
      <c r="C70" s="58">
        <v>646.61462264150998</v>
      </c>
      <c r="D70" s="58">
        <v>446.10382075471699</v>
      </c>
      <c r="E70" s="58">
        <v>241.81209905660401</v>
      </c>
      <c r="F70" s="58">
        <v>181.462216981132</v>
      </c>
      <c r="G70" s="58">
        <v>22.829504716981099</v>
      </c>
      <c r="H70" s="58">
        <v>1197.90956226094</v>
      </c>
      <c r="I70" s="58">
        <v>705.71041223969405</v>
      </c>
      <c r="J70" s="58">
        <v>492.19915002124998</v>
      </c>
      <c r="K70" s="58">
        <v>267.60203994900098</v>
      </c>
      <c r="L70" s="58">
        <v>199.47526561836</v>
      </c>
      <c r="M70" s="58">
        <v>25.121844453888698</v>
      </c>
      <c r="N70" s="58">
        <v>961.55007949125604</v>
      </c>
      <c r="O70" s="58">
        <v>572.92496025437197</v>
      </c>
      <c r="P70" s="58">
        <v>388.62511923688402</v>
      </c>
      <c r="Q70" s="58">
        <v>209.653259141494</v>
      </c>
      <c r="R70" s="58">
        <v>159.00079491256</v>
      </c>
      <c r="S70" s="58">
        <v>19.9710651828299</v>
      </c>
      <c r="T70" s="58">
        <v>587.369140625</v>
      </c>
      <c r="U70" s="58">
        <v>353.916015625</v>
      </c>
      <c r="V70" s="58">
        <v>233.453125</v>
      </c>
      <c r="W70" s="58">
        <v>125.39296874999999</v>
      </c>
      <c r="X70" s="58">
        <v>95.957812500000003</v>
      </c>
      <c r="Y70" s="58">
        <v>12.102343749999999</v>
      </c>
      <c r="Z70" s="58">
        <v>1160.56270978305</v>
      </c>
      <c r="AA70" s="58">
        <v>689.07961522718006</v>
      </c>
      <c r="AB70" s="58">
        <v>471.483094555874</v>
      </c>
      <c r="AC70" s="58">
        <v>254.290585345886</v>
      </c>
      <c r="AD70" s="58">
        <v>192.74871060171901</v>
      </c>
      <c r="AE70" s="58">
        <v>24.443798608268501</v>
      </c>
      <c r="AF70" s="58">
        <v>1308.81632653061</v>
      </c>
      <c r="AG70" s="58">
        <v>764.25364431486901</v>
      </c>
      <c r="AH70" s="58">
        <v>544.56268221574396</v>
      </c>
      <c r="AI70" s="58">
        <v>299.07638483965002</v>
      </c>
      <c r="AJ70" s="58">
        <v>218.48309037900901</v>
      </c>
      <c r="AK70" s="58">
        <v>27.003206997084501</v>
      </c>
      <c r="AL70" s="58">
        <v>955.85806451612905</v>
      </c>
      <c r="AM70" s="58">
        <v>564.29032258064501</v>
      </c>
      <c r="AN70" s="58">
        <v>391.56774193548398</v>
      </c>
      <c r="AO70" s="58">
        <v>214.59677419354799</v>
      </c>
      <c r="AP70" s="58">
        <v>157.5</v>
      </c>
      <c r="AQ70" s="58">
        <v>19.4709677419355</v>
      </c>
    </row>
    <row r="71" spans="1:43" x14ac:dyDescent="0.25">
      <c r="A71" s="64" t="s">
        <v>220</v>
      </c>
      <c r="B71" s="58">
        <v>1126.6560639470799</v>
      </c>
      <c r="C71" s="58">
        <v>665.62111356119101</v>
      </c>
      <c r="D71" s="58">
        <v>461.03495038588699</v>
      </c>
      <c r="E71" s="58">
        <v>248.26984564498301</v>
      </c>
      <c r="F71" s="58">
        <v>189.098842337376</v>
      </c>
      <c r="G71" s="58">
        <v>23.666262403528101</v>
      </c>
      <c r="H71" s="58">
        <v>1226.3776785714299</v>
      </c>
      <c r="I71" s="58">
        <v>722.27187500000002</v>
      </c>
      <c r="J71" s="58">
        <v>504.10580357142902</v>
      </c>
      <c r="K71" s="58">
        <v>271.90366071428599</v>
      </c>
      <c r="L71" s="58">
        <v>206.345803571429</v>
      </c>
      <c r="M71" s="58">
        <v>25.856339285714299</v>
      </c>
      <c r="N71" s="58">
        <v>965.72204610950996</v>
      </c>
      <c r="O71" s="58">
        <v>574.196253602306</v>
      </c>
      <c r="P71" s="58">
        <v>391.52579250720498</v>
      </c>
      <c r="Q71" s="58">
        <v>210.12881844380399</v>
      </c>
      <c r="R71" s="58">
        <v>161.26512968299701</v>
      </c>
      <c r="S71" s="58">
        <v>20.1318443804035</v>
      </c>
      <c r="T71" s="58">
        <v>615.75959715639794</v>
      </c>
      <c r="U71" s="58">
        <v>369.21540284360202</v>
      </c>
      <c r="V71" s="58">
        <v>246.54419431279601</v>
      </c>
      <c r="W71" s="58">
        <v>131.30900473933599</v>
      </c>
      <c r="X71" s="58">
        <v>102.413744075829</v>
      </c>
      <c r="Y71" s="58">
        <v>12.8214454976303</v>
      </c>
      <c r="Z71" s="58">
        <v>1188.50467615452</v>
      </c>
      <c r="AA71" s="58">
        <v>704.51858844031403</v>
      </c>
      <c r="AB71" s="58">
        <v>483.98608771420197</v>
      </c>
      <c r="AC71" s="58">
        <v>259.45747894278202</v>
      </c>
      <c r="AD71" s="58">
        <v>199.43970374673199</v>
      </c>
      <c r="AE71" s="58">
        <v>25.088905024687801</v>
      </c>
      <c r="AF71" s="58">
        <v>1315.6187012987</v>
      </c>
      <c r="AG71" s="58">
        <v>766.26389610389595</v>
      </c>
      <c r="AH71" s="58">
        <v>549.35480519480495</v>
      </c>
      <c r="AI71" s="58">
        <v>300.38753246753203</v>
      </c>
      <c r="AJ71" s="58">
        <v>221.61714285714299</v>
      </c>
      <c r="AK71" s="58">
        <v>27.350129870129901</v>
      </c>
      <c r="AL71" s="58">
        <v>1066.7666666666701</v>
      </c>
      <c r="AM71" s="58">
        <v>632.04166666666697</v>
      </c>
      <c r="AN71" s="58">
        <v>434.72500000000002</v>
      </c>
      <c r="AO71" s="58">
        <v>240.89166666666699</v>
      </c>
      <c r="AP71" s="58">
        <v>172.24166666666699</v>
      </c>
      <c r="AQ71" s="58">
        <v>21.591666666666701</v>
      </c>
    </row>
    <row r="72" spans="1:43" x14ac:dyDescent="0.25">
      <c r="A72" s="64" t="s">
        <v>221</v>
      </c>
      <c r="B72" s="58">
        <v>1116.9302059496599</v>
      </c>
      <c r="C72" s="58">
        <v>660.12848090124999</v>
      </c>
      <c r="D72" s="58">
        <v>456.80172504840698</v>
      </c>
      <c r="E72" s="58">
        <v>245.735539517691</v>
      </c>
      <c r="F72" s="58">
        <v>187.59457841929199</v>
      </c>
      <c r="G72" s="58">
        <v>23.471607111423999</v>
      </c>
      <c r="H72" s="58">
        <v>1212.20008410429</v>
      </c>
      <c r="I72" s="58">
        <v>714.32674516400402</v>
      </c>
      <c r="J72" s="58">
        <v>497.87333894028598</v>
      </c>
      <c r="K72" s="58">
        <v>268.10159798149698</v>
      </c>
      <c r="L72" s="58">
        <v>204.19091673675399</v>
      </c>
      <c r="M72" s="58">
        <v>25.5808242220353</v>
      </c>
      <c r="N72" s="58">
        <v>956.17918637653702</v>
      </c>
      <c r="O72" s="58">
        <v>568.67852412488196</v>
      </c>
      <c r="P72" s="58">
        <v>387.50066225165602</v>
      </c>
      <c r="Q72" s="58">
        <v>207.99678334910101</v>
      </c>
      <c r="R72" s="58">
        <v>159.591201513718</v>
      </c>
      <c r="S72" s="58">
        <v>19.9126773888363</v>
      </c>
      <c r="T72" s="58">
        <v>593.957658643326</v>
      </c>
      <c r="U72" s="58">
        <v>356.66980306345698</v>
      </c>
      <c r="V72" s="58">
        <v>237.28785557986899</v>
      </c>
      <c r="W72" s="58">
        <v>126.378118161926</v>
      </c>
      <c r="X72" s="58">
        <v>98.557221006564603</v>
      </c>
      <c r="Y72" s="58">
        <v>12.3525164113786</v>
      </c>
      <c r="Z72" s="58">
        <v>1186.89922630561</v>
      </c>
      <c r="AA72" s="58">
        <v>703.62948328267498</v>
      </c>
      <c r="AB72" s="58">
        <v>483.26974302293399</v>
      </c>
      <c r="AC72" s="58">
        <v>258.795219673943</v>
      </c>
      <c r="AD72" s="58">
        <v>199.42630560928399</v>
      </c>
      <c r="AE72" s="58">
        <v>25.048217739707098</v>
      </c>
      <c r="AF72" s="58">
        <v>1312.73074912892</v>
      </c>
      <c r="AG72" s="58">
        <v>764.59808362369301</v>
      </c>
      <c r="AH72" s="58">
        <v>548.13266550522599</v>
      </c>
      <c r="AI72" s="58">
        <v>299.59416376306598</v>
      </c>
      <c r="AJ72" s="58">
        <v>221.18440766550501</v>
      </c>
      <c r="AK72" s="58">
        <v>27.354094076655102</v>
      </c>
      <c r="AL72" s="58">
        <v>1080.9774193548401</v>
      </c>
      <c r="AM72" s="58">
        <v>637.43225806451596</v>
      </c>
      <c r="AN72" s="58">
        <v>443.54516129032203</v>
      </c>
      <c r="AO72" s="58">
        <v>247.490322580645</v>
      </c>
      <c r="AP72" s="58">
        <v>174.14516129032299</v>
      </c>
      <c r="AQ72" s="58">
        <v>21.9096774193548</v>
      </c>
    </row>
    <row r="73" spans="1:43" x14ac:dyDescent="0.25">
      <c r="A73" s="64" t="s">
        <v>222</v>
      </c>
      <c r="B73" s="58">
        <v>1116.4500561377199</v>
      </c>
      <c r="C73" s="58">
        <v>658.95522080838305</v>
      </c>
      <c r="D73" s="58">
        <v>457.49483532934102</v>
      </c>
      <c r="E73" s="58">
        <v>246.39071856287401</v>
      </c>
      <c r="F73" s="58">
        <v>187.62928517964099</v>
      </c>
      <c r="G73" s="58">
        <v>23.474831586826301</v>
      </c>
      <c r="H73" s="58">
        <v>1199.78281065089</v>
      </c>
      <c r="I73" s="58">
        <v>705.86840236686396</v>
      </c>
      <c r="J73" s="58">
        <v>493.91440828402398</v>
      </c>
      <c r="K73" s="58">
        <v>266.60556213017799</v>
      </c>
      <c r="L73" s="58">
        <v>201.997633136095</v>
      </c>
      <c r="M73" s="58">
        <v>25.311213017751498</v>
      </c>
      <c r="N73" s="58">
        <v>973.03625254582505</v>
      </c>
      <c r="O73" s="58">
        <v>578.21868635437897</v>
      </c>
      <c r="P73" s="58">
        <v>394.81756619144602</v>
      </c>
      <c r="Q73" s="58">
        <v>211.60142566191399</v>
      </c>
      <c r="R73" s="58">
        <v>162.90168024439899</v>
      </c>
      <c r="S73" s="58">
        <v>20.314460285132402</v>
      </c>
      <c r="T73" s="58">
        <v>583.84209354120298</v>
      </c>
      <c r="U73" s="58">
        <v>349.99977728285103</v>
      </c>
      <c r="V73" s="58">
        <v>233.84231625835201</v>
      </c>
      <c r="W73" s="58">
        <v>124.62828507795101</v>
      </c>
      <c r="X73" s="58">
        <v>97.025278396436505</v>
      </c>
      <c r="Y73" s="58">
        <v>12.1887527839644</v>
      </c>
      <c r="Z73" s="58">
        <v>1191.0003593890401</v>
      </c>
      <c r="AA73" s="58">
        <v>705.25336927223702</v>
      </c>
      <c r="AB73" s="58">
        <v>485.74699011680099</v>
      </c>
      <c r="AC73" s="58">
        <v>260.54016172506698</v>
      </c>
      <c r="AD73" s="58">
        <v>200.09092542677499</v>
      </c>
      <c r="AE73" s="58">
        <v>25.115902964959599</v>
      </c>
      <c r="AF73" s="58">
        <v>1323.6392953929501</v>
      </c>
      <c r="AG73" s="58">
        <v>769.93306233062299</v>
      </c>
      <c r="AH73" s="58">
        <v>553.70623306233097</v>
      </c>
      <c r="AI73" s="58">
        <v>302.48617886178903</v>
      </c>
      <c r="AJ73" s="58">
        <v>223.539837398374</v>
      </c>
      <c r="AK73" s="58">
        <v>27.680216802168001</v>
      </c>
      <c r="AL73" s="58">
        <v>991.99411764705906</v>
      </c>
      <c r="AM73" s="58">
        <v>586.02352941176503</v>
      </c>
      <c r="AN73" s="58">
        <v>405.97058823529397</v>
      </c>
      <c r="AO73" s="58">
        <v>226.62352941176499</v>
      </c>
      <c r="AP73" s="58">
        <v>159.273529411765</v>
      </c>
      <c r="AQ73" s="58">
        <v>20.073529411764699</v>
      </c>
    </row>
    <row r="74" spans="1:43" x14ac:dyDescent="0.25">
      <c r="A74" s="64" t="s">
        <v>223</v>
      </c>
      <c r="B74" s="58">
        <v>1123.47343715239</v>
      </c>
      <c r="C74" s="58">
        <v>662.40727474972198</v>
      </c>
      <c r="D74" s="58">
        <v>461.06616240266999</v>
      </c>
      <c r="E74" s="58">
        <v>248.36409343715201</v>
      </c>
      <c r="F74" s="58">
        <v>189.05459399332599</v>
      </c>
      <c r="G74" s="58">
        <v>23.647474972191301</v>
      </c>
      <c r="H74" s="58">
        <v>1206.1474776386401</v>
      </c>
      <c r="I74" s="58">
        <v>709.38246869409704</v>
      </c>
      <c r="J74" s="58">
        <v>496.76500894454398</v>
      </c>
      <c r="K74" s="58">
        <v>268.32472271914099</v>
      </c>
      <c r="L74" s="58">
        <v>203.011234347048</v>
      </c>
      <c r="M74" s="58">
        <v>25.429051878354201</v>
      </c>
      <c r="N74" s="58">
        <v>987.54758823529403</v>
      </c>
      <c r="O74" s="58">
        <v>585.17452941176498</v>
      </c>
      <c r="P74" s="58">
        <v>402.37305882352899</v>
      </c>
      <c r="Q74" s="58">
        <v>215.546470588235</v>
      </c>
      <c r="R74" s="58">
        <v>166.108235294118</v>
      </c>
      <c r="S74" s="58">
        <v>20.718352941176502</v>
      </c>
      <c r="T74" s="58">
        <v>592.13067729083696</v>
      </c>
      <c r="U74" s="58">
        <v>354.48366533864498</v>
      </c>
      <c r="V74" s="58">
        <v>237.64701195219101</v>
      </c>
      <c r="W74" s="58">
        <v>126.74780876494</v>
      </c>
      <c r="X74" s="58">
        <v>98.5207171314741</v>
      </c>
      <c r="Y74" s="58">
        <v>12.3784860557769</v>
      </c>
      <c r="Z74" s="58">
        <v>1193.4622620790601</v>
      </c>
      <c r="AA74" s="58">
        <v>706.10710102488997</v>
      </c>
      <c r="AB74" s="58">
        <v>487.35516105417298</v>
      </c>
      <c r="AC74" s="58">
        <v>261.48195461200601</v>
      </c>
      <c r="AD74" s="58">
        <v>200.67803806735</v>
      </c>
      <c r="AE74" s="58">
        <v>25.195168374817001</v>
      </c>
      <c r="AF74" s="58">
        <v>1330.29683168317</v>
      </c>
      <c r="AG74" s="58">
        <v>773.77217821782199</v>
      </c>
      <c r="AH74" s="58">
        <v>556.524653465347</v>
      </c>
      <c r="AI74" s="58">
        <v>303.551287128713</v>
      </c>
      <c r="AJ74" s="58">
        <v>225.11079207920801</v>
      </c>
      <c r="AK74" s="58">
        <v>27.862574257425699</v>
      </c>
      <c r="AL74" s="58">
        <v>961.392857142857</v>
      </c>
      <c r="AM74" s="58">
        <v>568.75714285714298</v>
      </c>
      <c r="AN74" s="58">
        <v>392.63571428571402</v>
      </c>
      <c r="AO74" s="58">
        <v>220.44642857142901</v>
      </c>
      <c r="AP74" s="58">
        <v>153.07499999999999</v>
      </c>
      <c r="AQ74" s="58">
        <v>19.1142857142857</v>
      </c>
    </row>
    <row r="75" spans="1:43" x14ac:dyDescent="0.25">
      <c r="A75" s="64" t="s">
        <v>224</v>
      </c>
      <c r="B75" s="58">
        <v>1139.8297968397301</v>
      </c>
      <c r="C75" s="58">
        <v>670.72648607975896</v>
      </c>
      <c r="D75" s="58">
        <v>469.10331075996999</v>
      </c>
      <c r="E75" s="58">
        <v>252.69142212189601</v>
      </c>
      <c r="F75" s="58">
        <v>192.34085778780999</v>
      </c>
      <c r="G75" s="58">
        <v>24.071030850263401</v>
      </c>
      <c r="H75" s="58">
        <v>1226.7618657937801</v>
      </c>
      <c r="I75" s="58">
        <v>719.93678396072005</v>
      </c>
      <c r="J75" s="58">
        <v>506.82508183306101</v>
      </c>
      <c r="K75" s="58">
        <v>273.77970540098198</v>
      </c>
      <c r="L75" s="58">
        <v>207.09930441898501</v>
      </c>
      <c r="M75" s="58">
        <v>25.9460720130933</v>
      </c>
      <c r="N75" s="58">
        <v>1002.13570965651</v>
      </c>
      <c r="O75" s="58">
        <v>592.78094620868399</v>
      </c>
      <c r="P75" s="58">
        <v>409.35476344782899</v>
      </c>
      <c r="Q75" s="58">
        <v>219.28911211924799</v>
      </c>
      <c r="R75" s="58">
        <v>168.964549578743</v>
      </c>
      <c r="S75" s="58">
        <v>21.101101749838001</v>
      </c>
      <c r="T75" s="58">
        <v>613.35853293413197</v>
      </c>
      <c r="U75" s="58">
        <v>366.68443113772503</v>
      </c>
      <c r="V75" s="58">
        <v>246.674101796407</v>
      </c>
      <c r="W75" s="58">
        <v>131.58278443113801</v>
      </c>
      <c r="X75" s="58">
        <v>102.239820359281</v>
      </c>
      <c r="Y75" s="58">
        <v>12.851497005988</v>
      </c>
      <c r="Z75" s="58">
        <v>1207.8527859237499</v>
      </c>
      <c r="AA75" s="58">
        <v>713.02760787599505</v>
      </c>
      <c r="AB75" s="58">
        <v>494.82517804775898</v>
      </c>
      <c r="AC75" s="58">
        <v>265.54072056975298</v>
      </c>
      <c r="AD75" s="58">
        <v>203.71080854629199</v>
      </c>
      <c r="AE75" s="58">
        <v>25.5736489317135</v>
      </c>
      <c r="AF75" s="58">
        <v>1342.95418454936</v>
      </c>
      <c r="AG75" s="58">
        <v>780.305150214592</v>
      </c>
      <c r="AH75" s="58">
        <v>562.649034334764</v>
      </c>
      <c r="AI75" s="58">
        <v>306.585515021459</v>
      </c>
      <c r="AJ75" s="58">
        <v>227.79946351931301</v>
      </c>
      <c r="AK75" s="58">
        <v>28.2640557939914</v>
      </c>
      <c r="AL75" s="58">
        <v>1010.04545454545</v>
      </c>
      <c r="AM75" s="58">
        <v>598.78636363636394</v>
      </c>
      <c r="AN75" s="58">
        <v>411.25909090909101</v>
      </c>
      <c r="AO75" s="58">
        <v>224.345454545455</v>
      </c>
      <c r="AP75" s="58">
        <v>166.18636363636401</v>
      </c>
      <c r="AQ75" s="58">
        <v>20.727272727272702</v>
      </c>
    </row>
    <row r="76" spans="1:43" x14ac:dyDescent="0.25">
      <c r="A76" s="64" t="s">
        <v>225</v>
      </c>
      <c r="B76" s="58">
        <v>1145.9910256410301</v>
      </c>
      <c r="C76" s="58">
        <v>673.624439102564</v>
      </c>
      <c r="D76" s="58">
        <v>472.366586538462</v>
      </c>
      <c r="E76" s="58">
        <v>255.03677884615399</v>
      </c>
      <c r="F76" s="58">
        <v>193.155368589744</v>
      </c>
      <c r="G76" s="58">
        <v>24.174439102564101</v>
      </c>
      <c r="H76" s="58">
        <v>1228.80808037623</v>
      </c>
      <c r="I76" s="58">
        <v>719.83877725523701</v>
      </c>
      <c r="J76" s="58">
        <v>508.96930312099198</v>
      </c>
      <c r="K76" s="58">
        <v>275.58020521590402</v>
      </c>
      <c r="L76" s="58">
        <v>207.39170585720399</v>
      </c>
      <c r="M76" s="58">
        <v>25.9973920478837</v>
      </c>
      <c r="N76" s="58">
        <v>1008.11978647687</v>
      </c>
      <c r="O76" s="58">
        <v>596.68825622775796</v>
      </c>
      <c r="P76" s="58">
        <v>411.43153024910998</v>
      </c>
      <c r="Q76" s="58">
        <v>220.83672597864799</v>
      </c>
      <c r="R76" s="58">
        <v>169.455160142349</v>
      </c>
      <c r="S76" s="58">
        <v>21.1396441281139</v>
      </c>
      <c r="T76" s="58">
        <v>625.35619047619002</v>
      </c>
      <c r="U76" s="58">
        <v>374.014761904762</v>
      </c>
      <c r="V76" s="58">
        <v>251.34142857142899</v>
      </c>
      <c r="W76" s="58">
        <v>134.41</v>
      </c>
      <c r="X76" s="58">
        <v>103.86619047619</v>
      </c>
      <c r="Y76" s="58">
        <v>13.065238095238101</v>
      </c>
      <c r="Z76" s="58">
        <v>1204.6745257452601</v>
      </c>
      <c r="AA76" s="58">
        <v>711.20718157181602</v>
      </c>
      <c r="AB76" s="58">
        <v>493.46734417344197</v>
      </c>
      <c r="AC76" s="58">
        <v>265.31680216802198</v>
      </c>
      <c r="AD76" s="58">
        <v>202.696341463415</v>
      </c>
      <c r="AE76" s="58">
        <v>25.454200542005399</v>
      </c>
      <c r="AF76" s="58">
        <v>1366.0740000000001</v>
      </c>
      <c r="AG76" s="58">
        <v>790.89766666666696</v>
      </c>
      <c r="AH76" s="58">
        <v>575.17633333333299</v>
      </c>
      <c r="AI76" s="58">
        <v>314.18666666666701</v>
      </c>
      <c r="AJ76" s="58">
        <v>232.18700000000001</v>
      </c>
      <c r="AK76" s="58">
        <v>28.802666666666699</v>
      </c>
      <c r="AL76" s="58">
        <v>869.82857142857097</v>
      </c>
      <c r="AM76" s="58">
        <v>510.642857142857</v>
      </c>
      <c r="AN76" s="58">
        <v>359.18571428571403</v>
      </c>
      <c r="AO76" s="58">
        <v>191.50714285714301</v>
      </c>
      <c r="AP76" s="58">
        <v>149.164285714286</v>
      </c>
      <c r="AQ76" s="58">
        <v>18.514285714285698</v>
      </c>
    </row>
    <row r="77" spans="1:43" x14ac:dyDescent="0.25">
      <c r="A77" s="64" t="s">
        <v>226</v>
      </c>
      <c r="B77" s="58">
        <v>1123.6280889841901</v>
      </c>
      <c r="C77" s="58">
        <v>663.51653712141501</v>
      </c>
      <c r="D77" s="58">
        <v>460.11155186277102</v>
      </c>
      <c r="E77" s="58">
        <v>251.25687483248501</v>
      </c>
      <c r="F77" s="58">
        <v>185.06647011525101</v>
      </c>
      <c r="G77" s="58">
        <v>23.788206915036199</v>
      </c>
      <c r="H77" s="58">
        <v>1209.8231546572899</v>
      </c>
      <c r="I77" s="58">
        <v>712.22741652021102</v>
      </c>
      <c r="J77" s="58">
        <v>497.595738137083</v>
      </c>
      <c r="K77" s="58">
        <v>272.70224077328601</v>
      </c>
      <c r="L77" s="58">
        <v>199.23018453427099</v>
      </c>
      <c r="M77" s="58">
        <v>25.663312829525498</v>
      </c>
      <c r="N77" s="58">
        <v>988.79649484536105</v>
      </c>
      <c r="O77" s="58">
        <v>587.32000000000005</v>
      </c>
      <c r="P77" s="58">
        <v>401.476494845361</v>
      </c>
      <c r="Q77" s="58">
        <v>217.71072164948501</v>
      </c>
      <c r="R77" s="58">
        <v>162.910721649485</v>
      </c>
      <c r="S77" s="58">
        <v>20.855051546391699</v>
      </c>
      <c r="T77" s="58">
        <v>614.31872340425502</v>
      </c>
      <c r="U77" s="58">
        <v>369.27446808510598</v>
      </c>
      <c r="V77" s="58">
        <v>245.04425531914899</v>
      </c>
      <c r="W77" s="58">
        <v>132.51829787234001</v>
      </c>
      <c r="X77" s="58">
        <v>99.612765957446797</v>
      </c>
      <c r="Y77" s="58">
        <v>12.913191489361701</v>
      </c>
      <c r="Z77" s="58">
        <v>1193.1333798882699</v>
      </c>
      <c r="AA77" s="58">
        <v>708.08072625698298</v>
      </c>
      <c r="AB77" s="58">
        <v>485.05265363128501</v>
      </c>
      <c r="AC77" s="58">
        <v>264.35796089385502</v>
      </c>
      <c r="AD77" s="58">
        <v>195.41438547486001</v>
      </c>
      <c r="AE77" s="58">
        <v>25.280307262569799</v>
      </c>
      <c r="AF77" s="58">
        <v>1362.5412300683399</v>
      </c>
      <c r="AG77" s="58">
        <v>790.75660592255099</v>
      </c>
      <c r="AH77" s="58">
        <v>571.78462414578598</v>
      </c>
      <c r="AI77" s="58">
        <v>314.54794988610502</v>
      </c>
      <c r="AJ77" s="58">
        <v>228.366628701595</v>
      </c>
      <c r="AK77" s="58">
        <v>28.870045558086598</v>
      </c>
      <c r="AL77" s="58">
        <v>815.19375000000002</v>
      </c>
      <c r="AM77" s="58">
        <v>486.84375</v>
      </c>
      <c r="AN77" s="58">
        <v>328.35</v>
      </c>
      <c r="AO77" s="58">
        <v>176.77500000000001</v>
      </c>
      <c r="AP77" s="58">
        <v>134.4</v>
      </c>
      <c r="AQ77" s="58">
        <v>17.175000000000001</v>
      </c>
    </row>
    <row r="78" spans="1:43" x14ac:dyDescent="0.25">
      <c r="A78" s="64" t="s">
        <v>227</v>
      </c>
      <c r="B78" s="58">
        <v>1106.3876649746201</v>
      </c>
      <c r="C78" s="58">
        <v>653.40517766497499</v>
      </c>
      <c r="D78" s="58">
        <v>452.98248730964502</v>
      </c>
      <c r="E78" s="58">
        <v>247.61291878172599</v>
      </c>
      <c r="F78" s="58">
        <v>181.90065989847699</v>
      </c>
      <c r="G78" s="58">
        <v>23.4689086294416</v>
      </c>
      <c r="H78" s="58">
        <v>1200.95027577429</v>
      </c>
      <c r="I78" s="58">
        <v>707.64056003394103</v>
      </c>
      <c r="J78" s="58">
        <v>493.309715740348</v>
      </c>
      <c r="K78" s="58">
        <v>270.48544760288502</v>
      </c>
      <c r="L78" s="58">
        <v>197.33903266864701</v>
      </c>
      <c r="M78" s="58">
        <v>25.485235468816299</v>
      </c>
      <c r="N78" s="58">
        <v>965.58913455464301</v>
      </c>
      <c r="O78" s="58">
        <v>572.65167403663895</v>
      </c>
      <c r="P78" s="58">
        <v>392.937460518004</v>
      </c>
      <c r="Q78" s="58">
        <v>213.55698041693</v>
      </c>
      <c r="R78" s="58">
        <v>158.91377132027799</v>
      </c>
      <c r="S78" s="58">
        <v>20.466708780796001</v>
      </c>
      <c r="T78" s="58">
        <v>591.58289786223304</v>
      </c>
      <c r="U78" s="58">
        <v>355.74762470308798</v>
      </c>
      <c r="V78" s="58">
        <v>235.835273159145</v>
      </c>
      <c r="W78" s="58">
        <v>127.763657957245</v>
      </c>
      <c r="X78" s="58">
        <v>95.623040380047499</v>
      </c>
      <c r="Y78" s="58">
        <v>12.4485748218527</v>
      </c>
      <c r="Z78" s="58">
        <v>1198.1824719101101</v>
      </c>
      <c r="AA78" s="58">
        <v>710.74449438202203</v>
      </c>
      <c r="AB78" s="58">
        <v>487.43797752809002</v>
      </c>
      <c r="AC78" s="58">
        <v>266.21541573033699</v>
      </c>
      <c r="AD78" s="58">
        <v>195.81249438202201</v>
      </c>
      <c r="AE78" s="58">
        <v>25.4100674157303</v>
      </c>
      <c r="AF78" s="58">
        <v>1368.9560137456999</v>
      </c>
      <c r="AG78" s="58">
        <v>794.35326460481099</v>
      </c>
      <c r="AH78" s="58">
        <v>574.60274914089302</v>
      </c>
      <c r="AI78" s="58">
        <v>315.79450171821298</v>
      </c>
      <c r="AJ78" s="58">
        <v>229.65773195876301</v>
      </c>
      <c r="AK78" s="58">
        <v>29.1505154639175</v>
      </c>
      <c r="AL78" s="58">
        <v>767.26874999999995</v>
      </c>
      <c r="AM78" s="58">
        <v>454.61250000000001</v>
      </c>
      <c r="AN78" s="58">
        <v>312.65625</v>
      </c>
      <c r="AO78" s="58">
        <v>168.54374999999999</v>
      </c>
      <c r="AP78" s="58">
        <v>127.7625</v>
      </c>
      <c r="AQ78" s="58">
        <v>16.350000000000001</v>
      </c>
    </row>
    <row r="79" spans="1:43" x14ac:dyDescent="0.25">
      <c r="A79" s="64" t="s">
        <v>228</v>
      </c>
      <c r="B79" s="58">
        <v>1093.28536651339</v>
      </c>
      <c r="C79" s="58">
        <v>646.03251284825501</v>
      </c>
      <c r="D79" s="58">
        <v>447.25285366513401</v>
      </c>
      <c r="E79" s="58">
        <v>244.60605896672999</v>
      </c>
      <c r="F79" s="58">
        <v>179.45948065999499</v>
      </c>
      <c r="G79" s="58">
        <v>23.1873140384095</v>
      </c>
      <c r="H79" s="58">
        <v>1183.6677578475301</v>
      </c>
      <c r="I79" s="58">
        <v>697.34717488789204</v>
      </c>
      <c r="J79" s="58">
        <v>486.320582959641</v>
      </c>
      <c r="K79" s="58">
        <v>266.637578475336</v>
      </c>
      <c r="L79" s="58">
        <v>194.54192825112099</v>
      </c>
      <c r="M79" s="58">
        <v>25.141076233183899</v>
      </c>
      <c r="N79" s="58">
        <v>955.89427402862998</v>
      </c>
      <c r="O79" s="58">
        <v>568.02862985685101</v>
      </c>
      <c r="P79" s="58">
        <v>387.86564417177902</v>
      </c>
      <c r="Q79" s="58">
        <v>211.115746421268</v>
      </c>
      <c r="R79" s="58">
        <v>156.53251533742301</v>
      </c>
      <c r="S79" s="58">
        <v>20.217382413087901</v>
      </c>
      <c r="T79" s="58">
        <v>562.95285714285706</v>
      </c>
      <c r="U79" s="58">
        <v>338.74428571428598</v>
      </c>
      <c r="V79" s="58">
        <v>224.20857142857099</v>
      </c>
      <c r="W79" s="58">
        <v>121.51</v>
      </c>
      <c r="X79" s="58">
        <v>90.844285714285704</v>
      </c>
      <c r="Y79" s="58">
        <v>11.8542857142857</v>
      </c>
      <c r="Z79" s="58">
        <v>1191.9337965260499</v>
      </c>
      <c r="AA79" s="58">
        <v>708.33260545905705</v>
      </c>
      <c r="AB79" s="58">
        <v>483.60119106699801</v>
      </c>
      <c r="AC79" s="58">
        <v>264.16540942927998</v>
      </c>
      <c r="AD79" s="58">
        <v>194.23161290322599</v>
      </c>
      <c r="AE79" s="58">
        <v>25.204168734491301</v>
      </c>
      <c r="AF79" s="58">
        <v>1386.28147268409</v>
      </c>
      <c r="AG79" s="58">
        <v>803.49976247030895</v>
      </c>
      <c r="AH79" s="58">
        <v>582.78171021377705</v>
      </c>
      <c r="AI79" s="58">
        <v>320.60201900237502</v>
      </c>
      <c r="AJ79" s="58">
        <v>232.51282660332501</v>
      </c>
      <c r="AK79" s="58">
        <v>29.666864608076001</v>
      </c>
      <c r="AL79" s="58">
        <v>826.14</v>
      </c>
      <c r="AM79" s="58">
        <v>488.88</v>
      </c>
      <c r="AN79" s="58">
        <v>337.26</v>
      </c>
      <c r="AO79" s="58">
        <v>182.01</v>
      </c>
      <c r="AP79" s="58">
        <v>137.535</v>
      </c>
      <c r="AQ79" s="58">
        <v>17.715</v>
      </c>
    </row>
    <row r="80" spans="1:43" x14ac:dyDescent="0.25">
      <c r="A80" s="64" t="s">
        <v>229</v>
      </c>
      <c r="B80" s="58">
        <v>1098.9270727580399</v>
      </c>
      <c r="C80" s="58">
        <v>649.84771573604098</v>
      </c>
      <c r="D80" s="58">
        <v>449.079357021997</v>
      </c>
      <c r="E80" s="58">
        <v>245.46099830795299</v>
      </c>
      <c r="F80" s="58">
        <v>180.25854483925599</v>
      </c>
      <c r="G80" s="58">
        <v>23.3598138747885</v>
      </c>
      <c r="H80" s="58">
        <v>1192.0333650642599</v>
      </c>
      <c r="I80" s="58">
        <v>702.91227986673005</v>
      </c>
      <c r="J80" s="58">
        <v>489.12108519752502</v>
      </c>
      <c r="K80" s="58">
        <v>267.99195621132799</v>
      </c>
      <c r="L80" s="58">
        <v>195.75035697287001</v>
      </c>
      <c r="M80" s="58">
        <v>25.378772013327001</v>
      </c>
      <c r="N80" s="58">
        <v>963.55245674740502</v>
      </c>
      <c r="O80" s="58">
        <v>572.69294117647098</v>
      </c>
      <c r="P80" s="58">
        <v>390.85951557093398</v>
      </c>
      <c r="Q80" s="58">
        <v>212.70145328719701</v>
      </c>
      <c r="R80" s="58">
        <v>157.73377162629799</v>
      </c>
      <c r="S80" s="58">
        <v>20.4242906574394</v>
      </c>
      <c r="T80" s="58">
        <v>576.67909836065598</v>
      </c>
      <c r="U80" s="58">
        <v>347.31967213114802</v>
      </c>
      <c r="V80" s="58">
        <v>229.35942622950799</v>
      </c>
      <c r="W80" s="58">
        <v>124.350819672131</v>
      </c>
      <c r="X80" s="58">
        <v>92.873770491803299</v>
      </c>
      <c r="Y80" s="58">
        <v>12.134836065573801</v>
      </c>
      <c r="Z80" s="58">
        <v>1183.78867069486</v>
      </c>
      <c r="AA80" s="58">
        <v>703.319335347432</v>
      </c>
      <c r="AB80" s="58">
        <v>480.46933534743198</v>
      </c>
      <c r="AC80" s="58">
        <v>262.44229607250799</v>
      </c>
      <c r="AD80" s="58">
        <v>192.930664652568</v>
      </c>
      <c r="AE80" s="58">
        <v>25.0963746223565</v>
      </c>
      <c r="AF80" s="58">
        <v>1357.07971014493</v>
      </c>
      <c r="AG80" s="58">
        <v>789.04565217391303</v>
      </c>
      <c r="AH80" s="58">
        <v>568.03405797101402</v>
      </c>
      <c r="AI80" s="58">
        <v>311.79891304347802</v>
      </c>
      <c r="AJ80" s="58">
        <v>227.11702898550701</v>
      </c>
      <c r="AK80" s="58">
        <v>29.118115942029</v>
      </c>
      <c r="AL80" s="58">
        <v>924.142857142857</v>
      </c>
      <c r="AM80" s="58">
        <v>554.21428571428601</v>
      </c>
      <c r="AN80" s="58">
        <v>369.92857142857099</v>
      </c>
      <c r="AO80" s="58">
        <v>199.71428571428601</v>
      </c>
      <c r="AP80" s="58">
        <v>150.74285714285699</v>
      </c>
      <c r="AQ80" s="58">
        <v>19.4714285714286</v>
      </c>
    </row>
    <row r="81" spans="1:43" x14ac:dyDescent="0.25">
      <c r="A81" s="64" t="s">
        <v>230</v>
      </c>
      <c r="B81" s="58">
        <v>1101.94193224592</v>
      </c>
      <c r="C81" s="58">
        <v>653.04165621079096</v>
      </c>
      <c r="D81" s="58">
        <v>448.90027603513198</v>
      </c>
      <c r="E81" s="58">
        <v>245.430941028858</v>
      </c>
      <c r="F81" s="58">
        <v>180.10245922208301</v>
      </c>
      <c r="G81" s="58">
        <v>23.3668757841907</v>
      </c>
      <c r="H81" s="58">
        <v>1199.57937743191</v>
      </c>
      <c r="I81" s="58">
        <v>708.17367055771695</v>
      </c>
      <c r="J81" s="58">
        <v>491.40570687418898</v>
      </c>
      <c r="K81" s="58">
        <v>269.382101167315</v>
      </c>
      <c r="L81" s="58">
        <v>196.53579766537001</v>
      </c>
      <c r="M81" s="58">
        <v>25.487808041504501</v>
      </c>
      <c r="N81" s="58">
        <v>966.87290669856395</v>
      </c>
      <c r="O81" s="58">
        <v>576.77350478468895</v>
      </c>
      <c r="P81" s="58">
        <v>390.09940191387602</v>
      </c>
      <c r="Q81" s="58">
        <v>212.29754784689001</v>
      </c>
      <c r="R81" s="58">
        <v>157.36901913875599</v>
      </c>
      <c r="S81" s="58">
        <v>20.432834928229699</v>
      </c>
      <c r="T81" s="58">
        <v>598.30149456521701</v>
      </c>
      <c r="U81" s="58">
        <v>359.923369565217</v>
      </c>
      <c r="V81" s="58">
        <v>238.37812500000001</v>
      </c>
      <c r="W81" s="58">
        <v>129.25923913043499</v>
      </c>
      <c r="X81" s="58">
        <v>96.503804347826105</v>
      </c>
      <c r="Y81" s="58">
        <v>12.6150815217391</v>
      </c>
      <c r="Z81" s="58">
        <v>1161.3183439490399</v>
      </c>
      <c r="AA81" s="58">
        <v>692.05388535031796</v>
      </c>
      <c r="AB81" s="58">
        <v>469.26445859872598</v>
      </c>
      <c r="AC81" s="58">
        <v>256.22484076433102</v>
      </c>
      <c r="AD81" s="58">
        <v>188.51299363057299</v>
      </c>
      <c r="AE81" s="58">
        <v>24.526624203821701</v>
      </c>
      <c r="AF81" s="58">
        <v>1360.1610738254999</v>
      </c>
      <c r="AG81" s="58">
        <v>791.58892617449703</v>
      </c>
      <c r="AH81" s="58">
        <v>568.57214765100696</v>
      </c>
      <c r="AI81" s="58">
        <v>312.63758389261699</v>
      </c>
      <c r="AJ81" s="58">
        <v>226.77114093959699</v>
      </c>
      <c r="AK81" s="58">
        <v>29.163422818792</v>
      </c>
      <c r="AL81" s="58">
        <v>822.20769230769201</v>
      </c>
      <c r="AM81" s="58">
        <v>501.6</v>
      </c>
      <c r="AN81" s="58">
        <v>320.60769230769199</v>
      </c>
      <c r="AO81" s="58">
        <v>173.56153846153799</v>
      </c>
      <c r="AP81" s="58">
        <v>130.01538461538499</v>
      </c>
      <c r="AQ81" s="58">
        <v>17.030769230769199</v>
      </c>
    </row>
    <row r="82" spans="1:43" x14ac:dyDescent="0.25">
      <c r="A82" s="64" t="s">
        <v>231</v>
      </c>
      <c r="B82" s="58">
        <v>1130.2854889589901</v>
      </c>
      <c r="C82" s="58">
        <v>669.79752140603898</v>
      </c>
      <c r="D82" s="58">
        <v>460.487967552952</v>
      </c>
      <c r="E82" s="58">
        <v>251.905971158179</v>
      </c>
      <c r="F82" s="58">
        <v>184.561784587652</v>
      </c>
      <c r="G82" s="58">
        <v>24.020211807120301</v>
      </c>
      <c r="H82" s="58">
        <v>1235.7627081021101</v>
      </c>
      <c r="I82" s="58">
        <v>729.05804661487196</v>
      </c>
      <c r="J82" s="58">
        <v>506.70466148723602</v>
      </c>
      <c r="K82" s="58">
        <v>277.76293007769101</v>
      </c>
      <c r="L82" s="58">
        <v>202.569478357381</v>
      </c>
      <c r="M82" s="58">
        <v>26.3722530521643</v>
      </c>
      <c r="N82" s="58">
        <v>965.95988472622503</v>
      </c>
      <c r="O82" s="58">
        <v>577.47406340057603</v>
      </c>
      <c r="P82" s="58">
        <v>388.48582132564798</v>
      </c>
      <c r="Q82" s="58">
        <v>211.62276657060499</v>
      </c>
      <c r="R82" s="58">
        <v>156.50714697406301</v>
      </c>
      <c r="S82" s="58">
        <v>20.355907780979798</v>
      </c>
      <c r="T82" s="58">
        <v>639.16837944663996</v>
      </c>
      <c r="U82" s="58">
        <v>383.70671936758902</v>
      </c>
      <c r="V82" s="58">
        <v>255.461660079051</v>
      </c>
      <c r="W82" s="58">
        <v>138.36403162055299</v>
      </c>
      <c r="X82" s="58">
        <v>103.552964426877</v>
      </c>
      <c r="Y82" s="58">
        <v>13.5446640316206</v>
      </c>
      <c r="Z82" s="58">
        <v>1186.9138580931301</v>
      </c>
      <c r="AA82" s="58">
        <v>707.04068736141903</v>
      </c>
      <c r="AB82" s="58">
        <v>479.87317073170698</v>
      </c>
      <c r="AC82" s="58">
        <v>262.26075388026601</v>
      </c>
      <c r="AD82" s="58">
        <v>192.49878048780499</v>
      </c>
      <c r="AE82" s="58">
        <v>25.113636363636399</v>
      </c>
      <c r="AF82" s="58">
        <v>1355.89856115108</v>
      </c>
      <c r="AG82" s="58">
        <v>789.38941418293905</v>
      </c>
      <c r="AH82" s="58">
        <v>566.50914696814004</v>
      </c>
      <c r="AI82" s="58">
        <v>311.67810894141797</v>
      </c>
      <c r="AJ82" s="58">
        <v>225.68016443987699</v>
      </c>
      <c r="AK82" s="58">
        <v>29.150873586844799</v>
      </c>
      <c r="AL82" s="58">
        <v>816.36206896551698</v>
      </c>
      <c r="AM82" s="58">
        <v>496.77931034482799</v>
      </c>
      <c r="AN82" s="58">
        <v>319.58275862069002</v>
      </c>
      <c r="AO82" s="58">
        <v>173.006896551724</v>
      </c>
      <c r="AP82" s="58">
        <v>129.6</v>
      </c>
      <c r="AQ82" s="58">
        <v>16.975862068965501</v>
      </c>
    </row>
    <row r="83" spans="1:43" x14ac:dyDescent="0.25">
      <c r="A83" s="64" t="s">
        <v>232</v>
      </c>
      <c r="B83" s="58">
        <v>1154.2644956873801</v>
      </c>
      <c r="C83" s="58">
        <v>685.16308748459801</v>
      </c>
      <c r="D83" s="58">
        <v>469.10140820278099</v>
      </c>
      <c r="E83" s="58">
        <v>256.04828375286002</v>
      </c>
      <c r="F83" s="58">
        <v>188.47371941559601</v>
      </c>
      <c r="G83" s="58">
        <v>24.5794050343249</v>
      </c>
      <c r="H83" s="58">
        <v>1258.8108019639899</v>
      </c>
      <c r="I83" s="58">
        <v>744.46743044189895</v>
      </c>
      <c r="J83" s="58">
        <v>514.34337152209503</v>
      </c>
      <c r="K83" s="58">
        <v>281.15515548281502</v>
      </c>
      <c r="L83" s="58">
        <v>206.275531914894</v>
      </c>
      <c r="M83" s="58">
        <v>26.9126841243862</v>
      </c>
      <c r="N83" s="58">
        <v>964.057667493797</v>
      </c>
      <c r="O83" s="58">
        <v>577.26744416873498</v>
      </c>
      <c r="P83" s="58">
        <v>386.79022332506202</v>
      </c>
      <c r="Q83" s="58">
        <v>210.369975186104</v>
      </c>
      <c r="R83" s="58">
        <v>156.08590570719599</v>
      </c>
      <c r="S83" s="58">
        <v>20.334342431761801</v>
      </c>
      <c r="T83" s="58">
        <v>653.28711516533599</v>
      </c>
      <c r="U83" s="58">
        <v>392.30387685290799</v>
      </c>
      <c r="V83" s="58">
        <v>260.98323831242902</v>
      </c>
      <c r="W83" s="58">
        <v>141.69851767388801</v>
      </c>
      <c r="X83" s="58">
        <v>105.482668187001</v>
      </c>
      <c r="Y83" s="58">
        <v>13.8020524515393</v>
      </c>
      <c r="Z83" s="58">
        <v>1218.4752540510799</v>
      </c>
      <c r="AA83" s="58">
        <v>726.44122493820396</v>
      </c>
      <c r="AB83" s="58">
        <v>492.034029112881</v>
      </c>
      <c r="AC83" s="58">
        <v>268.25800604229602</v>
      </c>
      <c r="AD83" s="58">
        <v>197.925350178522</v>
      </c>
      <c r="AE83" s="58">
        <v>25.850672892062601</v>
      </c>
      <c r="AF83" s="58">
        <v>1331.0192605330999</v>
      </c>
      <c r="AG83" s="58">
        <v>776.77429062768704</v>
      </c>
      <c r="AH83" s="58">
        <v>554.24496990541695</v>
      </c>
      <c r="AI83" s="58">
        <v>304.05270851246797</v>
      </c>
      <c r="AJ83" s="58">
        <v>221.46577815993101</v>
      </c>
      <c r="AK83" s="58">
        <v>28.726483233018101</v>
      </c>
      <c r="AL83" s="58">
        <v>875.05312500000002</v>
      </c>
      <c r="AM83" s="58">
        <v>525.85312499999998</v>
      </c>
      <c r="AN83" s="58">
        <v>349.2</v>
      </c>
      <c r="AO83" s="58">
        <v>189.05625000000001</v>
      </c>
      <c r="AP83" s="58">
        <v>141.59062499999999</v>
      </c>
      <c r="AQ83" s="58">
        <v>18.553125000000001</v>
      </c>
    </row>
    <row r="84" spans="1:43" x14ac:dyDescent="0.25">
      <c r="A84" s="64" t="s">
        <v>233</v>
      </c>
      <c r="B84" s="58">
        <v>1142.8381022615499</v>
      </c>
      <c r="C84" s="58">
        <v>679.482989183874</v>
      </c>
      <c r="D84" s="58">
        <v>463.35511307767899</v>
      </c>
      <c r="E84" s="58">
        <v>252.764159292035</v>
      </c>
      <c r="F84" s="58">
        <v>186.281907571288</v>
      </c>
      <c r="G84" s="58">
        <v>24.309046214355899</v>
      </c>
      <c r="H84" s="58">
        <v>1238.2217682020801</v>
      </c>
      <c r="I84" s="58">
        <v>734.00832095096598</v>
      </c>
      <c r="J84" s="58">
        <v>504.21344725111402</v>
      </c>
      <c r="K84" s="58">
        <v>275.46166419019301</v>
      </c>
      <c r="L84" s="58">
        <v>202.334323922734</v>
      </c>
      <c r="M84" s="58">
        <v>26.417459138187201</v>
      </c>
      <c r="N84" s="58">
        <v>956.22994186046503</v>
      </c>
      <c r="O84" s="58">
        <v>572.80988372092997</v>
      </c>
      <c r="P84" s="58">
        <v>383.420058139535</v>
      </c>
      <c r="Q84" s="58">
        <v>208.35886627907001</v>
      </c>
      <c r="R84" s="58">
        <v>154.877034883721</v>
      </c>
      <c r="S84" s="58">
        <v>20.184156976744202</v>
      </c>
      <c r="T84" s="58">
        <v>620.34843276036395</v>
      </c>
      <c r="U84" s="58">
        <v>373.52396359959602</v>
      </c>
      <c r="V84" s="58">
        <v>246.82446916076799</v>
      </c>
      <c r="W84" s="58">
        <v>133.74812942366</v>
      </c>
      <c r="X84" s="58">
        <v>99.9897876643074</v>
      </c>
      <c r="Y84" s="58">
        <v>13.086552072800799</v>
      </c>
      <c r="Z84" s="58">
        <v>1222.30058553971</v>
      </c>
      <c r="AA84" s="58">
        <v>729.39768329938897</v>
      </c>
      <c r="AB84" s="58">
        <v>492.902902240326</v>
      </c>
      <c r="AC84" s="58">
        <v>268.90554989816701</v>
      </c>
      <c r="AD84" s="58">
        <v>198.11532586557999</v>
      </c>
      <c r="AE84" s="58">
        <v>25.8820264765784</v>
      </c>
      <c r="AF84" s="58">
        <v>1315.5078481012699</v>
      </c>
      <c r="AG84" s="58">
        <v>769.38050632911404</v>
      </c>
      <c r="AH84" s="58">
        <v>546.12734177215202</v>
      </c>
      <c r="AI84" s="58">
        <v>298.58987341772098</v>
      </c>
      <c r="AJ84" s="58">
        <v>219.076202531646</v>
      </c>
      <c r="AK84" s="58">
        <v>28.461265822784799</v>
      </c>
      <c r="AL84" s="58">
        <v>921.61818181818205</v>
      </c>
      <c r="AM84" s="58">
        <v>557.10909090909104</v>
      </c>
      <c r="AN84" s="58">
        <v>364.50909090909101</v>
      </c>
      <c r="AO84" s="58">
        <v>197.39090909090899</v>
      </c>
      <c r="AP84" s="58">
        <v>147.76363636363601</v>
      </c>
      <c r="AQ84" s="58">
        <v>19.354545454545502</v>
      </c>
    </row>
    <row r="85" spans="1:43" x14ac:dyDescent="0.25">
      <c r="A85" s="64" t="s">
        <v>234</v>
      </c>
      <c r="B85" s="58">
        <v>1134.9798587819901</v>
      </c>
      <c r="C85" s="58">
        <v>675.14716681376899</v>
      </c>
      <c r="D85" s="58">
        <v>459.83269196822602</v>
      </c>
      <c r="E85" s="58">
        <v>250.83357458075901</v>
      </c>
      <c r="F85" s="58">
        <v>184.881765225066</v>
      </c>
      <c r="G85" s="58">
        <v>24.117352162400699</v>
      </c>
      <c r="H85" s="58">
        <v>1226.3268860353101</v>
      </c>
      <c r="I85" s="58">
        <v>727.20144462279302</v>
      </c>
      <c r="J85" s="58">
        <v>499.12544141251999</v>
      </c>
      <c r="K85" s="58">
        <v>272.66396468699799</v>
      </c>
      <c r="L85" s="58">
        <v>200.315650080257</v>
      </c>
      <c r="M85" s="58">
        <v>26.145826645264901</v>
      </c>
      <c r="N85" s="58">
        <v>957.78463933575495</v>
      </c>
      <c r="O85" s="58">
        <v>574.17213284898799</v>
      </c>
      <c r="P85" s="58">
        <v>383.61250648676702</v>
      </c>
      <c r="Q85" s="58">
        <v>208.486922677737</v>
      </c>
      <c r="R85" s="58">
        <v>154.94307213284901</v>
      </c>
      <c r="S85" s="58">
        <v>20.182511676180599</v>
      </c>
      <c r="T85" s="58">
        <v>611.75825545171301</v>
      </c>
      <c r="U85" s="58">
        <v>368.26199376947</v>
      </c>
      <c r="V85" s="58">
        <v>243.49626168224299</v>
      </c>
      <c r="W85" s="58">
        <v>132.00872274143299</v>
      </c>
      <c r="X85" s="58">
        <v>98.583489096573203</v>
      </c>
      <c r="Y85" s="58">
        <v>12.9040498442368</v>
      </c>
      <c r="Z85" s="58">
        <v>1213.25718671504</v>
      </c>
      <c r="AA85" s="58">
        <v>724.86782026235005</v>
      </c>
      <c r="AB85" s="58">
        <v>488.38936645269303</v>
      </c>
      <c r="AC85" s="58">
        <v>266.29651130337697</v>
      </c>
      <c r="AD85" s="58">
        <v>196.437538375663</v>
      </c>
      <c r="AE85" s="58">
        <v>25.6553167736534</v>
      </c>
      <c r="AF85" s="58">
        <v>1334.61769436997</v>
      </c>
      <c r="AG85" s="58">
        <v>780.04557640750704</v>
      </c>
      <c r="AH85" s="58">
        <v>554.572117962466</v>
      </c>
      <c r="AI85" s="58">
        <v>303.58123324396797</v>
      </c>
      <c r="AJ85" s="58">
        <v>222.14798927613899</v>
      </c>
      <c r="AK85" s="58">
        <v>28.8428954423593</v>
      </c>
      <c r="AL85" s="58">
        <v>958.35454545454502</v>
      </c>
      <c r="AM85" s="58">
        <v>582.61818181818205</v>
      </c>
      <c r="AN85" s="58">
        <v>375.73636363636399</v>
      </c>
      <c r="AO85" s="58">
        <v>203.463636363636</v>
      </c>
      <c r="AP85" s="58">
        <v>152.327272727273</v>
      </c>
      <c r="AQ85" s="58">
        <v>19.945454545454499</v>
      </c>
    </row>
    <row r="86" spans="1:43" x14ac:dyDescent="0.25">
      <c r="A86" s="64" t="s">
        <v>235</v>
      </c>
      <c r="B86" s="58">
        <v>1133.4194491835201</v>
      </c>
      <c r="C86" s="58">
        <v>671.85573970265705</v>
      </c>
      <c r="D86" s="58">
        <v>461.563709480868</v>
      </c>
      <c r="E86" s="58">
        <v>252.19471118693599</v>
      </c>
      <c r="F86" s="58">
        <v>185.22824762369001</v>
      </c>
      <c r="G86" s="58">
        <v>24.1407506702413</v>
      </c>
      <c r="H86" s="58">
        <v>1225.56916732129</v>
      </c>
      <c r="I86" s="58">
        <v>723.80514532600102</v>
      </c>
      <c r="J86" s="58">
        <v>501.76402199528701</v>
      </c>
      <c r="K86" s="58">
        <v>274.75322073841301</v>
      </c>
      <c r="L86" s="58">
        <v>200.81276512176001</v>
      </c>
      <c r="M86" s="58">
        <v>26.198036135113899</v>
      </c>
      <c r="N86" s="58">
        <v>982.73660886319897</v>
      </c>
      <c r="O86" s="58">
        <v>586.90828516377701</v>
      </c>
      <c r="P86" s="58">
        <v>395.82832369942201</v>
      </c>
      <c r="Q86" s="58">
        <v>215.30712909441201</v>
      </c>
      <c r="R86" s="58">
        <v>159.74450867051999</v>
      </c>
      <c r="S86" s="58">
        <v>20.7766859344894</v>
      </c>
      <c r="T86" s="58">
        <v>593.07644628099195</v>
      </c>
      <c r="U86" s="58">
        <v>357.38140495867799</v>
      </c>
      <c r="V86" s="58">
        <v>235.69504132231401</v>
      </c>
      <c r="W86" s="58">
        <v>127.872727272727</v>
      </c>
      <c r="X86" s="58">
        <v>95.345041322314003</v>
      </c>
      <c r="Y86" s="58">
        <v>12.4772727272727</v>
      </c>
      <c r="Z86" s="58">
        <v>1205.5042570609901</v>
      </c>
      <c r="AA86" s="58">
        <v>717.98595988538705</v>
      </c>
      <c r="AB86" s="58">
        <v>487.518297175604</v>
      </c>
      <c r="AC86" s="58">
        <v>265.95239459680698</v>
      </c>
      <c r="AD86" s="58">
        <v>195.99823986901299</v>
      </c>
      <c r="AE86" s="58">
        <v>25.5676627097831</v>
      </c>
      <c r="AF86" s="58">
        <v>1364.8817987151999</v>
      </c>
      <c r="AG86" s="58">
        <v>795.63758029978601</v>
      </c>
      <c r="AH86" s="58">
        <v>569.244218415418</v>
      </c>
      <c r="AI86" s="58">
        <v>312.84539614560998</v>
      </c>
      <c r="AJ86" s="58">
        <v>226.92430406852301</v>
      </c>
      <c r="AK86" s="58">
        <v>29.474518201284798</v>
      </c>
      <c r="AL86" s="58">
        <v>932.1</v>
      </c>
      <c r="AM86" s="58">
        <v>566.85789473684201</v>
      </c>
      <c r="AN86" s="58">
        <v>365.24210526315801</v>
      </c>
      <c r="AO86" s="58">
        <v>197.778947368421</v>
      </c>
      <c r="AP86" s="58">
        <v>148.057894736842</v>
      </c>
      <c r="AQ86" s="58">
        <v>19.405263157894701</v>
      </c>
    </row>
    <row r="87" spans="1:43" x14ac:dyDescent="0.25">
      <c r="A87" s="64" t="s">
        <v>236</v>
      </c>
      <c r="B87" s="58">
        <v>1139.7712049203201</v>
      </c>
      <c r="C87" s="58">
        <v>674.96846519429698</v>
      </c>
      <c r="D87" s="58">
        <v>464.80273972602703</v>
      </c>
      <c r="E87" s="58">
        <v>254.2287391669</v>
      </c>
      <c r="F87" s="58">
        <v>186.32608331003601</v>
      </c>
      <c r="G87" s="58">
        <v>24.247917249091401</v>
      </c>
      <c r="H87" s="58">
        <v>1232.8916550765</v>
      </c>
      <c r="I87" s="58">
        <v>727.77663421418595</v>
      </c>
      <c r="J87" s="58">
        <v>505.115020862309</v>
      </c>
      <c r="K87" s="58">
        <v>276.98497913769103</v>
      </c>
      <c r="L87" s="58">
        <v>201.84923504867899</v>
      </c>
      <c r="M87" s="58">
        <v>26.280806675938798</v>
      </c>
      <c r="N87" s="58">
        <v>998.31992957746502</v>
      </c>
      <c r="O87" s="58">
        <v>594.75211267605596</v>
      </c>
      <c r="P87" s="58">
        <v>403.567816901409</v>
      </c>
      <c r="Q87" s="58">
        <v>219.661690140845</v>
      </c>
      <c r="R87" s="58">
        <v>162.74619718309901</v>
      </c>
      <c r="S87" s="58">
        <v>21.159929577464801</v>
      </c>
      <c r="T87" s="58">
        <v>590.72472783825799</v>
      </c>
      <c r="U87" s="58">
        <v>356.11772939346798</v>
      </c>
      <c r="V87" s="58">
        <v>234.60699844479001</v>
      </c>
      <c r="W87" s="58">
        <v>127.517262830482</v>
      </c>
      <c r="X87" s="58">
        <v>94.695023328149304</v>
      </c>
      <c r="Y87" s="58">
        <v>12.394712286158599</v>
      </c>
      <c r="Z87" s="58">
        <v>1210.20916585839</v>
      </c>
      <c r="AA87" s="58">
        <v>720.90829291949501</v>
      </c>
      <c r="AB87" s="58">
        <v>489.30087293889397</v>
      </c>
      <c r="AC87" s="58">
        <v>267.04481086324</v>
      </c>
      <c r="AD87" s="58">
        <v>196.651454898157</v>
      </c>
      <c r="AE87" s="58">
        <v>25.604607177497599</v>
      </c>
      <c r="AF87" s="58">
        <v>1378.0668577981601</v>
      </c>
      <c r="AG87" s="58">
        <v>801.45137614678902</v>
      </c>
      <c r="AH87" s="58">
        <v>576.61548165137594</v>
      </c>
      <c r="AI87" s="58">
        <v>317.35802752293603</v>
      </c>
      <c r="AJ87" s="58">
        <v>229.47729357798201</v>
      </c>
      <c r="AK87" s="58">
        <v>29.780160550458699</v>
      </c>
      <c r="AL87" s="58">
        <v>959.26874999999995</v>
      </c>
      <c r="AM87" s="58">
        <v>582.88125000000002</v>
      </c>
      <c r="AN87" s="58">
        <v>376.38749999999999</v>
      </c>
      <c r="AO87" s="58">
        <v>203.8125</v>
      </c>
      <c r="AP87" s="58">
        <v>152.58750000000001</v>
      </c>
      <c r="AQ87" s="58">
        <v>19.987500000000001</v>
      </c>
    </row>
    <row r="88" spans="1:43" x14ac:dyDescent="0.25">
      <c r="A88" s="64" t="s">
        <v>237</v>
      </c>
      <c r="B88" s="58">
        <v>1164.24111610006</v>
      </c>
      <c r="C88" s="58">
        <v>688.09974342527198</v>
      </c>
      <c r="D88" s="58">
        <v>476.14137267479202</v>
      </c>
      <c r="E88" s="58">
        <v>260.81286080821002</v>
      </c>
      <c r="F88" s="58">
        <v>190.565041693393</v>
      </c>
      <c r="G88" s="58">
        <v>24.763470173188001</v>
      </c>
      <c r="H88" s="58">
        <v>1256.14137931034</v>
      </c>
      <c r="I88" s="58">
        <v>740.11067323481097</v>
      </c>
      <c r="J88" s="58">
        <v>516.030706075534</v>
      </c>
      <c r="K88" s="58">
        <v>283.50394088669998</v>
      </c>
      <c r="L88" s="58">
        <v>205.795402298851</v>
      </c>
      <c r="M88" s="58">
        <v>26.7313628899836</v>
      </c>
      <c r="N88" s="58">
        <v>1034.18551510457</v>
      </c>
      <c r="O88" s="58">
        <v>614.49481022463203</v>
      </c>
      <c r="P88" s="58">
        <v>419.69070487993798</v>
      </c>
      <c r="Q88" s="58">
        <v>228.70085205267199</v>
      </c>
      <c r="R88" s="58">
        <v>169.01130906274199</v>
      </c>
      <c r="S88" s="58">
        <v>21.9785437645236</v>
      </c>
      <c r="T88" s="58">
        <v>594.02443181818205</v>
      </c>
      <c r="U88" s="58">
        <v>358.76193181818201</v>
      </c>
      <c r="V88" s="58">
        <v>235.26249999999999</v>
      </c>
      <c r="W88" s="58">
        <v>127.732386363636</v>
      </c>
      <c r="X88" s="58">
        <v>95.080113636363606</v>
      </c>
      <c r="Y88" s="58">
        <v>12.45</v>
      </c>
      <c r="Z88" s="58">
        <v>1219.2625</v>
      </c>
      <c r="AA88" s="58">
        <v>725.28715753424603</v>
      </c>
      <c r="AB88" s="58">
        <v>493.97534246575401</v>
      </c>
      <c r="AC88" s="58">
        <v>269.85753424657503</v>
      </c>
      <c r="AD88" s="58">
        <v>198.34280821917801</v>
      </c>
      <c r="AE88" s="58">
        <v>25.774999999999999</v>
      </c>
      <c r="AF88" s="58">
        <v>1408.48568019093</v>
      </c>
      <c r="AG88" s="58">
        <v>817.85871121718401</v>
      </c>
      <c r="AH88" s="58">
        <v>590.62696897374701</v>
      </c>
      <c r="AI88" s="58">
        <v>325.753460620525</v>
      </c>
      <c r="AJ88" s="58">
        <v>234.46646778043001</v>
      </c>
      <c r="AK88" s="58">
        <v>30.4070405727924</v>
      </c>
      <c r="AL88" s="58">
        <v>1026.98181818182</v>
      </c>
      <c r="AM88" s="58">
        <v>623.26363636363601</v>
      </c>
      <c r="AN88" s="58">
        <v>403.71818181818202</v>
      </c>
      <c r="AO88" s="58">
        <v>218.61818181818199</v>
      </c>
      <c r="AP88" s="58">
        <v>163.690909090909</v>
      </c>
      <c r="AQ88" s="58">
        <v>21.409090909090899</v>
      </c>
    </row>
    <row r="89" spans="1:43" x14ac:dyDescent="0.25">
      <c r="A89" s="64" t="s">
        <v>238</v>
      </c>
      <c r="B89" s="58">
        <v>1148.2400568181799</v>
      </c>
      <c r="C89" s="58">
        <v>678.78020833333301</v>
      </c>
      <c r="D89" s="58">
        <v>469.45984848484898</v>
      </c>
      <c r="E89" s="58">
        <v>257.07784090909098</v>
      </c>
      <c r="F89" s="58">
        <v>187.917708333333</v>
      </c>
      <c r="G89" s="58">
        <v>24.4642992424242</v>
      </c>
      <c r="H89" s="58">
        <v>1261.6202020201999</v>
      </c>
      <c r="I89" s="58">
        <v>742.34141414141402</v>
      </c>
      <c r="J89" s="58">
        <v>519.27878787878797</v>
      </c>
      <c r="K89" s="58">
        <v>285.41178451178502</v>
      </c>
      <c r="L89" s="58">
        <v>206.92727272727299</v>
      </c>
      <c r="M89" s="58">
        <v>26.939730639730598</v>
      </c>
      <c r="N89" s="58">
        <v>1002.46558441558</v>
      </c>
      <c r="O89" s="58">
        <v>597.05865800865797</v>
      </c>
      <c r="P89" s="58">
        <v>405.406926406926</v>
      </c>
      <c r="Q89" s="58">
        <v>220.648484848485</v>
      </c>
      <c r="R89" s="58">
        <v>163.47683982684001</v>
      </c>
      <c r="S89" s="58">
        <v>21.2816017316017</v>
      </c>
      <c r="T89" s="58">
        <v>589.30798045602603</v>
      </c>
      <c r="U89" s="58">
        <v>355.60895765472299</v>
      </c>
      <c r="V89" s="58">
        <v>233.69902280130299</v>
      </c>
      <c r="W89" s="58">
        <v>126.917589576547</v>
      </c>
      <c r="X89" s="58">
        <v>94.414006514657999</v>
      </c>
      <c r="Y89" s="58">
        <v>12.3674267100977</v>
      </c>
      <c r="Z89" s="58">
        <v>1218.22363315697</v>
      </c>
      <c r="AA89" s="58">
        <v>724.78447971781304</v>
      </c>
      <c r="AB89" s="58">
        <v>493.43915343915398</v>
      </c>
      <c r="AC89" s="58">
        <v>269.319929453263</v>
      </c>
      <c r="AD89" s="58">
        <v>198.31463844797199</v>
      </c>
      <c r="AE89" s="58">
        <v>25.8045855379189</v>
      </c>
      <c r="AF89" s="58">
        <v>1411.00937866354</v>
      </c>
      <c r="AG89" s="58">
        <v>819.66400937866399</v>
      </c>
      <c r="AH89" s="58">
        <v>591.34536928487705</v>
      </c>
      <c r="AI89" s="58">
        <v>326.35638921453699</v>
      </c>
      <c r="AJ89" s="58">
        <v>234.48991793669401</v>
      </c>
      <c r="AK89" s="58">
        <v>30.499062133645999</v>
      </c>
      <c r="AL89" s="58">
        <v>923.16428571428605</v>
      </c>
      <c r="AM89" s="58">
        <v>555.45000000000005</v>
      </c>
      <c r="AN89" s="58">
        <v>367.71428571428601</v>
      </c>
      <c r="AO89" s="58">
        <v>199.11428571428601</v>
      </c>
      <c r="AP89" s="58">
        <v>149.078571428571</v>
      </c>
      <c r="AQ89" s="58">
        <v>19.521428571428601</v>
      </c>
    </row>
    <row r="90" spans="1:43" x14ac:dyDescent="0.25">
      <c r="A90" s="64" t="s">
        <v>239</v>
      </c>
      <c r="B90" s="58">
        <v>1180.47623400366</v>
      </c>
      <c r="C90" s="58">
        <v>695.886014625229</v>
      </c>
      <c r="D90" s="58">
        <v>484.590219378428</v>
      </c>
      <c r="E90" s="58">
        <v>265.49351005484499</v>
      </c>
      <c r="F90" s="58">
        <v>193.85383912248599</v>
      </c>
      <c r="G90" s="58">
        <v>25.242870201096899</v>
      </c>
      <c r="H90" s="58">
        <v>1332.68932764141</v>
      </c>
      <c r="I90" s="58">
        <v>781.333831376734</v>
      </c>
      <c r="J90" s="58">
        <v>551.35549626467503</v>
      </c>
      <c r="K90" s="58">
        <v>302.97774813233701</v>
      </c>
      <c r="L90" s="58">
        <v>219.75848452508001</v>
      </c>
      <c r="M90" s="58">
        <v>28.619263607257199</v>
      </c>
      <c r="N90" s="58">
        <v>977.88579545454604</v>
      </c>
      <c r="O90" s="58">
        <v>582.15788352272705</v>
      </c>
      <c r="P90" s="58">
        <v>395.72791193181803</v>
      </c>
      <c r="Q90" s="58">
        <v>215.603267045455</v>
      </c>
      <c r="R90" s="58">
        <v>159.375639204545</v>
      </c>
      <c r="S90" s="58">
        <v>20.7490056818182</v>
      </c>
      <c r="T90" s="58">
        <v>576.97377777777797</v>
      </c>
      <c r="U90" s="58">
        <v>347.57688888888902</v>
      </c>
      <c r="V90" s="58">
        <v>229.39688888888901</v>
      </c>
      <c r="W90" s="58">
        <v>124.788444444444</v>
      </c>
      <c r="X90" s="58">
        <v>92.524000000000001</v>
      </c>
      <c r="Y90" s="58">
        <v>12.084444444444401</v>
      </c>
      <c r="Z90" s="58">
        <v>1269.2532646048101</v>
      </c>
      <c r="AA90" s="58">
        <v>752.85360824742304</v>
      </c>
      <c r="AB90" s="58">
        <v>516.39965635738804</v>
      </c>
      <c r="AC90" s="58">
        <v>281.68161512027501</v>
      </c>
      <c r="AD90" s="58">
        <v>207.69381443299</v>
      </c>
      <c r="AE90" s="58">
        <v>27.0242268041237</v>
      </c>
      <c r="AF90" s="58">
        <v>1473.5766550522601</v>
      </c>
      <c r="AG90" s="58">
        <v>853.42752613240395</v>
      </c>
      <c r="AH90" s="58">
        <v>620.14912891986103</v>
      </c>
      <c r="AI90" s="58">
        <v>342.97491289198598</v>
      </c>
      <c r="AJ90" s="58">
        <v>245.22787456446</v>
      </c>
      <c r="AK90" s="58">
        <v>31.946341463414601</v>
      </c>
      <c r="AL90" s="58">
        <v>1081.69411764706</v>
      </c>
      <c r="AM90" s="58">
        <v>646.25294117647104</v>
      </c>
      <c r="AN90" s="58">
        <v>435.441176470588</v>
      </c>
      <c r="AO90" s="58">
        <v>239.18823529411799</v>
      </c>
      <c r="AP90" s="58">
        <v>173.523529411765</v>
      </c>
      <c r="AQ90" s="58">
        <v>22.729411764705901</v>
      </c>
    </row>
    <row r="91" spans="1:43" x14ac:dyDescent="0.25">
      <c r="A91" s="64" t="s">
        <v>240</v>
      </c>
      <c r="B91" s="58">
        <v>1169.7959429477</v>
      </c>
      <c r="C91" s="58">
        <v>689.86916006339197</v>
      </c>
      <c r="D91" s="58">
        <v>479.92678288431102</v>
      </c>
      <c r="E91" s="58">
        <v>262.968114104596</v>
      </c>
      <c r="F91" s="58">
        <v>191.97118858953999</v>
      </c>
      <c r="G91" s="58">
        <v>24.987480190174299</v>
      </c>
      <c r="H91" s="58">
        <v>1300.7304469273699</v>
      </c>
      <c r="I91" s="58">
        <v>763.57055865921802</v>
      </c>
      <c r="J91" s="58">
        <v>537.15988826815703</v>
      </c>
      <c r="K91" s="58">
        <v>295.20486033519597</v>
      </c>
      <c r="L91" s="58">
        <v>214.078659217877</v>
      </c>
      <c r="M91" s="58">
        <v>27.8763687150838</v>
      </c>
      <c r="N91" s="58">
        <v>998.094285714286</v>
      </c>
      <c r="O91" s="58">
        <v>593.22043956043899</v>
      </c>
      <c r="P91" s="58">
        <v>404.87384615384599</v>
      </c>
      <c r="Q91" s="58">
        <v>220.694285714286</v>
      </c>
      <c r="R91" s="58">
        <v>162.98043956044</v>
      </c>
      <c r="S91" s="58">
        <v>21.199120879120901</v>
      </c>
      <c r="T91" s="58">
        <v>556.585388127854</v>
      </c>
      <c r="U91" s="58">
        <v>336.25707762557101</v>
      </c>
      <c r="V91" s="58">
        <v>220.32831050228299</v>
      </c>
      <c r="W91" s="58">
        <v>120.15479452054799</v>
      </c>
      <c r="X91" s="58">
        <v>88.594977168949796</v>
      </c>
      <c r="Y91" s="58">
        <v>11.5785388127854</v>
      </c>
      <c r="Z91" s="58">
        <v>1247.4930147058799</v>
      </c>
      <c r="AA91" s="58">
        <v>740.21930147058799</v>
      </c>
      <c r="AB91" s="58">
        <v>507.273713235294</v>
      </c>
      <c r="AC91" s="58">
        <v>276.59172794117598</v>
      </c>
      <c r="AD91" s="58">
        <v>204.146507352941</v>
      </c>
      <c r="AE91" s="58">
        <v>26.535477941176499</v>
      </c>
      <c r="AF91" s="58">
        <v>1488.59237875289</v>
      </c>
      <c r="AG91" s="58">
        <v>863.25450346420303</v>
      </c>
      <c r="AH91" s="58">
        <v>625.33787528868402</v>
      </c>
      <c r="AI91" s="58">
        <v>345.640877598153</v>
      </c>
      <c r="AJ91" s="58">
        <v>247.453926096998</v>
      </c>
      <c r="AK91" s="58">
        <v>32.2430715935335</v>
      </c>
      <c r="AL91" s="58">
        <v>1012.4</v>
      </c>
      <c r="AM91" s="58">
        <v>599.54285714285697</v>
      </c>
      <c r="AN91" s="58">
        <v>412.857142857143</v>
      </c>
      <c r="AO91" s="58">
        <v>227.57142857142901</v>
      </c>
      <c r="AP91" s="58">
        <v>163.814285714286</v>
      </c>
      <c r="AQ91" s="58">
        <v>21.4714285714286</v>
      </c>
    </row>
    <row r="92" spans="1:43" x14ac:dyDescent="0.25">
      <c r="A92" s="64" t="s">
        <v>241</v>
      </c>
      <c r="B92" s="58">
        <v>1189.21048676903</v>
      </c>
      <c r="C92" s="58">
        <v>701.76929108134595</v>
      </c>
      <c r="D92" s="58">
        <v>487.441195687684</v>
      </c>
      <c r="E92" s="58">
        <v>267.06772296635103</v>
      </c>
      <c r="F92" s="58">
        <v>194.99029728846801</v>
      </c>
      <c r="G92" s="58">
        <v>25.383175432865102</v>
      </c>
      <c r="H92" s="58">
        <v>1345.0798578199101</v>
      </c>
      <c r="I92" s="58">
        <v>789.71587677725097</v>
      </c>
      <c r="J92" s="58">
        <v>555.36398104265402</v>
      </c>
      <c r="K92" s="58">
        <v>305.37654028435998</v>
      </c>
      <c r="L92" s="58">
        <v>221.17997630331701</v>
      </c>
      <c r="M92" s="58">
        <v>28.807464454976301</v>
      </c>
      <c r="N92" s="58">
        <v>997.580844865259</v>
      </c>
      <c r="O92" s="58">
        <v>593.64559359067698</v>
      </c>
      <c r="P92" s="58">
        <v>403.93525127458099</v>
      </c>
      <c r="Q92" s="58">
        <v>219.96991988346701</v>
      </c>
      <c r="R92" s="58">
        <v>162.79206117989801</v>
      </c>
      <c r="S92" s="58">
        <v>21.173270211216298</v>
      </c>
      <c r="T92" s="58">
        <v>589.53707865168496</v>
      </c>
      <c r="U92" s="58">
        <v>355.89662921348298</v>
      </c>
      <c r="V92" s="58">
        <v>233.64044943820201</v>
      </c>
      <c r="W92" s="58">
        <v>127.082584269663</v>
      </c>
      <c r="X92" s="58">
        <v>94.256179775280899</v>
      </c>
      <c r="Y92" s="58">
        <v>12.301685393258399</v>
      </c>
      <c r="Z92" s="58">
        <v>1229.9411097852001</v>
      </c>
      <c r="AA92" s="58">
        <v>730.72321002386605</v>
      </c>
      <c r="AB92" s="58">
        <v>499.21789976133698</v>
      </c>
      <c r="AC92" s="58">
        <v>272.07422434367498</v>
      </c>
      <c r="AD92" s="58">
        <v>201.00626491646801</v>
      </c>
      <c r="AE92" s="58">
        <v>26.137410501193301</v>
      </c>
      <c r="AF92" s="58">
        <v>1485.28695652174</v>
      </c>
      <c r="AG92" s="58">
        <v>861.78014101057602</v>
      </c>
      <c r="AH92" s="58">
        <v>623.50681551116304</v>
      </c>
      <c r="AI92" s="58">
        <v>345.04794359576999</v>
      </c>
      <c r="AJ92" s="58">
        <v>246.352526439483</v>
      </c>
      <c r="AK92" s="58">
        <v>32.1063454759107</v>
      </c>
      <c r="AL92" s="58">
        <v>894.547826086957</v>
      </c>
      <c r="AM92" s="58">
        <v>531.48260869565195</v>
      </c>
      <c r="AN92" s="58">
        <v>363.06521739130397</v>
      </c>
      <c r="AO92" s="58">
        <v>200.269565217391</v>
      </c>
      <c r="AP92" s="58">
        <v>143.934782608696</v>
      </c>
      <c r="AQ92" s="58">
        <v>18.860869565217399</v>
      </c>
    </row>
    <row r="93" spans="1:43" x14ac:dyDescent="0.25">
      <c r="A93" s="64" t="s">
        <v>242</v>
      </c>
      <c r="B93" s="58">
        <v>1184.16872403561</v>
      </c>
      <c r="C93" s="58">
        <v>699.99721068249301</v>
      </c>
      <c r="D93" s="58">
        <v>484.17151335311598</v>
      </c>
      <c r="E93" s="58">
        <v>264.923323442136</v>
      </c>
      <c r="F93" s="58">
        <v>193.97590504451</v>
      </c>
      <c r="G93" s="58">
        <v>25.272284866468802</v>
      </c>
      <c r="H93" s="58">
        <v>1348.8408637873799</v>
      </c>
      <c r="I93" s="58">
        <v>792.64933554817298</v>
      </c>
      <c r="J93" s="58">
        <v>556.19152823920297</v>
      </c>
      <c r="K93" s="58">
        <v>305.29119601328898</v>
      </c>
      <c r="L93" s="58">
        <v>221.97691029900301</v>
      </c>
      <c r="M93" s="58">
        <v>28.923421926910301</v>
      </c>
      <c r="N93" s="58">
        <v>994.01662404092099</v>
      </c>
      <c r="O93" s="58">
        <v>593.00888746803105</v>
      </c>
      <c r="P93" s="58">
        <v>401.00773657289</v>
      </c>
      <c r="Q93" s="58">
        <v>218.309271099744</v>
      </c>
      <c r="R93" s="58">
        <v>161.64226342711001</v>
      </c>
      <c r="S93" s="58">
        <v>21.0562020460358</v>
      </c>
      <c r="T93" s="58">
        <v>637.03376865671601</v>
      </c>
      <c r="U93" s="58">
        <v>383.45093283582099</v>
      </c>
      <c r="V93" s="58">
        <v>253.58283582089501</v>
      </c>
      <c r="W93" s="58">
        <v>137.49570895522399</v>
      </c>
      <c r="X93" s="58">
        <v>102.68563432835801</v>
      </c>
      <c r="Y93" s="58">
        <v>13.4014925373134</v>
      </c>
      <c r="Z93" s="58">
        <v>1204.7348643006301</v>
      </c>
      <c r="AA93" s="58">
        <v>717.00782881002101</v>
      </c>
      <c r="AB93" s="58">
        <v>487.72703549060498</v>
      </c>
      <c r="AC93" s="58">
        <v>265.58564718162802</v>
      </c>
      <c r="AD93" s="58">
        <v>196.552139874739</v>
      </c>
      <c r="AE93" s="58">
        <v>25.589248434238002</v>
      </c>
      <c r="AF93" s="58">
        <v>1460.70424836601</v>
      </c>
      <c r="AG93" s="58">
        <v>849.31797385620905</v>
      </c>
      <c r="AH93" s="58">
        <v>611.38627450980403</v>
      </c>
      <c r="AI93" s="58">
        <v>337.94313725490201</v>
      </c>
      <c r="AJ93" s="58">
        <v>241.901307189542</v>
      </c>
      <c r="AK93" s="58">
        <v>31.541830065359498</v>
      </c>
      <c r="AL93" s="58">
        <v>1008.39130434783</v>
      </c>
      <c r="AM93" s="58">
        <v>599.4</v>
      </c>
      <c r="AN93" s="58">
        <v>408.99130434782597</v>
      </c>
      <c r="AO93" s="58">
        <v>225.16956521739101</v>
      </c>
      <c r="AP93" s="58">
        <v>162.547826086957</v>
      </c>
      <c r="AQ93" s="58">
        <v>21.273913043478299</v>
      </c>
    </row>
    <row r="94" spans="1:43" x14ac:dyDescent="0.25">
      <c r="A94" s="64" t="s">
        <v>243</v>
      </c>
      <c r="B94" s="58">
        <v>1195.43861693862</v>
      </c>
      <c r="C94" s="58">
        <v>707.63776223776301</v>
      </c>
      <c r="D94" s="58">
        <v>487.80085470085498</v>
      </c>
      <c r="E94" s="58">
        <v>266.97047397047402</v>
      </c>
      <c r="F94" s="58">
        <v>195.34980574980599</v>
      </c>
      <c r="G94" s="58">
        <v>25.480574980575</v>
      </c>
      <c r="H94" s="58">
        <v>1342.4513368984001</v>
      </c>
      <c r="I94" s="58">
        <v>790.35668449197897</v>
      </c>
      <c r="J94" s="58">
        <v>552.09465240641703</v>
      </c>
      <c r="K94" s="58">
        <v>303.12312834224599</v>
      </c>
      <c r="L94" s="58">
        <v>220.226069518717</v>
      </c>
      <c r="M94" s="58">
        <v>28.7454545454545</v>
      </c>
      <c r="N94" s="58">
        <v>991.42096474953701</v>
      </c>
      <c r="O94" s="58">
        <v>592.84415584415603</v>
      </c>
      <c r="P94" s="58">
        <v>398.57680890538097</v>
      </c>
      <c r="Q94" s="58">
        <v>216.79944341372899</v>
      </c>
      <c r="R94" s="58">
        <v>160.827643784787</v>
      </c>
      <c r="S94" s="58">
        <v>20.949721706864601</v>
      </c>
      <c r="T94" s="58">
        <v>636.10373831775701</v>
      </c>
      <c r="U94" s="58">
        <v>383.20598130841103</v>
      </c>
      <c r="V94" s="58">
        <v>252.89775700934601</v>
      </c>
      <c r="W94" s="58">
        <v>137.35738317757</v>
      </c>
      <c r="X94" s="58">
        <v>102.20523364486</v>
      </c>
      <c r="Y94" s="58">
        <v>13.335140186915901</v>
      </c>
      <c r="Z94" s="58">
        <v>1211.38089005236</v>
      </c>
      <c r="AA94" s="58">
        <v>722.46047120418905</v>
      </c>
      <c r="AB94" s="58">
        <v>488.92041884816803</v>
      </c>
      <c r="AC94" s="58">
        <v>266.40431937172798</v>
      </c>
      <c r="AD94" s="58">
        <v>196.85719895288</v>
      </c>
      <c r="AE94" s="58">
        <v>25.658900523560199</v>
      </c>
      <c r="AF94" s="58">
        <v>1449.5048355899401</v>
      </c>
      <c r="AG94" s="58">
        <v>842.64487427466099</v>
      </c>
      <c r="AH94" s="58">
        <v>606.859961315281</v>
      </c>
      <c r="AI94" s="58">
        <v>335.28829787234002</v>
      </c>
      <c r="AJ94" s="58">
        <v>240.20222437137301</v>
      </c>
      <c r="AK94" s="58">
        <v>31.369439071566699</v>
      </c>
      <c r="AL94" s="58">
        <v>893.97142857142899</v>
      </c>
      <c r="AM94" s="58">
        <v>532.34285714285704</v>
      </c>
      <c r="AN94" s="58">
        <v>361.62857142857098</v>
      </c>
      <c r="AO94" s="58">
        <v>197.11428571428601</v>
      </c>
      <c r="AP94" s="58">
        <v>145.48571428571401</v>
      </c>
      <c r="AQ94" s="58">
        <v>19.0285714285714</v>
      </c>
    </row>
    <row r="95" spans="1:43" x14ac:dyDescent="0.25">
      <c r="A95" s="64" t="s">
        <v>244</v>
      </c>
      <c r="B95" s="58">
        <v>1212.04897959184</v>
      </c>
      <c r="C95" s="58">
        <v>716.52774725274696</v>
      </c>
      <c r="D95" s="58">
        <v>495.52123233908901</v>
      </c>
      <c r="E95" s="58">
        <v>268.03428178963901</v>
      </c>
      <c r="F95" s="58">
        <v>201.870447409733</v>
      </c>
      <c r="G95" s="58">
        <v>25.616503139717398</v>
      </c>
      <c r="H95" s="58">
        <v>1328.46611418048</v>
      </c>
      <c r="I95" s="58">
        <v>782.53692449355503</v>
      </c>
      <c r="J95" s="58">
        <v>545.92918968692402</v>
      </c>
      <c r="K95" s="58">
        <v>295.859576427256</v>
      </c>
      <c r="L95" s="58">
        <v>221.93471454880299</v>
      </c>
      <c r="M95" s="58">
        <v>28.134898710865599</v>
      </c>
      <c r="N95" s="58">
        <v>1005.6904243743199</v>
      </c>
      <c r="O95" s="58">
        <v>599.52127312296</v>
      </c>
      <c r="P95" s="58">
        <v>406.16915125136001</v>
      </c>
      <c r="Q95" s="58">
        <v>218.71175190424401</v>
      </c>
      <c r="R95" s="58">
        <v>166.30495103373201</v>
      </c>
      <c r="S95" s="58">
        <v>21.152448313384099</v>
      </c>
      <c r="T95" s="58">
        <v>722.32905109489002</v>
      </c>
      <c r="U95" s="58">
        <v>431.61065693430697</v>
      </c>
      <c r="V95" s="58">
        <v>290.71839416058401</v>
      </c>
      <c r="W95" s="58">
        <v>155.805547445256</v>
      </c>
      <c r="X95" s="58">
        <v>119.765693430657</v>
      </c>
      <c r="Y95" s="58">
        <v>15.1471532846715</v>
      </c>
      <c r="Z95" s="58">
        <v>1232.73081998115</v>
      </c>
      <c r="AA95" s="58">
        <v>733.478887841659</v>
      </c>
      <c r="AB95" s="58">
        <v>499.25193213949098</v>
      </c>
      <c r="AC95" s="58">
        <v>268.79934024505201</v>
      </c>
      <c r="AD95" s="58">
        <v>204.560603204524</v>
      </c>
      <c r="AE95" s="58">
        <v>25.891988689915198</v>
      </c>
      <c r="AF95" s="58">
        <v>1431.6156351791501</v>
      </c>
      <c r="AG95" s="58">
        <v>831.52182410423495</v>
      </c>
      <c r="AH95" s="58">
        <v>600.09381107491902</v>
      </c>
      <c r="AI95" s="58">
        <v>328.65439739413699</v>
      </c>
      <c r="AJ95" s="58">
        <v>240.69698697068401</v>
      </c>
      <c r="AK95" s="58">
        <v>30.7424267100977</v>
      </c>
      <c r="AL95" s="58">
        <v>868.38857142857103</v>
      </c>
      <c r="AM95" s="58">
        <v>520.87714285714299</v>
      </c>
      <c r="AN95" s="58">
        <v>347.51142857142901</v>
      </c>
      <c r="AO95" s="58">
        <v>186.88285714285701</v>
      </c>
      <c r="AP95" s="58">
        <v>142.482857142857</v>
      </c>
      <c r="AQ95" s="58">
        <v>18.145714285714298</v>
      </c>
    </row>
    <row r="96" spans="1:43" x14ac:dyDescent="0.25">
      <c r="A96" s="64" t="s">
        <v>245</v>
      </c>
      <c r="B96" s="58">
        <v>1208.9648088531201</v>
      </c>
      <c r="C96" s="58">
        <v>714.51627766599597</v>
      </c>
      <c r="D96" s="58">
        <v>494.44853118712302</v>
      </c>
      <c r="E96" s="58">
        <v>267.03826961770602</v>
      </c>
      <c r="F96" s="58">
        <v>201.85901408450701</v>
      </c>
      <c r="G96" s="58">
        <v>25.551247484909499</v>
      </c>
      <c r="H96" s="58">
        <v>1321.86097173706</v>
      </c>
      <c r="I96" s="58">
        <v>778.53458240711302</v>
      </c>
      <c r="J96" s="58">
        <v>543.32638932994598</v>
      </c>
      <c r="K96" s="58">
        <v>294.07145125436602</v>
      </c>
      <c r="L96" s="58">
        <v>221.26595744680799</v>
      </c>
      <c r="M96" s="58">
        <v>27.988980628770999</v>
      </c>
      <c r="N96" s="58">
        <v>1013.73690280066</v>
      </c>
      <c r="O96" s="58">
        <v>603.81136738056</v>
      </c>
      <c r="P96" s="58">
        <v>409.92553542009898</v>
      </c>
      <c r="Q96" s="58">
        <v>220.29060955518901</v>
      </c>
      <c r="R96" s="58">
        <v>168.29917627677099</v>
      </c>
      <c r="S96" s="58">
        <v>21.335749588138398</v>
      </c>
      <c r="T96" s="58">
        <v>718.35639204545498</v>
      </c>
      <c r="U96" s="58">
        <v>429.27485795454601</v>
      </c>
      <c r="V96" s="58">
        <v>289.08153409090897</v>
      </c>
      <c r="W96" s="58">
        <v>154.60056818181801</v>
      </c>
      <c r="X96" s="58">
        <v>119.421306818182</v>
      </c>
      <c r="Y96" s="58">
        <v>15.059659090909101</v>
      </c>
      <c r="Z96" s="58">
        <v>1234.62612966601</v>
      </c>
      <c r="AA96" s="58">
        <v>734.14862475442101</v>
      </c>
      <c r="AB96" s="58">
        <v>500.47750491159098</v>
      </c>
      <c r="AC96" s="58">
        <v>269.03870333988198</v>
      </c>
      <c r="AD96" s="58">
        <v>205.49931237721</v>
      </c>
      <c r="AE96" s="58">
        <v>25.939489194499</v>
      </c>
      <c r="AF96" s="58">
        <v>1429.27722772277</v>
      </c>
      <c r="AG96" s="58">
        <v>830.73143564356496</v>
      </c>
      <c r="AH96" s="58">
        <v>598.54579207920801</v>
      </c>
      <c r="AI96" s="58">
        <v>327.30792079207902</v>
      </c>
      <c r="AJ96" s="58">
        <v>240.57079207920799</v>
      </c>
      <c r="AK96" s="58">
        <v>30.6670792079208</v>
      </c>
      <c r="AL96" s="58">
        <v>939.88181818181795</v>
      </c>
      <c r="AM96" s="58">
        <v>563.23636363636399</v>
      </c>
      <c r="AN96" s="58">
        <v>376.64545454545498</v>
      </c>
      <c r="AO96" s="58">
        <v>201.87272727272699</v>
      </c>
      <c r="AP96" s="58">
        <v>155.19999999999999</v>
      </c>
      <c r="AQ96" s="58">
        <v>19.572727272727299</v>
      </c>
    </row>
    <row r="97" spans="1:43" x14ac:dyDescent="0.25">
      <c r="A97" s="64" t="s">
        <v>246</v>
      </c>
      <c r="B97" s="58">
        <v>1201.1858831710699</v>
      </c>
      <c r="C97" s="58">
        <v>709.13240611960998</v>
      </c>
      <c r="D97" s="58">
        <v>492.05347705145999</v>
      </c>
      <c r="E97" s="58">
        <v>265.955424200278</v>
      </c>
      <c r="F97" s="58">
        <v>200.691098748261</v>
      </c>
      <c r="G97" s="58">
        <v>25.4069541029207</v>
      </c>
      <c r="H97" s="58">
        <v>1313.86912599319</v>
      </c>
      <c r="I97" s="58">
        <v>772.82167990919402</v>
      </c>
      <c r="J97" s="58">
        <v>541.04744608399596</v>
      </c>
      <c r="K97" s="58">
        <v>293.34687854710597</v>
      </c>
      <c r="L97" s="58">
        <v>219.878320090806</v>
      </c>
      <c r="M97" s="58">
        <v>27.822247446083999</v>
      </c>
      <c r="N97" s="58">
        <v>1022.95619389587</v>
      </c>
      <c r="O97" s="58">
        <v>608.39587073608595</v>
      </c>
      <c r="P97" s="58">
        <v>414.56032315978501</v>
      </c>
      <c r="Q97" s="58">
        <v>222.63070017953299</v>
      </c>
      <c r="R97" s="58">
        <v>170.34290843806099</v>
      </c>
      <c r="S97" s="58">
        <v>21.5867145421903</v>
      </c>
      <c r="T97" s="58">
        <v>748.46396396396403</v>
      </c>
      <c r="U97" s="58">
        <v>445.68198198198201</v>
      </c>
      <c r="V97" s="58">
        <v>302.78198198198203</v>
      </c>
      <c r="W97" s="58">
        <v>161.901351351351</v>
      </c>
      <c r="X97" s="58">
        <v>125.130630630631</v>
      </c>
      <c r="Y97" s="58">
        <v>15.75</v>
      </c>
      <c r="Z97" s="58">
        <v>1217.8420926517599</v>
      </c>
      <c r="AA97" s="58">
        <v>723.91042332268398</v>
      </c>
      <c r="AB97" s="58">
        <v>493.93166932907297</v>
      </c>
      <c r="AC97" s="58">
        <v>265.51593450479203</v>
      </c>
      <c r="AD97" s="58">
        <v>202.79916134185299</v>
      </c>
      <c r="AE97" s="58">
        <v>25.616573482428102</v>
      </c>
      <c r="AF97" s="58">
        <v>1428.28872377622</v>
      </c>
      <c r="AG97" s="58">
        <v>830.15847902097903</v>
      </c>
      <c r="AH97" s="58">
        <v>598.13024475524503</v>
      </c>
      <c r="AI97" s="58">
        <v>327.49431818181802</v>
      </c>
      <c r="AJ97" s="58">
        <v>240.06582167832201</v>
      </c>
      <c r="AK97" s="58">
        <v>30.570104895104901</v>
      </c>
      <c r="AL97" s="58">
        <v>960.57096774193496</v>
      </c>
      <c r="AM97" s="58">
        <v>580.75161290322603</v>
      </c>
      <c r="AN97" s="58">
        <v>379.81935483871001</v>
      </c>
      <c r="AO97" s="58">
        <v>203.65161290322601</v>
      </c>
      <c r="AP97" s="58">
        <v>156.445161290323</v>
      </c>
      <c r="AQ97" s="58">
        <v>19.722580645161301</v>
      </c>
    </row>
    <row r="98" spans="1:43" x14ac:dyDescent="0.25">
      <c r="A98" s="64" t="s">
        <v>247</v>
      </c>
      <c r="B98" s="58">
        <v>1233.2745717661001</v>
      </c>
      <c r="C98" s="58">
        <v>725.23006497341999</v>
      </c>
      <c r="D98" s="58">
        <v>508.04450679267597</v>
      </c>
      <c r="E98" s="58">
        <v>275.83626698168899</v>
      </c>
      <c r="F98" s="58">
        <v>206.13375664500899</v>
      </c>
      <c r="G98" s="58">
        <v>26.0744831659776</v>
      </c>
      <c r="H98" s="58">
        <v>1356.4790080160301</v>
      </c>
      <c r="I98" s="58">
        <v>794.72359719438896</v>
      </c>
      <c r="J98" s="58">
        <v>561.75541082164295</v>
      </c>
      <c r="K98" s="58">
        <v>306.65666332665302</v>
      </c>
      <c r="L98" s="58">
        <v>226.453557114228</v>
      </c>
      <c r="M98" s="58">
        <v>28.645190380761498</v>
      </c>
      <c r="N98" s="58">
        <v>1056.3565467625899</v>
      </c>
      <c r="O98" s="58">
        <v>625.43935251798598</v>
      </c>
      <c r="P98" s="58">
        <v>430.91719424460399</v>
      </c>
      <c r="Q98" s="58">
        <v>231.57906474820101</v>
      </c>
      <c r="R98" s="58">
        <v>176.955107913669</v>
      </c>
      <c r="S98" s="58">
        <v>22.3830215827338</v>
      </c>
      <c r="T98" s="58">
        <v>734.46360000000004</v>
      </c>
      <c r="U98" s="58">
        <v>437.46420000000001</v>
      </c>
      <c r="V98" s="58">
        <v>296.99939999999998</v>
      </c>
      <c r="W98" s="58">
        <v>159.00720000000001</v>
      </c>
      <c r="X98" s="58">
        <v>122.5338</v>
      </c>
      <c r="Y98" s="58">
        <v>15.458399999999999</v>
      </c>
      <c r="Z98" s="58">
        <v>1232.4093206951</v>
      </c>
      <c r="AA98" s="58">
        <v>730.77946287519705</v>
      </c>
      <c r="AB98" s="58">
        <v>501.629857819905</v>
      </c>
      <c r="AC98" s="58">
        <v>270.40995260663499</v>
      </c>
      <c r="AD98" s="58">
        <v>205.321642969984</v>
      </c>
      <c r="AE98" s="58">
        <v>25.898262243285899</v>
      </c>
      <c r="AF98" s="58">
        <v>1487.6297872340399</v>
      </c>
      <c r="AG98" s="58">
        <v>860.33100303951403</v>
      </c>
      <c r="AH98" s="58">
        <v>627.29878419452905</v>
      </c>
      <c r="AI98" s="58">
        <v>345.46048632218799</v>
      </c>
      <c r="AJ98" s="58">
        <v>250.04680851063799</v>
      </c>
      <c r="AK98" s="58">
        <v>31.791489361702101</v>
      </c>
      <c r="AL98" s="58">
        <v>879.31111111111102</v>
      </c>
      <c r="AM98" s="58">
        <v>527.31111111111102</v>
      </c>
      <c r="AN98" s="58">
        <v>352</v>
      </c>
      <c r="AO98" s="58">
        <v>187.75555555555599</v>
      </c>
      <c r="AP98" s="58">
        <v>145.86666666666699</v>
      </c>
      <c r="AQ98" s="58">
        <v>18.377777777777801</v>
      </c>
    </row>
    <row r="99" spans="1:43" x14ac:dyDescent="0.25">
      <c r="A99" s="64" t="s">
        <v>248</v>
      </c>
      <c r="B99" s="58">
        <v>1255.4364827586201</v>
      </c>
      <c r="C99" s="58">
        <v>737.78586206896603</v>
      </c>
      <c r="D99" s="58">
        <v>517.65062068965506</v>
      </c>
      <c r="E99" s="58">
        <v>281.31848275862097</v>
      </c>
      <c r="F99" s="58">
        <v>209.823310344828</v>
      </c>
      <c r="G99" s="58">
        <v>26.508827586206898</v>
      </c>
      <c r="H99" s="58">
        <v>1371.76426056338</v>
      </c>
      <c r="I99" s="58">
        <v>803.60968309859095</v>
      </c>
      <c r="J99" s="58">
        <v>568.15457746478899</v>
      </c>
      <c r="K99" s="58">
        <v>310.71989436619702</v>
      </c>
      <c r="L99" s="58">
        <v>228.56021126760601</v>
      </c>
      <c r="M99" s="58">
        <v>28.8744718309859</v>
      </c>
      <c r="N99" s="58">
        <v>1089.69857859532</v>
      </c>
      <c r="O99" s="58">
        <v>644.00342809364599</v>
      </c>
      <c r="P99" s="58">
        <v>445.695150501672</v>
      </c>
      <c r="Q99" s="58">
        <v>239.428846153846</v>
      </c>
      <c r="R99" s="58">
        <v>183.12792642140499</v>
      </c>
      <c r="S99" s="58">
        <v>23.138377926421398</v>
      </c>
      <c r="T99" s="58">
        <v>755.61279069767397</v>
      </c>
      <c r="U99" s="58">
        <v>448.98767441860502</v>
      </c>
      <c r="V99" s="58">
        <v>306.62511627907003</v>
      </c>
      <c r="W99" s="58">
        <v>164.321860465116</v>
      </c>
      <c r="X99" s="58">
        <v>126.37116279069799</v>
      </c>
      <c r="Y99" s="58">
        <v>15.932093023255799</v>
      </c>
      <c r="Z99" s="58">
        <v>1244.0062982005099</v>
      </c>
      <c r="AA99" s="58">
        <v>738.08290488431896</v>
      </c>
      <c r="AB99" s="58">
        <v>505.92339331619502</v>
      </c>
      <c r="AC99" s="58">
        <v>272.92287917737798</v>
      </c>
      <c r="AD99" s="58">
        <v>206.94601542416501</v>
      </c>
      <c r="AE99" s="58">
        <v>26.054498714653</v>
      </c>
      <c r="AF99" s="58">
        <v>1510.04212253829</v>
      </c>
      <c r="AG99" s="58">
        <v>873.14803063457396</v>
      </c>
      <c r="AH99" s="58">
        <v>636.89409190371998</v>
      </c>
      <c r="AI99" s="58">
        <v>350.65339168490198</v>
      </c>
      <c r="AJ99" s="58">
        <v>253.98249452953999</v>
      </c>
      <c r="AK99" s="58">
        <v>32.258205689277901</v>
      </c>
      <c r="AL99" s="58">
        <v>861.5625</v>
      </c>
      <c r="AM99" s="58">
        <v>512.07500000000005</v>
      </c>
      <c r="AN99" s="58">
        <v>349.48750000000001</v>
      </c>
      <c r="AO99" s="58">
        <v>187.625</v>
      </c>
      <c r="AP99" s="58">
        <v>143.73750000000001</v>
      </c>
      <c r="AQ99" s="58">
        <v>18.125</v>
      </c>
    </row>
    <row r="100" spans="1:43" x14ac:dyDescent="0.25">
      <c r="A100" s="64" t="s">
        <v>249</v>
      </c>
      <c r="B100" s="58">
        <v>1271.8987584650099</v>
      </c>
      <c r="C100" s="58">
        <v>746.910383747178</v>
      </c>
      <c r="D100" s="58">
        <v>524.98837471783304</v>
      </c>
      <c r="E100" s="58">
        <v>285.33239277652399</v>
      </c>
      <c r="F100" s="58">
        <v>212.770316027088</v>
      </c>
      <c r="G100" s="58">
        <v>26.8856659142212</v>
      </c>
      <c r="H100" s="58">
        <v>1380.28696498054</v>
      </c>
      <c r="I100" s="58">
        <v>807.87490272373498</v>
      </c>
      <c r="J100" s="58">
        <v>572.41206225680901</v>
      </c>
      <c r="K100" s="58">
        <v>313.35466926070001</v>
      </c>
      <c r="L100" s="58">
        <v>230.01420233463</v>
      </c>
      <c r="M100" s="58">
        <v>29.043190661478601</v>
      </c>
      <c r="N100" s="58">
        <v>1122.13655913978</v>
      </c>
      <c r="O100" s="58">
        <v>662.67446236559101</v>
      </c>
      <c r="P100" s="58">
        <v>459.46209677419398</v>
      </c>
      <c r="Q100" s="58">
        <v>246.61344086021501</v>
      </c>
      <c r="R100" s="58">
        <v>188.944086021505</v>
      </c>
      <c r="S100" s="58">
        <v>23.904569892473098</v>
      </c>
      <c r="T100" s="58">
        <v>744.87372881355896</v>
      </c>
      <c r="U100" s="58">
        <v>444.19406779661</v>
      </c>
      <c r="V100" s="58">
        <v>300.67966101694901</v>
      </c>
      <c r="W100" s="58">
        <v>161.05932203389801</v>
      </c>
      <c r="X100" s="58">
        <v>123.997457627119</v>
      </c>
      <c r="Y100" s="58">
        <v>15.622881355932201</v>
      </c>
      <c r="Z100" s="58">
        <v>1255.02319148936</v>
      </c>
      <c r="AA100" s="58">
        <v>743.75787234042605</v>
      </c>
      <c r="AB100" s="58">
        <v>511.26531914893599</v>
      </c>
      <c r="AC100" s="58">
        <v>276.536382978723</v>
      </c>
      <c r="AD100" s="58">
        <v>208.47978723404299</v>
      </c>
      <c r="AE100" s="58">
        <v>26.249148936170201</v>
      </c>
      <c r="AF100" s="58">
        <v>1507.2023489932899</v>
      </c>
      <c r="AG100" s="58">
        <v>871.75</v>
      </c>
      <c r="AH100" s="58">
        <v>635.45234899328898</v>
      </c>
      <c r="AI100" s="58">
        <v>348.41409395973199</v>
      </c>
      <c r="AJ100" s="58">
        <v>254.688926174497</v>
      </c>
      <c r="AK100" s="58">
        <v>32.3493288590604</v>
      </c>
      <c r="AL100" s="58">
        <v>893.35199999999998</v>
      </c>
      <c r="AM100" s="58">
        <v>530.80799999999999</v>
      </c>
      <c r="AN100" s="58">
        <v>362.54399999999998</v>
      </c>
      <c r="AO100" s="58">
        <v>194.34</v>
      </c>
      <c r="AP100" s="58">
        <v>149.41200000000001</v>
      </c>
      <c r="AQ100" s="58">
        <v>18.792000000000002</v>
      </c>
    </row>
    <row r="101" spans="1:43" x14ac:dyDescent="0.25">
      <c r="A101" s="64" t="s">
        <v>250</v>
      </c>
      <c r="B101" s="58">
        <v>1225.9960763520701</v>
      </c>
      <c r="C101" s="58">
        <v>720.20392364793202</v>
      </c>
      <c r="D101" s="58">
        <v>505.79215270413602</v>
      </c>
      <c r="E101" s="58">
        <v>274.25747613997902</v>
      </c>
      <c r="F101" s="58">
        <v>205.577624602333</v>
      </c>
      <c r="G101" s="58">
        <v>25.957051961824</v>
      </c>
      <c r="H101" s="58">
        <v>1345.6468952134501</v>
      </c>
      <c r="I101" s="58">
        <v>787.38085381630003</v>
      </c>
      <c r="J101" s="58">
        <v>558.26604139715403</v>
      </c>
      <c r="K101" s="58">
        <v>304.863648124191</v>
      </c>
      <c r="L101" s="58">
        <v>224.98738680465701</v>
      </c>
      <c r="M101" s="58">
        <v>28.4150064683053</v>
      </c>
      <c r="N101" s="58">
        <v>1081.81823850351</v>
      </c>
      <c r="O101" s="58">
        <v>639.25650818394399</v>
      </c>
      <c r="P101" s="58">
        <v>442.56173031956399</v>
      </c>
      <c r="Q101" s="58">
        <v>237.37739672642201</v>
      </c>
      <c r="R101" s="58">
        <v>182.18908807482501</v>
      </c>
      <c r="S101" s="58">
        <v>22.995245518316398</v>
      </c>
      <c r="T101" s="58">
        <v>741.34512711864397</v>
      </c>
      <c r="U101" s="58">
        <v>441.765889830508</v>
      </c>
      <c r="V101" s="58">
        <v>299.57923728813603</v>
      </c>
      <c r="W101" s="58">
        <v>160.51144067796599</v>
      </c>
      <c r="X101" s="58">
        <v>123.51800847457601</v>
      </c>
      <c r="Y101" s="58">
        <v>15.5497881355932</v>
      </c>
      <c r="Z101" s="58">
        <v>1217.88706838185</v>
      </c>
      <c r="AA101" s="58">
        <v>721.16668923493603</v>
      </c>
      <c r="AB101" s="58">
        <v>496.72037914691902</v>
      </c>
      <c r="AC101" s="58">
        <v>267.92437373053502</v>
      </c>
      <c r="AD101" s="58">
        <v>203.20379146919399</v>
      </c>
      <c r="AE101" s="58">
        <v>25.592213947190199</v>
      </c>
      <c r="AF101" s="58">
        <v>1499.5554545454499</v>
      </c>
      <c r="AG101" s="58">
        <v>867.93204545454603</v>
      </c>
      <c r="AH101" s="58">
        <v>631.62340909090904</v>
      </c>
      <c r="AI101" s="58">
        <v>345.89625000000001</v>
      </c>
      <c r="AJ101" s="58">
        <v>253.57568181818201</v>
      </c>
      <c r="AK101" s="58">
        <v>32.151477272727298</v>
      </c>
      <c r="AL101" s="58">
        <v>844.32580645161295</v>
      </c>
      <c r="AM101" s="58">
        <v>509.990322580645</v>
      </c>
      <c r="AN101" s="58">
        <v>334.33548387096801</v>
      </c>
      <c r="AO101" s="58">
        <v>179.09032258064499</v>
      </c>
      <c r="AP101" s="58">
        <v>137.91290322580599</v>
      </c>
      <c r="AQ101" s="58">
        <v>17.3322580645161</v>
      </c>
    </row>
    <row r="102" spans="1:43" x14ac:dyDescent="0.25">
      <c r="A102" s="64" t="s">
        <v>251</v>
      </c>
      <c r="B102" s="58">
        <v>1223.2935696017501</v>
      </c>
      <c r="C102" s="58">
        <v>718.70672268907595</v>
      </c>
      <c r="D102" s="58">
        <v>504.58684691267803</v>
      </c>
      <c r="E102" s="58">
        <v>274.01256850566301</v>
      </c>
      <c r="F102" s="58">
        <v>204.75882352941201</v>
      </c>
      <c r="G102" s="58">
        <v>25.815454877603202</v>
      </c>
      <c r="H102" s="58">
        <v>1340.40142372881</v>
      </c>
      <c r="I102" s="58">
        <v>784.016949152542</v>
      </c>
      <c r="J102" s="58">
        <v>556.38447457627103</v>
      </c>
      <c r="K102" s="58">
        <v>304.41254237288098</v>
      </c>
      <c r="L102" s="58">
        <v>223.74508474576299</v>
      </c>
      <c r="M102" s="58">
        <v>28.226847457627098</v>
      </c>
      <c r="N102" s="58">
        <v>1086.4202852614901</v>
      </c>
      <c r="O102" s="58">
        <v>642.37345483359798</v>
      </c>
      <c r="P102" s="58">
        <v>444.04683042789202</v>
      </c>
      <c r="Q102" s="58">
        <v>238.48169572107801</v>
      </c>
      <c r="R102" s="58">
        <v>182.56806656101401</v>
      </c>
      <c r="S102" s="58">
        <v>22.997068145800299</v>
      </c>
      <c r="T102" s="58">
        <v>778.0068</v>
      </c>
      <c r="U102" s="58">
        <v>463.61399999999998</v>
      </c>
      <c r="V102" s="58">
        <v>314.39280000000002</v>
      </c>
      <c r="W102" s="58">
        <v>168.999</v>
      </c>
      <c r="X102" s="58">
        <v>129.14580000000001</v>
      </c>
      <c r="Y102" s="58">
        <v>16.248000000000001</v>
      </c>
      <c r="Z102" s="58">
        <v>1222.74174545455</v>
      </c>
      <c r="AA102" s="58">
        <v>723.75818181818204</v>
      </c>
      <c r="AB102" s="58">
        <v>498.98356363636401</v>
      </c>
      <c r="AC102" s="58">
        <v>269.31054545454498</v>
      </c>
      <c r="AD102" s="58">
        <v>204.02334545454499</v>
      </c>
      <c r="AE102" s="58">
        <v>25.649672727272701</v>
      </c>
      <c r="AF102" s="58">
        <v>1482.4607888631101</v>
      </c>
      <c r="AG102" s="58">
        <v>858.61461716937401</v>
      </c>
      <c r="AH102" s="58">
        <v>623.84617169373598</v>
      </c>
      <c r="AI102" s="58">
        <v>342.42563805104402</v>
      </c>
      <c r="AJ102" s="58">
        <v>249.79106728538301</v>
      </c>
      <c r="AK102" s="58">
        <v>31.629466357308601</v>
      </c>
      <c r="AL102" s="58">
        <v>1031.3699999999999</v>
      </c>
      <c r="AM102" s="58">
        <v>612.43499999999995</v>
      </c>
      <c r="AN102" s="58">
        <v>418.935</v>
      </c>
      <c r="AO102" s="58">
        <v>226.02</v>
      </c>
      <c r="AP102" s="58">
        <v>171.375</v>
      </c>
      <c r="AQ102" s="58">
        <v>21.54</v>
      </c>
    </row>
    <row r="103" spans="1:43" x14ac:dyDescent="0.25">
      <c r="A103" s="64" t="s">
        <v>252</v>
      </c>
      <c r="B103" s="58">
        <v>1228.57505584512</v>
      </c>
      <c r="C103" s="58">
        <v>721.68931496649304</v>
      </c>
      <c r="D103" s="58">
        <v>506.88574087862997</v>
      </c>
      <c r="E103" s="58">
        <v>275.29936708860799</v>
      </c>
      <c r="F103" s="58">
        <v>205.653350707372</v>
      </c>
      <c r="G103" s="58">
        <v>25.933023082650799</v>
      </c>
      <c r="H103" s="58">
        <v>1361.35344827586</v>
      </c>
      <c r="I103" s="58">
        <v>795.27599999999995</v>
      </c>
      <c r="J103" s="58">
        <v>566.07744827586203</v>
      </c>
      <c r="K103" s="58">
        <v>309.87</v>
      </c>
      <c r="L103" s="58">
        <v>227.487724137931</v>
      </c>
      <c r="M103" s="58">
        <v>28.719724137930999</v>
      </c>
      <c r="N103" s="58">
        <v>1072.8075242718401</v>
      </c>
      <c r="O103" s="58">
        <v>635.36189320388405</v>
      </c>
      <c r="P103" s="58">
        <v>437.44563106796102</v>
      </c>
      <c r="Q103" s="58">
        <v>234.743203883495</v>
      </c>
      <c r="R103" s="58">
        <v>180.03859223301001</v>
      </c>
      <c r="S103" s="58">
        <v>22.663834951456298</v>
      </c>
      <c r="T103" s="58">
        <v>851.81199226305603</v>
      </c>
      <c r="U103" s="58">
        <v>504.83907156673098</v>
      </c>
      <c r="V103" s="58">
        <v>346.97292069632499</v>
      </c>
      <c r="W103" s="58">
        <v>185.56711798839399</v>
      </c>
      <c r="X103" s="58">
        <v>143.38143133462299</v>
      </c>
      <c r="Y103" s="58">
        <v>18.024371373307599</v>
      </c>
      <c r="Z103" s="58">
        <v>1216.09038901602</v>
      </c>
      <c r="AA103" s="58">
        <v>720.36636155606402</v>
      </c>
      <c r="AB103" s="58">
        <v>495.72402745995402</v>
      </c>
      <c r="AC103" s="58">
        <v>267.68512585812402</v>
      </c>
      <c r="AD103" s="58">
        <v>202.56910755148701</v>
      </c>
      <c r="AE103" s="58">
        <v>25.4697940503432</v>
      </c>
      <c r="AF103" s="58">
        <v>1474.67517482517</v>
      </c>
      <c r="AG103" s="58">
        <v>854.37692307692305</v>
      </c>
      <c r="AH103" s="58">
        <v>620.29825174825203</v>
      </c>
      <c r="AI103" s="58">
        <v>341.00314685314697</v>
      </c>
      <c r="AJ103" s="58">
        <v>247.88881118881099</v>
      </c>
      <c r="AK103" s="58">
        <v>31.406293706293699</v>
      </c>
      <c r="AL103" s="58">
        <v>964.121052631579</v>
      </c>
      <c r="AM103" s="58">
        <v>574.65789473684197</v>
      </c>
      <c r="AN103" s="58">
        <v>389.46315789473698</v>
      </c>
      <c r="AO103" s="58">
        <v>209.068421052632</v>
      </c>
      <c r="AP103" s="58">
        <v>160.24736842105301</v>
      </c>
      <c r="AQ103" s="58">
        <v>20.147368421052601</v>
      </c>
    </row>
    <row r="104" spans="1:43" x14ac:dyDescent="0.25">
      <c r="A104" s="64" t="s">
        <v>253</v>
      </c>
      <c r="B104" s="58">
        <v>1236.77334565619</v>
      </c>
      <c r="C104" s="58">
        <v>727.30036968576701</v>
      </c>
      <c r="D104" s="58">
        <v>509.47297597042501</v>
      </c>
      <c r="E104" s="58">
        <v>276.59234750462099</v>
      </c>
      <c r="F104" s="58">
        <v>206.81390018484299</v>
      </c>
      <c r="G104" s="58">
        <v>26.0667282809612</v>
      </c>
      <c r="H104" s="58">
        <v>1376.7979381443299</v>
      </c>
      <c r="I104" s="58">
        <v>805.123711340206</v>
      </c>
      <c r="J104" s="58">
        <v>571.67422680412403</v>
      </c>
      <c r="K104" s="58">
        <v>312.776082474227</v>
      </c>
      <c r="L104" s="58">
        <v>229.902474226804</v>
      </c>
      <c r="M104" s="58">
        <v>28.995670103092799</v>
      </c>
      <c r="N104" s="58">
        <v>1073.7847200000001</v>
      </c>
      <c r="O104" s="58">
        <v>636.71400000000006</v>
      </c>
      <c r="P104" s="58">
        <v>437.07071999999999</v>
      </c>
      <c r="Q104" s="58">
        <v>234.47448</v>
      </c>
      <c r="R104" s="58">
        <v>179.93879999999999</v>
      </c>
      <c r="S104" s="58">
        <v>22.657440000000001</v>
      </c>
      <c r="T104" s="58">
        <v>884.19978947368395</v>
      </c>
      <c r="U104" s="58">
        <v>524.00273684210504</v>
      </c>
      <c r="V104" s="58">
        <v>360.19705263157903</v>
      </c>
      <c r="W104" s="58">
        <v>192.22168421052601</v>
      </c>
      <c r="X104" s="58">
        <v>149.21936842105299</v>
      </c>
      <c r="Y104" s="58">
        <v>18.756</v>
      </c>
      <c r="Z104" s="58">
        <v>1206.62597402597</v>
      </c>
      <c r="AA104" s="58">
        <v>716.62878787878799</v>
      </c>
      <c r="AB104" s="58">
        <v>489.99718614718603</v>
      </c>
      <c r="AC104" s="58">
        <v>264.648917748918</v>
      </c>
      <c r="AD104" s="58">
        <v>200.17164502164499</v>
      </c>
      <c r="AE104" s="58">
        <v>25.1766233766234</v>
      </c>
      <c r="AF104" s="58">
        <v>1484.70781990521</v>
      </c>
      <c r="AG104" s="58">
        <v>859.24016587677795</v>
      </c>
      <c r="AH104" s="58">
        <v>625.46765402843596</v>
      </c>
      <c r="AI104" s="58">
        <v>343.689099526066</v>
      </c>
      <c r="AJ104" s="58">
        <v>250.135663507109</v>
      </c>
      <c r="AK104" s="58">
        <v>31.6428909952607</v>
      </c>
      <c r="AL104" s="58">
        <v>897.47142857142899</v>
      </c>
      <c r="AM104" s="58">
        <v>542.41428571428605</v>
      </c>
      <c r="AN104" s="58">
        <v>355.05714285714299</v>
      </c>
      <c r="AO104" s="58">
        <v>189.15714285714299</v>
      </c>
      <c r="AP104" s="58">
        <v>147.357142857143</v>
      </c>
      <c r="AQ104" s="58">
        <v>18.542857142857098</v>
      </c>
    </row>
    <row r="105" spans="1:43" x14ac:dyDescent="0.25">
      <c r="A105" s="64" t="s">
        <v>254</v>
      </c>
      <c r="B105" s="58">
        <v>1203.4827104322401</v>
      </c>
      <c r="C105" s="58">
        <v>709.31153721157</v>
      </c>
      <c r="D105" s="58">
        <v>494.171173220669</v>
      </c>
      <c r="E105" s="58">
        <v>267.46662333441702</v>
      </c>
      <c r="F105" s="58">
        <v>201.34728631784199</v>
      </c>
      <c r="G105" s="58">
        <v>25.357263568410801</v>
      </c>
      <c r="H105" s="58">
        <v>1340.9314393939401</v>
      </c>
      <c r="I105" s="58">
        <v>786.69545454545403</v>
      </c>
      <c r="J105" s="58">
        <v>554.23598484848503</v>
      </c>
      <c r="K105" s="58">
        <v>302.04318181818201</v>
      </c>
      <c r="L105" s="58">
        <v>223.964583333333</v>
      </c>
      <c r="M105" s="58">
        <v>28.228219696969699</v>
      </c>
      <c r="N105" s="58">
        <v>1057.6563295378401</v>
      </c>
      <c r="O105" s="58">
        <v>627.21098459477605</v>
      </c>
      <c r="P105" s="58">
        <v>430.44534494306799</v>
      </c>
      <c r="Q105" s="58">
        <v>230.78258539852601</v>
      </c>
      <c r="R105" s="58">
        <v>177.35144005358299</v>
      </c>
      <c r="S105" s="58">
        <v>22.3113194909578</v>
      </c>
      <c r="T105" s="58">
        <v>883.77843551797105</v>
      </c>
      <c r="U105" s="58">
        <v>524.953699788584</v>
      </c>
      <c r="V105" s="58">
        <v>358.82473572938699</v>
      </c>
      <c r="W105" s="58">
        <v>191.36638477801301</v>
      </c>
      <c r="X105" s="58">
        <v>148.75750528541201</v>
      </c>
      <c r="Y105" s="58">
        <v>18.7008456659619</v>
      </c>
      <c r="Z105" s="58">
        <v>1168.89089285714</v>
      </c>
      <c r="AA105" s="58">
        <v>695.13446428571399</v>
      </c>
      <c r="AB105" s="58">
        <v>473.75642857142901</v>
      </c>
      <c r="AC105" s="58">
        <v>255.173928571429</v>
      </c>
      <c r="AD105" s="58">
        <v>194.163035714286</v>
      </c>
      <c r="AE105" s="58">
        <v>24.419464285714302</v>
      </c>
      <c r="AF105" s="58">
        <v>1430.0350649350701</v>
      </c>
      <c r="AG105" s="58">
        <v>829.46168831168802</v>
      </c>
      <c r="AH105" s="58">
        <v>600.57337662337704</v>
      </c>
      <c r="AI105" s="58">
        <v>328.773051948052</v>
      </c>
      <c r="AJ105" s="58">
        <v>241.330519480519</v>
      </c>
      <c r="AK105" s="58">
        <v>30.4698051948052</v>
      </c>
      <c r="AL105" s="58">
        <v>958.97307692307697</v>
      </c>
      <c r="AM105" s="58">
        <v>580.06153846153802</v>
      </c>
      <c r="AN105" s="58">
        <v>378.91153846153799</v>
      </c>
      <c r="AO105" s="58">
        <v>201.86538461538501</v>
      </c>
      <c r="AP105" s="58">
        <v>157.257692307692</v>
      </c>
      <c r="AQ105" s="58">
        <v>19.788461538461501</v>
      </c>
    </row>
    <row r="106" spans="1:43" x14ac:dyDescent="0.25">
      <c r="A106" s="64" t="s">
        <v>255</v>
      </c>
      <c r="B106" s="58">
        <v>1216.0756097561</v>
      </c>
      <c r="C106" s="58">
        <v>717.70580319596297</v>
      </c>
      <c r="D106" s="58">
        <v>498.36980656013498</v>
      </c>
      <c r="E106" s="58">
        <v>269.28418839360802</v>
      </c>
      <c r="F106" s="58">
        <v>203.47947855340601</v>
      </c>
      <c r="G106" s="58">
        <v>25.606139613120298</v>
      </c>
      <c r="H106" s="58">
        <v>1347.73765968319</v>
      </c>
      <c r="I106" s="58">
        <v>791.81849770056203</v>
      </c>
      <c r="J106" s="58">
        <v>555.91916198262697</v>
      </c>
      <c r="K106" s="58">
        <v>301.75385794583502</v>
      </c>
      <c r="L106" s="58">
        <v>225.739652529382</v>
      </c>
      <c r="M106" s="58">
        <v>28.425651507409299</v>
      </c>
      <c r="N106" s="58">
        <v>1056.03670807453</v>
      </c>
      <c r="O106" s="58">
        <v>627.61975155279504</v>
      </c>
      <c r="P106" s="58">
        <v>428.416956521739</v>
      </c>
      <c r="Q106" s="58">
        <v>229.816397515528</v>
      </c>
      <c r="R106" s="58">
        <v>176.42161490683199</v>
      </c>
      <c r="S106" s="58">
        <v>22.178944099378899</v>
      </c>
      <c r="T106" s="58">
        <v>874.88316221765899</v>
      </c>
      <c r="U106" s="58">
        <v>520.51047227926097</v>
      </c>
      <c r="V106" s="58">
        <v>354.37268993839803</v>
      </c>
      <c r="W106" s="58">
        <v>188.85585215605701</v>
      </c>
      <c r="X106" s="58">
        <v>147.03449691991801</v>
      </c>
      <c r="Y106" s="58">
        <v>18.482340862423001</v>
      </c>
      <c r="Z106" s="58">
        <v>1194.7266896891999</v>
      </c>
      <c r="AA106" s="58">
        <v>710.58796250616695</v>
      </c>
      <c r="AB106" s="58">
        <v>484.138727183029</v>
      </c>
      <c r="AC106" s="58">
        <v>260.13433645781902</v>
      </c>
      <c r="AD106" s="58">
        <v>198.97947705969401</v>
      </c>
      <c r="AE106" s="58">
        <v>25.024913665515498</v>
      </c>
      <c r="AF106" s="58">
        <v>1414.9692307692301</v>
      </c>
      <c r="AG106" s="58">
        <v>822.607977207977</v>
      </c>
      <c r="AH106" s="58">
        <v>592.36125356125297</v>
      </c>
      <c r="AI106" s="58">
        <v>324.094586894587</v>
      </c>
      <c r="AJ106" s="58">
        <v>238.24700854700899</v>
      </c>
      <c r="AK106" s="58">
        <v>30.0196581196581</v>
      </c>
      <c r="AL106" s="58">
        <v>911.53333333333399</v>
      </c>
      <c r="AM106" s="58">
        <v>556.344444444445</v>
      </c>
      <c r="AN106" s="58">
        <v>355.18888888888898</v>
      </c>
      <c r="AO106" s="58">
        <v>189.222222222222</v>
      </c>
      <c r="AP106" s="58">
        <v>147.42222222222199</v>
      </c>
      <c r="AQ106" s="58">
        <v>18.544444444444402</v>
      </c>
    </row>
    <row r="107" spans="1:43" x14ac:dyDescent="0.25">
      <c r="A107" s="64" t="s">
        <v>256</v>
      </c>
      <c r="B107" s="58">
        <v>1226.97660550459</v>
      </c>
      <c r="C107" s="58">
        <v>726.83787680209696</v>
      </c>
      <c r="D107" s="58">
        <v>500.13872870249003</v>
      </c>
      <c r="E107" s="58">
        <v>268.43931847968503</v>
      </c>
      <c r="F107" s="58">
        <v>205.81985583224099</v>
      </c>
      <c r="G107" s="58">
        <v>25.879554390563499</v>
      </c>
      <c r="H107" s="58">
        <v>1343.4459528130701</v>
      </c>
      <c r="I107" s="58">
        <v>793.15666061705997</v>
      </c>
      <c r="J107" s="58">
        <v>550.28929219600695</v>
      </c>
      <c r="K107" s="58">
        <v>295.97934664246799</v>
      </c>
      <c r="L107" s="58">
        <v>225.895970961887</v>
      </c>
      <c r="M107" s="58">
        <v>28.413974591651499</v>
      </c>
      <c r="N107" s="58">
        <v>1050.9628634119599</v>
      </c>
      <c r="O107" s="58">
        <v>626.613933077345</v>
      </c>
      <c r="P107" s="58">
        <v>424.34893033461299</v>
      </c>
      <c r="Q107" s="58">
        <v>226.81958310477199</v>
      </c>
      <c r="R107" s="58">
        <v>175.47992320351099</v>
      </c>
      <c r="S107" s="58">
        <v>22.0494240263302</v>
      </c>
      <c r="T107" s="58">
        <v>893.62682926829302</v>
      </c>
      <c r="U107" s="58">
        <v>533.17369337979096</v>
      </c>
      <c r="V107" s="58">
        <v>360.453135888502</v>
      </c>
      <c r="W107" s="58">
        <v>191.203484320558</v>
      </c>
      <c r="X107" s="58">
        <v>150.350696864112</v>
      </c>
      <c r="Y107" s="58">
        <v>18.8989547038328</v>
      </c>
      <c r="Z107" s="58">
        <v>1216.34183006536</v>
      </c>
      <c r="AA107" s="58">
        <v>725.61742919389997</v>
      </c>
      <c r="AB107" s="58">
        <v>490.72440087145998</v>
      </c>
      <c r="AC107" s="58">
        <v>262.21655773420503</v>
      </c>
      <c r="AD107" s="58">
        <v>202.978867102397</v>
      </c>
      <c r="AE107" s="58">
        <v>25.528976034858399</v>
      </c>
      <c r="AF107" s="58">
        <v>1403.48136</v>
      </c>
      <c r="AG107" s="58">
        <v>818.45735999999999</v>
      </c>
      <c r="AH107" s="58">
        <v>585.024</v>
      </c>
      <c r="AI107" s="58">
        <v>317.61599999999999</v>
      </c>
      <c r="AJ107" s="58">
        <v>237.55055999999999</v>
      </c>
      <c r="AK107" s="58">
        <v>29.85744</v>
      </c>
      <c r="AL107" s="58">
        <v>944.33</v>
      </c>
      <c r="AM107" s="58">
        <v>579.71</v>
      </c>
      <c r="AN107" s="58">
        <v>364.62</v>
      </c>
      <c r="AO107" s="58">
        <v>193.39</v>
      </c>
      <c r="AP107" s="58">
        <v>152.09</v>
      </c>
      <c r="AQ107" s="58">
        <v>19.14</v>
      </c>
    </row>
    <row r="108" spans="1:43" x14ac:dyDescent="0.25">
      <c r="A108" s="64" t="s">
        <v>257</v>
      </c>
      <c r="B108" s="58">
        <v>1227.9066212871301</v>
      </c>
      <c r="C108" s="58">
        <v>727.98910891089099</v>
      </c>
      <c r="D108" s="58">
        <v>499.91751237623799</v>
      </c>
      <c r="E108" s="58">
        <v>268.02085396039598</v>
      </c>
      <c r="F108" s="58">
        <v>206.01466584158399</v>
      </c>
      <c r="G108" s="58">
        <v>25.881992574257399</v>
      </c>
      <c r="H108" s="58">
        <v>1339.3255255255301</v>
      </c>
      <c r="I108" s="58">
        <v>791.83103103103099</v>
      </c>
      <c r="J108" s="58">
        <v>547.49449449449503</v>
      </c>
      <c r="K108" s="58">
        <v>294.17557557557598</v>
      </c>
      <c r="L108" s="58">
        <v>225.02602602602599</v>
      </c>
      <c r="M108" s="58">
        <v>28.292892892892901</v>
      </c>
      <c r="N108" s="58">
        <v>1047.5055105348499</v>
      </c>
      <c r="O108" s="58">
        <v>624.62106969205797</v>
      </c>
      <c r="P108" s="58">
        <v>422.88444084278802</v>
      </c>
      <c r="Q108" s="58">
        <v>225.673095623987</v>
      </c>
      <c r="R108" s="58">
        <v>175.232901134522</v>
      </c>
      <c r="S108" s="58">
        <v>21.978444084278799</v>
      </c>
      <c r="T108" s="58">
        <v>891.18099173553696</v>
      </c>
      <c r="U108" s="58">
        <v>531.46561983471099</v>
      </c>
      <c r="V108" s="58">
        <v>359.71537190082603</v>
      </c>
      <c r="W108" s="58">
        <v>190.77024793388401</v>
      </c>
      <c r="X108" s="58">
        <v>150.07933884297501</v>
      </c>
      <c r="Y108" s="58">
        <v>18.865785123966901</v>
      </c>
      <c r="Z108" s="58">
        <v>1222.8074795082</v>
      </c>
      <c r="AA108" s="58">
        <v>730.16864754098401</v>
      </c>
      <c r="AB108" s="58">
        <v>492.63883196721298</v>
      </c>
      <c r="AC108" s="58">
        <v>262.99067622950798</v>
      </c>
      <c r="AD108" s="58">
        <v>204.01188524590199</v>
      </c>
      <c r="AE108" s="58">
        <v>25.636270491803302</v>
      </c>
      <c r="AF108" s="58">
        <v>1394.1798479087499</v>
      </c>
      <c r="AG108" s="58">
        <v>813.55186311787099</v>
      </c>
      <c r="AH108" s="58">
        <v>580.62798479087496</v>
      </c>
      <c r="AI108" s="58">
        <v>314.76228136882099</v>
      </c>
      <c r="AJ108" s="58">
        <v>236.208593155893</v>
      </c>
      <c r="AK108" s="58">
        <v>29.657110266159702</v>
      </c>
      <c r="AL108" s="58">
        <v>919.75588235294094</v>
      </c>
      <c r="AM108" s="58">
        <v>561.88235294117601</v>
      </c>
      <c r="AN108" s="58">
        <v>357.87352941176499</v>
      </c>
      <c r="AO108" s="58">
        <v>189.74117647058799</v>
      </c>
      <c r="AP108" s="58">
        <v>149.34705882352901</v>
      </c>
      <c r="AQ108" s="58">
        <v>18.785294117647101</v>
      </c>
    </row>
    <row r="109" spans="1:43" x14ac:dyDescent="0.25">
      <c r="A109" s="64" t="s">
        <v>258</v>
      </c>
      <c r="B109" s="58">
        <v>1218.54758179232</v>
      </c>
      <c r="C109" s="58">
        <v>722.47133712660002</v>
      </c>
      <c r="D109" s="58">
        <v>496.07624466571798</v>
      </c>
      <c r="E109" s="58">
        <v>266.24445234708401</v>
      </c>
      <c r="F109" s="58">
        <v>204.17325746799401</v>
      </c>
      <c r="G109" s="58">
        <v>25.658534850640098</v>
      </c>
      <c r="H109" s="58">
        <v>1326.91217356368</v>
      </c>
      <c r="I109" s="58">
        <v>784.39923664122102</v>
      </c>
      <c r="J109" s="58">
        <v>542.51293692245895</v>
      </c>
      <c r="K109" s="58">
        <v>292.10707111289702</v>
      </c>
      <c r="L109" s="58">
        <v>222.43499397348299</v>
      </c>
      <c r="M109" s="58">
        <v>27.9708718360787</v>
      </c>
      <c r="N109" s="58">
        <v>1062.55020242915</v>
      </c>
      <c r="O109" s="58">
        <v>633.32238288027804</v>
      </c>
      <c r="P109" s="58">
        <v>429.22781954887199</v>
      </c>
      <c r="Q109" s="58">
        <v>229.01364950838601</v>
      </c>
      <c r="R109" s="58">
        <v>177.88438403701599</v>
      </c>
      <c r="S109" s="58">
        <v>22.3297860034702</v>
      </c>
      <c r="T109" s="58">
        <v>908.54717948717996</v>
      </c>
      <c r="U109" s="58">
        <v>541.87179487179503</v>
      </c>
      <c r="V109" s="58">
        <v>366.67538461538498</v>
      </c>
      <c r="W109" s="58">
        <v>194.375897435897</v>
      </c>
      <c r="X109" s="58">
        <v>153.06102564102599</v>
      </c>
      <c r="Y109" s="58">
        <v>19.2384615384615</v>
      </c>
      <c r="Z109" s="58">
        <v>1205.5382716049401</v>
      </c>
      <c r="AA109" s="58">
        <v>720.47382716049401</v>
      </c>
      <c r="AB109" s="58">
        <v>485.06444444444497</v>
      </c>
      <c r="AC109" s="58">
        <v>259.02950617283898</v>
      </c>
      <c r="AD109" s="58">
        <v>200.79518518518501</v>
      </c>
      <c r="AE109" s="58">
        <v>25.2397530864198</v>
      </c>
      <c r="AF109" s="58">
        <v>1395.5740648379001</v>
      </c>
      <c r="AG109" s="58">
        <v>814.32892768079796</v>
      </c>
      <c r="AH109" s="58">
        <v>581.24513715710702</v>
      </c>
      <c r="AI109" s="58">
        <v>315.76683291770598</v>
      </c>
      <c r="AJ109" s="58">
        <v>235.85187032419</v>
      </c>
      <c r="AK109" s="58">
        <v>29.626433915212001</v>
      </c>
      <c r="AL109" s="58">
        <v>990.75</v>
      </c>
      <c r="AM109" s="58">
        <v>601.37307692307695</v>
      </c>
      <c r="AN109" s="58">
        <v>389.37692307692299</v>
      </c>
      <c r="AO109" s="58">
        <v>206.07692307692301</v>
      </c>
      <c r="AP109" s="58">
        <v>162.83076923076899</v>
      </c>
      <c r="AQ109" s="58">
        <v>20.469230769230801</v>
      </c>
    </row>
    <row r="110" spans="1:43" x14ac:dyDescent="0.25">
      <c r="A110" s="64" t="s">
        <v>259</v>
      </c>
      <c r="B110" s="58">
        <v>1242.9185474189701</v>
      </c>
      <c r="C110" s="58">
        <v>736.38025210084004</v>
      </c>
      <c r="D110" s="58">
        <v>506.53829531812698</v>
      </c>
      <c r="E110" s="58">
        <v>272.04147659063602</v>
      </c>
      <c r="F110" s="58">
        <v>208.31308523409399</v>
      </c>
      <c r="G110" s="58">
        <v>26.183733493397401</v>
      </c>
      <c r="H110" s="58">
        <v>1339.93001033058</v>
      </c>
      <c r="I110" s="58">
        <v>791.56069214876004</v>
      </c>
      <c r="J110" s="58">
        <v>548.36931818181802</v>
      </c>
      <c r="K110" s="58">
        <v>295.48930785124003</v>
      </c>
      <c r="L110" s="58">
        <v>224.61694214875999</v>
      </c>
      <c r="M110" s="58">
        <v>28.263068181818198</v>
      </c>
      <c r="N110" s="58">
        <v>1108.38116045845</v>
      </c>
      <c r="O110" s="58">
        <v>659.85494269340995</v>
      </c>
      <c r="P110" s="58">
        <v>448.52621776504299</v>
      </c>
      <c r="Q110" s="58">
        <v>239.523567335244</v>
      </c>
      <c r="R110" s="58">
        <v>185.70257879656199</v>
      </c>
      <c r="S110" s="58">
        <v>23.300071633237799</v>
      </c>
      <c r="T110" s="58">
        <v>933.85938864628804</v>
      </c>
      <c r="U110" s="58">
        <v>555.35960698689996</v>
      </c>
      <c r="V110" s="58">
        <v>378.49978165938899</v>
      </c>
      <c r="W110" s="58">
        <v>200.461572052402</v>
      </c>
      <c r="X110" s="58">
        <v>158.16353711790401</v>
      </c>
      <c r="Y110" s="58">
        <v>19.874672489083</v>
      </c>
      <c r="Z110" s="58">
        <v>1223.7505965292801</v>
      </c>
      <c r="AA110" s="58">
        <v>731.09788503253799</v>
      </c>
      <c r="AB110" s="58">
        <v>492.65271149674601</v>
      </c>
      <c r="AC110" s="58">
        <v>263.05770065075899</v>
      </c>
      <c r="AD110" s="58">
        <v>203.96632321041201</v>
      </c>
      <c r="AE110" s="58">
        <v>25.628687635574799</v>
      </c>
      <c r="AF110" s="58">
        <v>1414.6610679611699</v>
      </c>
      <c r="AG110" s="58">
        <v>826.32990291262104</v>
      </c>
      <c r="AH110" s="58">
        <v>588.33116504854399</v>
      </c>
      <c r="AI110" s="58">
        <v>319.95378640776698</v>
      </c>
      <c r="AJ110" s="58">
        <v>238.394563106796</v>
      </c>
      <c r="AK110" s="58">
        <v>29.982815533980599</v>
      </c>
      <c r="AL110" s="58">
        <v>959.64</v>
      </c>
      <c r="AM110" s="58">
        <v>584.79</v>
      </c>
      <c r="AN110" s="58">
        <v>374.85</v>
      </c>
      <c r="AO110" s="58">
        <v>198.42</v>
      </c>
      <c r="AP110" s="58">
        <v>156.73500000000001</v>
      </c>
      <c r="AQ110" s="58">
        <v>19.695</v>
      </c>
    </row>
    <row r="111" spans="1:43" x14ac:dyDescent="0.25">
      <c r="A111" s="64" t="s">
        <v>260</v>
      </c>
      <c r="B111" s="58">
        <v>1261.89011213048</v>
      </c>
      <c r="C111" s="58">
        <v>746.03710499490296</v>
      </c>
      <c r="D111" s="58">
        <v>515.85300713557604</v>
      </c>
      <c r="E111" s="58">
        <v>277.67686034658499</v>
      </c>
      <c r="F111" s="58">
        <v>211.60010193679901</v>
      </c>
      <c r="G111" s="58">
        <v>26.5760448521916</v>
      </c>
      <c r="H111" s="58">
        <v>1362.00604982206</v>
      </c>
      <c r="I111" s="58">
        <v>803.09982206405698</v>
      </c>
      <c r="J111" s="58">
        <v>558.90622775800705</v>
      </c>
      <c r="K111" s="58">
        <v>302.18736654804297</v>
      </c>
      <c r="L111" s="58">
        <v>228.05124555160199</v>
      </c>
      <c r="M111" s="58">
        <v>28.667615658363001</v>
      </c>
      <c r="N111" s="58">
        <v>1127.60572792363</v>
      </c>
      <c r="O111" s="58">
        <v>669.49952267303104</v>
      </c>
      <c r="P111" s="58">
        <v>458.10620525059699</v>
      </c>
      <c r="Q111" s="58">
        <v>244.80119331742199</v>
      </c>
      <c r="R111" s="58">
        <v>189.53436754176599</v>
      </c>
      <c r="S111" s="58">
        <v>23.770644391408101</v>
      </c>
      <c r="T111" s="58">
        <v>927.07197149643696</v>
      </c>
      <c r="U111" s="58">
        <v>553.01543942992896</v>
      </c>
      <c r="V111" s="58">
        <v>374.056532066508</v>
      </c>
      <c r="W111" s="58">
        <v>198.05486935867</v>
      </c>
      <c r="X111" s="58">
        <v>156.34988123515399</v>
      </c>
      <c r="Y111" s="58">
        <v>19.6517814726841</v>
      </c>
      <c r="Z111" s="58">
        <v>1243.82445859873</v>
      </c>
      <c r="AA111" s="58">
        <v>742.06031847133795</v>
      </c>
      <c r="AB111" s="58">
        <v>501.76414012738798</v>
      </c>
      <c r="AC111" s="58">
        <v>268.51566878980901</v>
      </c>
      <c r="AD111" s="58">
        <v>207.238853503185</v>
      </c>
      <c r="AE111" s="58">
        <v>26.009617834394898</v>
      </c>
      <c r="AF111" s="58">
        <v>1439.7488445378201</v>
      </c>
      <c r="AG111" s="58">
        <v>837.954831932773</v>
      </c>
      <c r="AH111" s="58">
        <v>601.79401260504198</v>
      </c>
      <c r="AI111" s="58">
        <v>327.996113445378</v>
      </c>
      <c r="AJ111" s="58">
        <v>243.22563025210101</v>
      </c>
      <c r="AK111" s="58">
        <v>30.572268907563</v>
      </c>
      <c r="AL111" s="58">
        <v>1032.2117647058799</v>
      </c>
      <c r="AM111" s="58">
        <v>628.74705882352896</v>
      </c>
      <c r="AN111" s="58">
        <v>403.46470588235297</v>
      </c>
      <c r="AO111" s="58">
        <v>213.494117647059</v>
      </c>
      <c r="AP111" s="58">
        <v>168.75882352941201</v>
      </c>
      <c r="AQ111" s="58">
        <v>21.211764705882398</v>
      </c>
    </row>
    <row r="112" spans="1:43" x14ac:dyDescent="0.25">
      <c r="A112" s="64" t="s">
        <v>261</v>
      </c>
      <c r="B112" s="58">
        <v>1266.8125</v>
      </c>
      <c r="C112" s="58">
        <v>748.89782608695702</v>
      </c>
      <c r="D112" s="58">
        <v>517.91467391304298</v>
      </c>
      <c r="E112" s="58">
        <v>278.658695652174</v>
      </c>
      <c r="F112" s="58">
        <v>212.57793478260899</v>
      </c>
      <c r="G112" s="58">
        <v>26.6780434782609</v>
      </c>
      <c r="H112" s="58">
        <v>1373.2558918222801</v>
      </c>
      <c r="I112" s="58">
        <v>809.37025112685103</v>
      </c>
      <c r="J112" s="58">
        <v>563.88564069542804</v>
      </c>
      <c r="K112" s="58">
        <v>304.78300064391499</v>
      </c>
      <c r="L112" s="58">
        <v>230.19813264649099</v>
      </c>
      <c r="M112" s="58">
        <v>28.9045074050225</v>
      </c>
      <c r="N112" s="58">
        <v>1129.85592377796</v>
      </c>
      <c r="O112" s="58">
        <v>671.090306545153</v>
      </c>
      <c r="P112" s="58">
        <v>458.76561723280901</v>
      </c>
      <c r="Q112" s="58">
        <v>245.04556752278401</v>
      </c>
      <c r="R112" s="58">
        <v>189.90671085335501</v>
      </c>
      <c r="S112" s="58">
        <v>23.8133388566694</v>
      </c>
      <c r="T112" s="58">
        <v>915.07166666666706</v>
      </c>
      <c r="U112" s="58">
        <v>545.98166666666702</v>
      </c>
      <c r="V112" s="58">
        <v>369.09</v>
      </c>
      <c r="W112" s="58">
        <v>195.791666666667</v>
      </c>
      <c r="X112" s="58">
        <v>153.94833333333301</v>
      </c>
      <c r="Y112" s="58">
        <v>19.350000000000001</v>
      </c>
      <c r="Z112" s="58">
        <v>1241.6184760620399</v>
      </c>
      <c r="AA112" s="58">
        <v>740.97147673634504</v>
      </c>
      <c r="AB112" s="58">
        <v>500.64699932569101</v>
      </c>
      <c r="AC112" s="58">
        <v>268.29568442346601</v>
      </c>
      <c r="AD112" s="58">
        <v>206.47262306136199</v>
      </c>
      <c r="AE112" s="58">
        <v>25.878691840863102</v>
      </c>
      <c r="AF112" s="58">
        <v>1445.6450381679399</v>
      </c>
      <c r="AG112" s="58">
        <v>841.37829880043603</v>
      </c>
      <c r="AH112" s="58">
        <v>604.26673936750296</v>
      </c>
      <c r="AI112" s="58">
        <v>327.95038167938901</v>
      </c>
      <c r="AJ112" s="58">
        <v>245.46870229007601</v>
      </c>
      <c r="AK112" s="58">
        <v>30.847655398037102</v>
      </c>
      <c r="AL112" s="58">
        <v>1081.9090909090901</v>
      </c>
      <c r="AM112" s="58">
        <v>649.09090909090901</v>
      </c>
      <c r="AN112" s="58">
        <v>432.81818181818198</v>
      </c>
      <c r="AO112" s="58">
        <v>231.36818181818199</v>
      </c>
      <c r="AP112" s="58">
        <v>178.963636363636</v>
      </c>
      <c r="AQ112" s="58">
        <v>22.486363636363599</v>
      </c>
    </row>
    <row r="113" spans="1:43" x14ac:dyDescent="0.25">
      <c r="A113" s="64" t="s">
        <v>262</v>
      </c>
      <c r="B113" s="58">
        <v>1265.6831519831501</v>
      </c>
      <c r="C113" s="58">
        <v>748.17399087399099</v>
      </c>
      <c r="D113" s="58">
        <v>517.50916110916103</v>
      </c>
      <c r="E113" s="58">
        <v>278.54299754299802</v>
      </c>
      <c r="F113" s="58">
        <v>212.36325026324999</v>
      </c>
      <c r="G113" s="58">
        <v>26.602913302913301</v>
      </c>
      <c r="H113" s="58">
        <v>1388.3867014341599</v>
      </c>
      <c r="I113" s="58">
        <v>817.42255541069096</v>
      </c>
      <c r="J113" s="58">
        <v>570.96414602346795</v>
      </c>
      <c r="K113" s="58">
        <v>309.27320730117299</v>
      </c>
      <c r="L113" s="58">
        <v>232.527966101695</v>
      </c>
      <c r="M113" s="58">
        <v>29.1629726205997</v>
      </c>
      <c r="N113" s="58">
        <v>1122.54456273764</v>
      </c>
      <c r="O113" s="58">
        <v>667.39277566539897</v>
      </c>
      <c r="P113" s="58">
        <v>455.151787072243</v>
      </c>
      <c r="Q113" s="58">
        <v>242.69498098859299</v>
      </c>
      <c r="R113" s="58">
        <v>188.84030418251001</v>
      </c>
      <c r="S113" s="58">
        <v>23.616501901140701</v>
      </c>
      <c r="T113" s="58">
        <v>867.74506329113899</v>
      </c>
      <c r="U113" s="58">
        <v>518.54126582278502</v>
      </c>
      <c r="V113" s="58">
        <v>349.20379746835403</v>
      </c>
      <c r="W113" s="58">
        <v>185.011139240506</v>
      </c>
      <c r="X113" s="58">
        <v>145.86000000000001</v>
      </c>
      <c r="Y113" s="58">
        <v>18.3326582278481</v>
      </c>
      <c r="Z113" s="58">
        <v>1253.3102147039699</v>
      </c>
      <c r="AA113" s="58">
        <v>748.25660377358497</v>
      </c>
      <c r="AB113" s="58">
        <v>505.05361093038402</v>
      </c>
      <c r="AC113" s="58">
        <v>270.72999349381899</v>
      </c>
      <c r="AD113" s="58">
        <v>208.27436564736499</v>
      </c>
      <c r="AE113" s="58">
        <v>26.049251789199701</v>
      </c>
      <c r="AF113" s="58">
        <v>1457.8344601962899</v>
      </c>
      <c r="AG113" s="58">
        <v>846.95038167939003</v>
      </c>
      <c r="AH113" s="58">
        <v>610.88407851690295</v>
      </c>
      <c r="AI113" s="58">
        <v>331.92758996728497</v>
      </c>
      <c r="AJ113" s="58">
        <v>247.86314067611801</v>
      </c>
      <c r="AK113" s="58">
        <v>31.093347873500498</v>
      </c>
      <c r="AL113" s="58">
        <v>1172.3863636363601</v>
      </c>
      <c r="AM113" s="58">
        <v>688.5</v>
      </c>
      <c r="AN113" s="58">
        <v>483.88636363636402</v>
      </c>
      <c r="AO113" s="58">
        <v>268.827272727273</v>
      </c>
      <c r="AP113" s="58">
        <v>191.059090909091</v>
      </c>
      <c r="AQ113" s="58">
        <v>24</v>
      </c>
    </row>
    <row r="114" spans="1:43" x14ac:dyDescent="0.25">
      <c r="A114" s="64" t="s">
        <v>263</v>
      </c>
      <c r="B114" s="58">
        <v>1261.9068790731401</v>
      </c>
      <c r="C114" s="58">
        <v>745.86908037653905</v>
      </c>
      <c r="D114" s="58">
        <v>516.03779869659695</v>
      </c>
      <c r="E114" s="58">
        <v>277.34847936278101</v>
      </c>
      <c r="F114" s="58">
        <v>212.112490948588</v>
      </c>
      <c r="G114" s="58">
        <v>26.576828385228101</v>
      </c>
      <c r="H114" s="58">
        <v>1370.73078947368</v>
      </c>
      <c r="I114" s="58">
        <v>807.45888157894797</v>
      </c>
      <c r="J114" s="58">
        <v>563.27190789473696</v>
      </c>
      <c r="K114" s="58">
        <v>304.45736842105299</v>
      </c>
      <c r="L114" s="58">
        <v>229.955328947368</v>
      </c>
      <c r="M114" s="58">
        <v>28.859210526315799</v>
      </c>
      <c r="N114" s="58">
        <v>1128.7246376811599</v>
      </c>
      <c r="O114" s="58">
        <v>670.49347826087001</v>
      </c>
      <c r="P114" s="58">
        <v>458.23115942029</v>
      </c>
      <c r="Q114" s="58">
        <v>244.17173913043499</v>
      </c>
      <c r="R114" s="58">
        <v>190.27584541062799</v>
      </c>
      <c r="S114" s="58">
        <v>23.7835748792271</v>
      </c>
      <c r="T114" s="58">
        <v>894.23612440191403</v>
      </c>
      <c r="U114" s="58">
        <v>532.90550239234403</v>
      </c>
      <c r="V114" s="58">
        <v>361.33062200956903</v>
      </c>
      <c r="W114" s="58">
        <v>191.40717703349301</v>
      </c>
      <c r="X114" s="58">
        <v>150.95095693779899</v>
      </c>
      <c r="Y114" s="58">
        <v>18.972488038277501</v>
      </c>
      <c r="Z114" s="58">
        <v>1248.7919999999999</v>
      </c>
      <c r="AA114" s="58">
        <v>744.20115254237305</v>
      </c>
      <c r="AB114" s="58">
        <v>504.59084745762698</v>
      </c>
      <c r="AC114" s="58">
        <v>270.01444067796598</v>
      </c>
      <c r="AD114" s="58">
        <v>208.47254237288101</v>
      </c>
      <c r="AE114" s="58">
        <v>26.103864406779699</v>
      </c>
      <c r="AF114" s="58">
        <v>1461.0217491369399</v>
      </c>
      <c r="AG114" s="58">
        <v>851.13831990793994</v>
      </c>
      <c r="AH114" s="58">
        <v>609.88342922899903</v>
      </c>
      <c r="AI114" s="58">
        <v>331.13578826237102</v>
      </c>
      <c r="AJ114" s="58">
        <v>247.71024165707701</v>
      </c>
      <c r="AK114" s="58">
        <v>31.037399309551201</v>
      </c>
      <c r="AL114" s="58">
        <v>1086.3545454545499</v>
      </c>
      <c r="AM114" s="58">
        <v>643.95000000000005</v>
      </c>
      <c r="AN114" s="58">
        <v>442.40454545454497</v>
      </c>
      <c r="AO114" s="58">
        <v>244.52727272727299</v>
      </c>
      <c r="AP114" s="58">
        <v>175.786363636364</v>
      </c>
      <c r="AQ114" s="58">
        <v>22.090909090909101</v>
      </c>
    </row>
    <row r="115" spans="1:43" x14ac:dyDescent="0.25">
      <c r="A115" s="64" t="s">
        <v>264</v>
      </c>
      <c r="B115" s="58">
        <v>1264.15651865009</v>
      </c>
      <c r="C115" s="58">
        <v>747.40987566607498</v>
      </c>
      <c r="D115" s="58">
        <v>516.74664298401399</v>
      </c>
      <c r="E115" s="58">
        <v>277.26799289520397</v>
      </c>
      <c r="F115" s="58">
        <v>212.817868561279</v>
      </c>
      <c r="G115" s="58">
        <v>26.6607815275311</v>
      </c>
      <c r="H115" s="58">
        <v>1368.4435443038001</v>
      </c>
      <c r="I115" s="58">
        <v>805.93196202531601</v>
      </c>
      <c r="J115" s="58">
        <v>562.511582278481</v>
      </c>
      <c r="K115" s="58">
        <v>303.50715189873398</v>
      </c>
      <c r="L115" s="58">
        <v>230.13759493670901</v>
      </c>
      <c r="M115" s="58">
        <v>28.866835443037999</v>
      </c>
      <c r="N115" s="58">
        <v>1130.7366801619401</v>
      </c>
      <c r="O115" s="58">
        <v>672.53951417003998</v>
      </c>
      <c r="P115" s="58">
        <v>458.19716599190298</v>
      </c>
      <c r="Q115" s="58">
        <v>243.69886639676099</v>
      </c>
      <c r="R115" s="58">
        <v>190.65983805668</v>
      </c>
      <c r="S115" s="58">
        <v>23.838461538461502</v>
      </c>
      <c r="T115" s="58">
        <v>935.70567375886503</v>
      </c>
      <c r="U115" s="58">
        <v>556.81702127659605</v>
      </c>
      <c r="V115" s="58">
        <v>378.88865248226898</v>
      </c>
      <c r="W115" s="58">
        <v>200.43687943262401</v>
      </c>
      <c r="X115" s="58">
        <v>158.529787234042</v>
      </c>
      <c r="Y115" s="58">
        <v>19.921985815602799</v>
      </c>
      <c r="Z115" s="58">
        <v>1237.5967935871699</v>
      </c>
      <c r="AA115" s="58">
        <v>737.70460921843699</v>
      </c>
      <c r="AB115" s="58">
        <v>499.89218436873801</v>
      </c>
      <c r="AC115" s="58">
        <v>266.53667334669302</v>
      </c>
      <c r="AD115" s="58">
        <v>207.38016032064101</v>
      </c>
      <c r="AE115" s="58">
        <v>25.9753507014028</v>
      </c>
      <c r="AF115" s="58">
        <v>1463.8153072625701</v>
      </c>
      <c r="AG115" s="58">
        <v>853.72223463687203</v>
      </c>
      <c r="AH115" s="58">
        <v>610.09307262569803</v>
      </c>
      <c r="AI115" s="58">
        <v>331.529832402235</v>
      </c>
      <c r="AJ115" s="58">
        <v>247.57106145251399</v>
      </c>
      <c r="AK115" s="58">
        <v>30.9921787709497</v>
      </c>
      <c r="AL115" s="58">
        <v>1083.8478260869599</v>
      </c>
      <c r="AM115" s="58">
        <v>652.48695652173899</v>
      </c>
      <c r="AN115" s="58">
        <v>431.360869565217</v>
      </c>
      <c r="AO115" s="58">
        <v>238.213043478261</v>
      </c>
      <c r="AP115" s="58">
        <v>171.573913043478</v>
      </c>
      <c r="AQ115" s="58">
        <v>21.573913043478299</v>
      </c>
    </row>
    <row r="116" spans="1:43" x14ac:dyDescent="0.25">
      <c r="A116" s="64" t="s">
        <v>265</v>
      </c>
      <c r="B116" s="58">
        <v>1262.68396363636</v>
      </c>
      <c r="C116" s="58">
        <v>747.22167272727302</v>
      </c>
      <c r="D116" s="58">
        <v>515.46229090909105</v>
      </c>
      <c r="E116" s="58">
        <v>276.73625454545498</v>
      </c>
      <c r="F116" s="58">
        <v>212.140581818182</v>
      </c>
      <c r="G116" s="58">
        <v>26.5854545454545</v>
      </c>
      <c r="H116" s="58">
        <v>1381.99099804305</v>
      </c>
      <c r="I116" s="58">
        <v>814.43757338551904</v>
      </c>
      <c r="J116" s="58">
        <v>567.55342465753404</v>
      </c>
      <c r="K116" s="58">
        <v>306.803718199608</v>
      </c>
      <c r="L116" s="58">
        <v>231.682191780822</v>
      </c>
      <c r="M116" s="58">
        <v>29.067514677103699</v>
      </c>
      <c r="N116" s="58">
        <v>1112.3982744453599</v>
      </c>
      <c r="O116" s="58">
        <v>662.55283483976996</v>
      </c>
      <c r="P116" s="58">
        <v>449.84543960558801</v>
      </c>
      <c r="Q116" s="58">
        <v>238.86162695152001</v>
      </c>
      <c r="R116" s="58">
        <v>187.524897288414</v>
      </c>
      <c r="S116" s="58">
        <v>23.458915365653301</v>
      </c>
      <c r="T116" s="58">
        <v>937.39818181818202</v>
      </c>
      <c r="U116" s="58">
        <v>559.11</v>
      </c>
      <c r="V116" s="58">
        <v>378.28818181818201</v>
      </c>
      <c r="W116" s="58">
        <v>200.517272727273</v>
      </c>
      <c r="X116" s="58">
        <v>157.92454545454501</v>
      </c>
      <c r="Y116" s="58">
        <v>19.846363636363598</v>
      </c>
      <c r="Z116" s="58">
        <v>1218.6500000000001</v>
      </c>
      <c r="AA116" s="58">
        <v>727.28944223107601</v>
      </c>
      <c r="AB116" s="58">
        <v>491.36055776892402</v>
      </c>
      <c r="AC116" s="58">
        <v>262.18346613545799</v>
      </c>
      <c r="AD116" s="58">
        <v>203.64880478087699</v>
      </c>
      <c r="AE116" s="58">
        <v>25.528286852589599</v>
      </c>
      <c r="AF116" s="58">
        <v>1452.68336980306</v>
      </c>
      <c r="AG116" s="58">
        <v>847.98183807439898</v>
      </c>
      <c r="AH116" s="58">
        <v>604.70153172866503</v>
      </c>
      <c r="AI116" s="58">
        <v>328.233807439825</v>
      </c>
      <c r="AJ116" s="58">
        <v>245.70722100656499</v>
      </c>
      <c r="AK116" s="58">
        <v>30.7605032822757</v>
      </c>
      <c r="AL116" s="58">
        <v>1131.2888888888899</v>
      </c>
      <c r="AM116" s="58">
        <v>677.22222222222194</v>
      </c>
      <c r="AN116" s="58">
        <v>454.066666666667</v>
      </c>
      <c r="AO116" s="58">
        <v>248.75555555555599</v>
      </c>
      <c r="AP116" s="58">
        <v>182.388888888889</v>
      </c>
      <c r="AQ116" s="58">
        <v>22.922222222222199</v>
      </c>
    </row>
    <row r="117" spans="1:43" x14ac:dyDescent="0.25">
      <c r="A117" s="64" t="s">
        <v>266</v>
      </c>
      <c r="B117" s="58">
        <v>1252.3059377945301</v>
      </c>
      <c r="C117" s="58">
        <v>742.01790763430699</v>
      </c>
      <c r="D117" s="58">
        <v>510.28803016022601</v>
      </c>
      <c r="E117" s="58">
        <v>273.776814326107</v>
      </c>
      <c r="F117" s="58">
        <v>210.172101790764</v>
      </c>
      <c r="G117" s="58">
        <v>26.339114043355298</v>
      </c>
      <c r="H117" s="58">
        <v>1384.2624856156499</v>
      </c>
      <c r="I117" s="58">
        <v>816.14205983889599</v>
      </c>
      <c r="J117" s="58">
        <v>568.12042577675504</v>
      </c>
      <c r="K117" s="58">
        <v>306.58998849251998</v>
      </c>
      <c r="L117" s="58">
        <v>232.36812428078301</v>
      </c>
      <c r="M117" s="58">
        <v>29.162313003452201</v>
      </c>
      <c r="N117" s="58">
        <v>1093.59280276817</v>
      </c>
      <c r="O117" s="58">
        <v>652.863737024221</v>
      </c>
      <c r="P117" s="58">
        <v>440.729065743945</v>
      </c>
      <c r="Q117" s="58">
        <v>234.31017301038099</v>
      </c>
      <c r="R117" s="58">
        <v>183.47543252595199</v>
      </c>
      <c r="S117" s="58">
        <v>22.9434602076125</v>
      </c>
      <c r="T117" s="58">
        <v>931.02051282051298</v>
      </c>
      <c r="U117" s="58">
        <v>555.96324786324794</v>
      </c>
      <c r="V117" s="58">
        <v>375.05726495726498</v>
      </c>
      <c r="W117" s="58">
        <v>198.78547008547</v>
      </c>
      <c r="X117" s="58">
        <v>156.58803418803399</v>
      </c>
      <c r="Y117" s="58">
        <v>19.683760683760699</v>
      </c>
      <c r="Z117" s="58">
        <v>1216.92936681223</v>
      </c>
      <c r="AA117" s="58">
        <v>726.91948689956303</v>
      </c>
      <c r="AB117" s="58">
        <v>490.00987991266402</v>
      </c>
      <c r="AC117" s="58">
        <v>261.84383187772897</v>
      </c>
      <c r="AD117" s="58">
        <v>202.761189956332</v>
      </c>
      <c r="AE117" s="58">
        <v>25.404858078602601</v>
      </c>
      <c r="AF117" s="58">
        <v>1429.8869999999999</v>
      </c>
      <c r="AG117" s="58">
        <v>834.98339999999996</v>
      </c>
      <c r="AH117" s="58">
        <v>594.90359999999998</v>
      </c>
      <c r="AI117" s="58">
        <v>321.95999999999998</v>
      </c>
      <c r="AJ117" s="58">
        <v>242.55690000000001</v>
      </c>
      <c r="AK117" s="58">
        <v>30.386700000000001</v>
      </c>
      <c r="AL117" s="58">
        <v>1119.3290322580599</v>
      </c>
      <c r="AM117" s="58">
        <v>667.28709677419397</v>
      </c>
      <c r="AN117" s="58">
        <v>452.04193548387099</v>
      </c>
      <c r="AO117" s="58">
        <v>247.33548387096801</v>
      </c>
      <c r="AP117" s="58">
        <v>181.82903225806501</v>
      </c>
      <c r="AQ117" s="58">
        <v>22.8774193548387</v>
      </c>
    </row>
    <row r="118" spans="1:43" x14ac:dyDescent="0.25">
      <c r="A118" s="64" t="s">
        <v>267</v>
      </c>
      <c r="B118" s="58">
        <v>1266.01668029436</v>
      </c>
      <c r="C118" s="58">
        <v>751.28977923139803</v>
      </c>
      <c r="D118" s="58">
        <v>514.72690106296</v>
      </c>
      <c r="E118" s="58">
        <v>276.20220768601803</v>
      </c>
      <c r="F118" s="58">
        <v>211.948242027801</v>
      </c>
      <c r="G118" s="58">
        <v>26.5764513491415</v>
      </c>
      <c r="H118" s="58">
        <v>1396.4667597765399</v>
      </c>
      <c r="I118" s="58">
        <v>824.81480446927401</v>
      </c>
      <c r="J118" s="58">
        <v>571.65195530726305</v>
      </c>
      <c r="K118" s="58">
        <v>308.22444134078199</v>
      </c>
      <c r="L118" s="58">
        <v>234.04734636871501</v>
      </c>
      <c r="M118" s="58">
        <v>29.3801675977654</v>
      </c>
      <c r="N118" s="58">
        <v>1081.7913214990101</v>
      </c>
      <c r="O118" s="58">
        <v>647.45562130177495</v>
      </c>
      <c r="P118" s="58">
        <v>434.33570019723902</v>
      </c>
      <c r="Q118" s="58">
        <v>230.97948717948699</v>
      </c>
      <c r="R118" s="58">
        <v>180.73925049309699</v>
      </c>
      <c r="S118" s="58">
        <v>22.616962524654799</v>
      </c>
      <c r="T118" s="58">
        <v>969.11187845303903</v>
      </c>
      <c r="U118" s="58">
        <v>577.66408839779001</v>
      </c>
      <c r="V118" s="58">
        <v>391.44779005524902</v>
      </c>
      <c r="W118" s="58">
        <v>207.46325966850799</v>
      </c>
      <c r="X118" s="58">
        <v>163.43784530386699</v>
      </c>
      <c r="Y118" s="58">
        <v>20.546685082872902</v>
      </c>
      <c r="Z118" s="58">
        <v>1234.25440909091</v>
      </c>
      <c r="AA118" s="58">
        <v>738.72995454545401</v>
      </c>
      <c r="AB118" s="58">
        <v>495.524454545455</v>
      </c>
      <c r="AC118" s="58">
        <v>265.02722727272698</v>
      </c>
      <c r="AD118" s="58">
        <v>204.82268181818199</v>
      </c>
      <c r="AE118" s="58">
        <v>25.674545454545498</v>
      </c>
      <c r="AF118" s="58">
        <v>1426.23035230352</v>
      </c>
      <c r="AG118" s="58">
        <v>833.02791327913303</v>
      </c>
      <c r="AH118" s="58">
        <v>593.20243902438995</v>
      </c>
      <c r="AI118" s="58">
        <v>320.88915989159898</v>
      </c>
      <c r="AJ118" s="58">
        <v>241.97262872628701</v>
      </c>
      <c r="AK118" s="58">
        <v>30.3406504065041</v>
      </c>
      <c r="AL118" s="58">
        <v>1066.81666666667</v>
      </c>
      <c r="AM118" s="58">
        <v>636.75833333333298</v>
      </c>
      <c r="AN118" s="58">
        <v>430.058333333333</v>
      </c>
      <c r="AO118" s="58">
        <v>234.55</v>
      </c>
      <c r="AP118" s="58">
        <v>173.64166666666699</v>
      </c>
      <c r="AQ118" s="58">
        <v>21.866666666666699</v>
      </c>
    </row>
    <row r="119" spans="1:43" x14ac:dyDescent="0.25">
      <c r="A119" s="64" t="s">
        <v>268</v>
      </c>
      <c r="B119" s="58">
        <v>1258.5504056362099</v>
      </c>
      <c r="C119" s="58">
        <v>751.18763877028198</v>
      </c>
      <c r="D119" s="58">
        <v>507.36276686592601</v>
      </c>
      <c r="E119" s="58">
        <v>267.29231426131503</v>
      </c>
      <c r="F119" s="58">
        <v>212.427668659266</v>
      </c>
      <c r="G119" s="58">
        <v>27.642783945345901</v>
      </c>
      <c r="H119" s="58">
        <v>1374.2701412239401</v>
      </c>
      <c r="I119" s="58">
        <v>817.31207128446499</v>
      </c>
      <c r="J119" s="58">
        <v>556.95806993947497</v>
      </c>
      <c r="K119" s="58">
        <v>294.10026899798299</v>
      </c>
      <c r="L119" s="58">
        <v>232.55840618695399</v>
      </c>
      <c r="M119" s="58">
        <v>30.299394754539399</v>
      </c>
      <c r="N119" s="58">
        <v>1057.2928070175401</v>
      </c>
      <c r="O119" s="58">
        <v>636.18526315789495</v>
      </c>
      <c r="P119" s="58">
        <v>421.10754385964901</v>
      </c>
      <c r="Q119" s="58">
        <v>220.668421052632</v>
      </c>
      <c r="R119" s="58">
        <v>177.416666666667</v>
      </c>
      <c r="S119" s="58">
        <v>23.022456140350901</v>
      </c>
      <c r="T119" s="58">
        <v>947.56351351351395</v>
      </c>
      <c r="U119" s="58">
        <v>568.72027027027002</v>
      </c>
      <c r="V119" s="58">
        <v>378.84324324324302</v>
      </c>
      <c r="W119" s="58">
        <v>197.417567567568</v>
      </c>
      <c r="X119" s="58">
        <v>160.45878378378401</v>
      </c>
      <c r="Y119" s="58">
        <v>20.966891891891901</v>
      </c>
      <c r="Z119" s="58">
        <v>1250.3802874743301</v>
      </c>
      <c r="AA119" s="58">
        <v>751.32967145790599</v>
      </c>
      <c r="AB119" s="58">
        <v>499.050616016427</v>
      </c>
      <c r="AC119" s="58">
        <v>262.14240246406598</v>
      </c>
      <c r="AD119" s="58">
        <v>209.56067761807</v>
      </c>
      <c r="AE119" s="58">
        <v>27.347535934291599</v>
      </c>
      <c r="AF119" s="58">
        <v>1381.4269347496199</v>
      </c>
      <c r="AG119" s="58">
        <v>812.34127465857296</v>
      </c>
      <c r="AH119" s="58">
        <v>569.08566009104698</v>
      </c>
      <c r="AI119" s="58">
        <v>302.248634294385</v>
      </c>
      <c r="AJ119" s="58">
        <v>236.290743550835</v>
      </c>
      <c r="AK119" s="58">
        <v>30.546282245827001</v>
      </c>
      <c r="AL119" s="58">
        <v>1071.3913043478301</v>
      </c>
      <c r="AM119" s="58">
        <v>648.06521739130403</v>
      </c>
      <c r="AN119" s="58">
        <v>423.32608695652198</v>
      </c>
      <c r="AO119" s="58">
        <v>226.28478260869599</v>
      </c>
      <c r="AP119" s="58">
        <v>174.31304347826099</v>
      </c>
      <c r="AQ119" s="58">
        <v>22.728260869565201</v>
      </c>
    </row>
    <row r="120" spans="1:43" x14ac:dyDescent="0.25">
      <c r="A120" s="64" t="s">
        <v>269</v>
      </c>
      <c r="B120" s="58">
        <v>1250.94458520638</v>
      </c>
      <c r="C120" s="58">
        <v>747.302697180221</v>
      </c>
      <c r="D120" s="58">
        <v>503.64188802615502</v>
      </c>
      <c r="E120" s="58">
        <v>264.90349407437702</v>
      </c>
      <c r="F120" s="58">
        <v>211.147650183899</v>
      </c>
      <c r="G120" s="58">
        <v>27.590743767879001</v>
      </c>
      <c r="H120" s="58">
        <v>1358.8090218423599</v>
      </c>
      <c r="I120" s="58">
        <v>809.04311490978205</v>
      </c>
      <c r="J120" s="58">
        <v>549.76590693257401</v>
      </c>
      <c r="K120" s="58">
        <v>289.85707502374203</v>
      </c>
      <c r="L120" s="58">
        <v>229.84159544159499</v>
      </c>
      <c r="M120" s="58">
        <v>30.067236467236501</v>
      </c>
      <c r="N120" s="58">
        <v>1054.5504899135401</v>
      </c>
      <c r="O120" s="58">
        <v>634.88887608069194</v>
      </c>
      <c r="P120" s="58">
        <v>419.66161383285299</v>
      </c>
      <c r="Q120" s="58">
        <v>219.469279538905</v>
      </c>
      <c r="R120" s="58">
        <v>177.110662824207</v>
      </c>
      <c r="S120" s="58">
        <v>23.081671469740598</v>
      </c>
      <c r="T120" s="58">
        <v>916.06398305084804</v>
      </c>
      <c r="U120" s="58">
        <v>549.47669491525403</v>
      </c>
      <c r="V120" s="58">
        <v>366.58728813559298</v>
      </c>
      <c r="W120" s="58">
        <v>190.88961864406801</v>
      </c>
      <c r="X120" s="58">
        <v>155.32245762711901</v>
      </c>
      <c r="Y120" s="58">
        <v>20.375211864406801</v>
      </c>
      <c r="Z120" s="58">
        <v>1244.6039215686301</v>
      </c>
      <c r="AA120" s="58">
        <v>748.55539215686304</v>
      </c>
      <c r="AB120" s="58">
        <v>496.048529411765</v>
      </c>
      <c r="AC120" s="58">
        <v>260.161274509804</v>
      </c>
      <c r="AD120" s="58">
        <v>208.55754901960799</v>
      </c>
      <c r="AE120" s="58">
        <v>27.329705882353</v>
      </c>
      <c r="AF120" s="58">
        <v>1381.2427312775301</v>
      </c>
      <c r="AG120" s="58">
        <v>813.04471365638801</v>
      </c>
      <c r="AH120" s="58">
        <v>568.19801762114503</v>
      </c>
      <c r="AI120" s="58">
        <v>301.20726872246701</v>
      </c>
      <c r="AJ120" s="58">
        <v>236.31299559471401</v>
      </c>
      <c r="AK120" s="58">
        <v>30.677753303964799</v>
      </c>
      <c r="AL120" s="58">
        <v>984.24893617021303</v>
      </c>
      <c r="AM120" s="58">
        <v>594.99574468085098</v>
      </c>
      <c r="AN120" s="58">
        <v>389.253191489362</v>
      </c>
      <c r="AO120" s="58">
        <v>207.657446808511</v>
      </c>
      <c r="AP120" s="58">
        <v>160.557446808511</v>
      </c>
      <c r="AQ120" s="58">
        <v>21.038297872340401</v>
      </c>
    </row>
    <row r="121" spans="1:43" x14ac:dyDescent="0.25">
      <c r="A121" s="64" t="s">
        <v>270</v>
      </c>
      <c r="B121" s="58">
        <v>1245.6989018531201</v>
      </c>
      <c r="C121" s="58">
        <v>743.53665065202404</v>
      </c>
      <c r="D121" s="58">
        <v>502.162251201098</v>
      </c>
      <c r="E121" s="58">
        <v>264.04481811942298</v>
      </c>
      <c r="F121" s="58">
        <v>210.567261496225</v>
      </c>
      <c r="G121" s="58">
        <v>27.550171585449501</v>
      </c>
      <c r="H121" s="58">
        <v>1352.6168131868101</v>
      </c>
      <c r="I121" s="58">
        <v>804.51208791208796</v>
      </c>
      <c r="J121" s="58">
        <v>548.10472527472496</v>
      </c>
      <c r="K121" s="58">
        <v>289.15901098901099</v>
      </c>
      <c r="L121" s="58">
        <v>228.97912087912101</v>
      </c>
      <c r="M121" s="58">
        <v>29.9665934065934</v>
      </c>
      <c r="N121" s="58">
        <v>1067.8281535649</v>
      </c>
      <c r="O121" s="58">
        <v>642.09670932358301</v>
      </c>
      <c r="P121" s="58">
        <v>425.73144424131601</v>
      </c>
      <c r="Q121" s="58">
        <v>222.264351005484</v>
      </c>
      <c r="R121" s="58">
        <v>179.93692870201099</v>
      </c>
      <c r="S121" s="58">
        <v>23.530164533820798</v>
      </c>
      <c r="T121" s="58">
        <v>907.20269662921396</v>
      </c>
      <c r="U121" s="58">
        <v>545.23483146067395</v>
      </c>
      <c r="V121" s="58">
        <v>361.96786516853899</v>
      </c>
      <c r="W121" s="58">
        <v>188.490337078652</v>
      </c>
      <c r="X121" s="58">
        <v>153.32022471910099</v>
      </c>
      <c r="Y121" s="58">
        <v>20.157303370786501</v>
      </c>
      <c r="Z121" s="58">
        <v>1233.52604914934</v>
      </c>
      <c r="AA121" s="58">
        <v>741.64049149338405</v>
      </c>
      <c r="AB121" s="58">
        <v>491.88555765595498</v>
      </c>
      <c r="AC121" s="58">
        <v>257.67799621928202</v>
      </c>
      <c r="AD121" s="58">
        <v>207.02030245746701</v>
      </c>
      <c r="AE121" s="58">
        <v>27.187258979206</v>
      </c>
      <c r="AF121" s="58">
        <v>1388.42177985949</v>
      </c>
      <c r="AG121" s="58">
        <v>816.33887587822005</v>
      </c>
      <c r="AH121" s="58">
        <v>572.08290398126496</v>
      </c>
      <c r="AI121" s="58">
        <v>303.43747072599501</v>
      </c>
      <c r="AJ121" s="58">
        <v>237.77775175644001</v>
      </c>
      <c r="AK121" s="58">
        <v>30.867681498829</v>
      </c>
      <c r="AL121" s="58">
        <v>1047.6300000000001</v>
      </c>
      <c r="AM121" s="58">
        <v>630.05250000000001</v>
      </c>
      <c r="AN121" s="58">
        <v>417.57749999999999</v>
      </c>
      <c r="AO121" s="58">
        <v>223.005</v>
      </c>
      <c r="AP121" s="58">
        <v>171.9675</v>
      </c>
      <c r="AQ121" s="58">
        <v>22.605</v>
      </c>
    </row>
    <row r="122" spans="1:43" x14ac:dyDescent="0.25">
      <c r="A122" s="64" t="s">
        <v>271</v>
      </c>
      <c r="B122" s="58">
        <v>1265.0528665931599</v>
      </c>
      <c r="C122" s="58">
        <v>753.78969128996698</v>
      </c>
      <c r="D122" s="58">
        <v>511.26317530319699</v>
      </c>
      <c r="E122" s="58">
        <v>269.50096471885303</v>
      </c>
      <c r="F122" s="58">
        <v>213.80267364939399</v>
      </c>
      <c r="G122" s="58">
        <v>27.9595369349504</v>
      </c>
      <c r="H122" s="58">
        <v>1373.96251667408</v>
      </c>
      <c r="I122" s="58">
        <v>815.93743886171603</v>
      </c>
      <c r="J122" s="58">
        <v>558.02507781236102</v>
      </c>
      <c r="K122" s="58">
        <v>295.09568697198802</v>
      </c>
      <c r="L122" s="58">
        <v>232.532281013784</v>
      </c>
      <c r="M122" s="58">
        <v>30.397109826589599</v>
      </c>
      <c r="N122" s="58">
        <v>1087.43299492386</v>
      </c>
      <c r="O122" s="58">
        <v>652.43343002175504</v>
      </c>
      <c r="P122" s="58">
        <v>434.99956490210297</v>
      </c>
      <c r="Q122" s="58">
        <v>227.758738216099</v>
      </c>
      <c r="R122" s="58">
        <v>183.25670775924601</v>
      </c>
      <c r="S122" s="58">
        <v>23.984118926758502</v>
      </c>
      <c r="T122" s="58">
        <v>916.38759689922495</v>
      </c>
      <c r="U122" s="58">
        <v>550.46744186046499</v>
      </c>
      <c r="V122" s="58">
        <v>365.92015503876002</v>
      </c>
      <c r="W122" s="58">
        <v>190.511627906977</v>
      </c>
      <c r="X122" s="58">
        <v>155.00697674418601</v>
      </c>
      <c r="Y122" s="58">
        <v>20.401550387596899</v>
      </c>
      <c r="Z122" s="58">
        <v>1241.44101953311</v>
      </c>
      <c r="AA122" s="58">
        <v>745.74740352548804</v>
      </c>
      <c r="AB122" s="58">
        <v>495.69361600762301</v>
      </c>
      <c r="AC122" s="58">
        <v>259.83358742258201</v>
      </c>
      <c r="AD122" s="58">
        <v>208.47227251071899</v>
      </c>
      <c r="AE122" s="58">
        <v>27.3877560743211</v>
      </c>
      <c r="AF122" s="58">
        <v>1426.60691768827</v>
      </c>
      <c r="AG122" s="58">
        <v>837.47311733800302</v>
      </c>
      <c r="AH122" s="58">
        <v>589.13380035026296</v>
      </c>
      <c r="AI122" s="58">
        <v>314.03747810858101</v>
      </c>
      <c r="AJ122" s="58">
        <v>243.52460595446601</v>
      </c>
      <c r="AK122" s="58">
        <v>31.571716287215398</v>
      </c>
      <c r="AL122" s="58">
        <v>1035.909375</v>
      </c>
      <c r="AM122" s="58">
        <v>618.45000000000005</v>
      </c>
      <c r="AN122" s="58">
        <v>417.45937500000002</v>
      </c>
      <c r="AO122" s="58">
        <v>224.4</v>
      </c>
      <c r="AP122" s="58">
        <v>170.625</v>
      </c>
      <c r="AQ122" s="58">
        <v>22.434374999999999</v>
      </c>
    </row>
    <row r="123" spans="1:43" x14ac:dyDescent="0.25">
      <c r="A123" s="64" t="s">
        <v>272</v>
      </c>
      <c r="B123" s="58">
        <v>1280.37227227227</v>
      </c>
      <c r="C123" s="58">
        <v>761.32452452452503</v>
      </c>
      <c r="D123" s="58">
        <v>519.04774774774796</v>
      </c>
      <c r="E123" s="58">
        <v>274.09349349349401</v>
      </c>
      <c r="F123" s="58">
        <v>216.62942942942999</v>
      </c>
      <c r="G123" s="58">
        <v>28.324824824824798</v>
      </c>
      <c r="H123" s="58">
        <v>1396.75325542571</v>
      </c>
      <c r="I123" s="58">
        <v>827.01786310517502</v>
      </c>
      <c r="J123" s="58">
        <v>569.73539232053395</v>
      </c>
      <c r="K123" s="58">
        <v>302.19916527545899</v>
      </c>
      <c r="L123" s="58">
        <v>236.62136894824701</v>
      </c>
      <c r="M123" s="58">
        <v>30.914858096827999</v>
      </c>
      <c r="N123" s="58">
        <v>1106.09175</v>
      </c>
      <c r="O123" s="58">
        <v>662.94875000000002</v>
      </c>
      <c r="P123" s="58">
        <v>443.14299999999997</v>
      </c>
      <c r="Q123" s="58">
        <v>232.00524999999999</v>
      </c>
      <c r="R123" s="58">
        <v>186.69149999999999</v>
      </c>
      <c r="S123" s="58">
        <v>24.446249999999999</v>
      </c>
      <c r="T123" s="58">
        <v>897.51219512195098</v>
      </c>
      <c r="U123" s="58">
        <v>540.73536585365798</v>
      </c>
      <c r="V123" s="58">
        <v>356.776829268293</v>
      </c>
      <c r="W123" s="58">
        <v>186.00640243902399</v>
      </c>
      <c r="X123" s="58">
        <v>150.892682926829</v>
      </c>
      <c r="Y123" s="58">
        <v>19.877743902439001</v>
      </c>
      <c r="Z123" s="58">
        <v>1247.2909738717301</v>
      </c>
      <c r="AA123" s="58">
        <v>748.07583135391906</v>
      </c>
      <c r="AB123" s="58">
        <v>499.21514251781502</v>
      </c>
      <c r="AC123" s="58">
        <v>261.95504750593801</v>
      </c>
      <c r="AD123" s="58">
        <v>209.713004750594</v>
      </c>
      <c r="AE123" s="58">
        <v>27.547090261282701</v>
      </c>
      <c r="AF123" s="58">
        <v>1464.42</v>
      </c>
      <c r="AG123" s="58">
        <v>857.43015228426395</v>
      </c>
      <c r="AH123" s="58">
        <v>606.989847715736</v>
      </c>
      <c r="AI123" s="58">
        <v>324.17847715736002</v>
      </c>
      <c r="AJ123" s="58">
        <v>250.34406091370599</v>
      </c>
      <c r="AK123" s="58">
        <v>32.467309644670003</v>
      </c>
      <c r="AL123" s="58">
        <v>1042.9821428571399</v>
      </c>
      <c r="AM123" s="58">
        <v>625.22142857142899</v>
      </c>
      <c r="AN123" s="58">
        <v>417.76071428571402</v>
      </c>
      <c r="AO123" s="58">
        <v>225.50357142857101</v>
      </c>
      <c r="AP123" s="58">
        <v>169.88571428571399</v>
      </c>
      <c r="AQ123" s="58">
        <v>22.371428571428599</v>
      </c>
    </row>
    <row r="124" spans="1:43" x14ac:dyDescent="0.25">
      <c r="A124" s="64" t="s">
        <v>273</v>
      </c>
      <c r="B124" s="58">
        <v>1286.3701754386</v>
      </c>
      <c r="C124" s="58">
        <v>763.90317982456099</v>
      </c>
      <c r="D124" s="58">
        <v>522.466995614035</v>
      </c>
      <c r="E124" s="58">
        <v>275.77653508771903</v>
      </c>
      <c r="F124" s="58">
        <v>218.14385964912299</v>
      </c>
      <c r="G124" s="58">
        <v>28.546600877193001</v>
      </c>
      <c r="H124" s="58">
        <v>1408.74045801527</v>
      </c>
      <c r="I124" s="58">
        <v>833.32614503816797</v>
      </c>
      <c r="J124" s="58">
        <v>575.41431297709903</v>
      </c>
      <c r="K124" s="58">
        <v>305.30114503816799</v>
      </c>
      <c r="L124" s="58">
        <v>238.88950381679399</v>
      </c>
      <c r="M124" s="58">
        <v>31.2236641221374</v>
      </c>
      <c r="N124" s="58">
        <v>1121.10721649485</v>
      </c>
      <c r="O124" s="58">
        <v>670.14639175257696</v>
      </c>
      <c r="P124" s="58">
        <v>450.96082474226802</v>
      </c>
      <c r="Q124" s="58">
        <v>235.903092783505</v>
      </c>
      <c r="R124" s="58">
        <v>190.12654639175301</v>
      </c>
      <c r="S124" s="58">
        <v>24.931185567010299</v>
      </c>
      <c r="T124" s="58">
        <v>917.82657807308999</v>
      </c>
      <c r="U124" s="58">
        <v>552.17840531561501</v>
      </c>
      <c r="V124" s="58">
        <v>365.64817275747498</v>
      </c>
      <c r="W124" s="58">
        <v>190.27674418604599</v>
      </c>
      <c r="X124" s="58">
        <v>154.94950166113</v>
      </c>
      <c r="Y124" s="58">
        <v>20.421926910299</v>
      </c>
      <c r="Z124" s="58">
        <v>1242.3078636959399</v>
      </c>
      <c r="AA124" s="58">
        <v>744.57660550458695</v>
      </c>
      <c r="AB124" s="58">
        <v>497.73125819134998</v>
      </c>
      <c r="AC124" s="58">
        <v>260.64711664482297</v>
      </c>
      <c r="AD124" s="58">
        <v>209.51795543905601</v>
      </c>
      <c r="AE124" s="58">
        <v>27.5661861074705</v>
      </c>
      <c r="AF124" s="58">
        <v>1482.3775577557799</v>
      </c>
      <c r="AG124" s="58">
        <v>866.45709570957104</v>
      </c>
      <c r="AH124" s="58">
        <v>615.92046204620499</v>
      </c>
      <c r="AI124" s="58">
        <v>329.48712871287103</v>
      </c>
      <c r="AJ124" s="58">
        <v>253.550495049505</v>
      </c>
      <c r="AK124" s="58">
        <v>32.882838283828399</v>
      </c>
      <c r="AL124" s="58">
        <v>1151.04</v>
      </c>
      <c r="AM124" s="58">
        <v>684.78</v>
      </c>
      <c r="AN124" s="58">
        <v>466.26</v>
      </c>
      <c r="AO124" s="58">
        <v>254.23500000000001</v>
      </c>
      <c r="AP124" s="58">
        <v>187.39500000000001</v>
      </c>
      <c r="AQ124" s="58">
        <v>24.63</v>
      </c>
    </row>
    <row r="125" spans="1:43" x14ac:dyDescent="0.25">
      <c r="A125" s="64" t="s">
        <v>274</v>
      </c>
      <c r="B125" s="58">
        <v>1281.70139757264</v>
      </c>
      <c r="C125" s="58">
        <v>762.13891136447205</v>
      </c>
      <c r="D125" s="58">
        <v>519.56248620816496</v>
      </c>
      <c r="E125" s="58">
        <v>274.23618977565297</v>
      </c>
      <c r="F125" s="58">
        <v>216.916439867598</v>
      </c>
      <c r="G125" s="58">
        <v>28.4098565649136</v>
      </c>
      <c r="H125" s="58">
        <v>1407.7442687747</v>
      </c>
      <c r="I125" s="58">
        <v>834.172727272727</v>
      </c>
      <c r="J125" s="58">
        <v>573.57154150197596</v>
      </c>
      <c r="K125" s="58">
        <v>304.76699604743101</v>
      </c>
      <c r="L125" s="58">
        <v>237.74011857707501</v>
      </c>
      <c r="M125" s="58">
        <v>31.0644268774704</v>
      </c>
      <c r="N125" s="58">
        <v>1122.3899250624499</v>
      </c>
      <c r="O125" s="58">
        <v>671.09200666111599</v>
      </c>
      <c r="P125" s="58">
        <v>451.29791840133203</v>
      </c>
      <c r="Q125" s="58">
        <v>235.646877601998</v>
      </c>
      <c r="R125" s="58">
        <v>190.59641965029101</v>
      </c>
      <c r="S125" s="58">
        <v>25.0546211490425</v>
      </c>
      <c r="T125" s="58">
        <v>882.197272727273</v>
      </c>
      <c r="U125" s="58">
        <v>532.59909090909105</v>
      </c>
      <c r="V125" s="58">
        <v>349.59818181818201</v>
      </c>
      <c r="W125" s="58">
        <v>181.284545454545</v>
      </c>
      <c r="X125" s="58">
        <v>148.67727272727299</v>
      </c>
      <c r="Y125" s="58">
        <v>19.636363636363601</v>
      </c>
      <c r="Z125" s="58">
        <v>1240.92915254237</v>
      </c>
      <c r="AA125" s="58">
        <v>744.90894915254205</v>
      </c>
      <c r="AB125" s="58">
        <v>496.02020338982999</v>
      </c>
      <c r="AC125" s="58">
        <v>259.99281355932197</v>
      </c>
      <c r="AD125" s="58">
        <v>208.56671186440701</v>
      </c>
      <c r="AE125" s="58">
        <v>27.460677966101699</v>
      </c>
      <c r="AF125" s="58">
        <v>1491.7401531728699</v>
      </c>
      <c r="AG125" s="58">
        <v>872.81980306345702</v>
      </c>
      <c r="AH125" s="58">
        <v>618.92035010940901</v>
      </c>
      <c r="AI125" s="58">
        <v>330.78216630196903</v>
      </c>
      <c r="AJ125" s="58">
        <v>255.028884026258</v>
      </c>
      <c r="AK125" s="58">
        <v>33.109299781181598</v>
      </c>
      <c r="AL125" s="58">
        <v>1179.1428571428601</v>
      </c>
      <c r="AM125" s="58">
        <v>705.41428571428605</v>
      </c>
      <c r="AN125" s="58">
        <v>473.728571428571</v>
      </c>
      <c r="AO125" s="58">
        <v>256.2</v>
      </c>
      <c r="AP125" s="58">
        <v>192.142857142857</v>
      </c>
      <c r="AQ125" s="58">
        <v>25.3857142857143</v>
      </c>
    </row>
    <row r="126" spans="1:43" x14ac:dyDescent="0.25">
      <c r="A126" s="64" t="s">
        <v>275</v>
      </c>
      <c r="B126" s="58">
        <v>1296.5200075642999</v>
      </c>
      <c r="C126" s="58">
        <v>770.87337367624798</v>
      </c>
      <c r="D126" s="58">
        <v>525.64663388804797</v>
      </c>
      <c r="E126" s="58">
        <v>277.88918305597599</v>
      </c>
      <c r="F126" s="58">
        <v>219.074773071104</v>
      </c>
      <c r="G126" s="58">
        <v>28.6826777609682</v>
      </c>
      <c r="H126" s="58">
        <v>1426.2225249169401</v>
      </c>
      <c r="I126" s="58">
        <v>844.52192691029904</v>
      </c>
      <c r="J126" s="58">
        <v>581.70059800664501</v>
      </c>
      <c r="K126" s="58">
        <v>309.507508305648</v>
      </c>
      <c r="L126" s="58">
        <v>240.78578073089699</v>
      </c>
      <c r="M126" s="58">
        <v>31.407308970099699</v>
      </c>
      <c r="N126" s="58">
        <v>1125.1395961369601</v>
      </c>
      <c r="O126" s="58">
        <v>673.55899912203699</v>
      </c>
      <c r="P126" s="58">
        <v>451.58059701492499</v>
      </c>
      <c r="Q126" s="58">
        <v>236.11079894644399</v>
      </c>
      <c r="R126" s="58">
        <v>190.38726953468</v>
      </c>
      <c r="S126" s="58">
        <v>25.0825285338016</v>
      </c>
      <c r="T126" s="58">
        <v>906.07796610169498</v>
      </c>
      <c r="U126" s="58">
        <v>545.47966101694897</v>
      </c>
      <c r="V126" s="58">
        <v>360.59830508474602</v>
      </c>
      <c r="W126" s="58">
        <v>187.83220338983099</v>
      </c>
      <c r="X126" s="58">
        <v>152.59830508474599</v>
      </c>
      <c r="Y126" s="58">
        <v>20.1677966101695</v>
      </c>
      <c r="Z126" s="58">
        <v>1252.0412790697701</v>
      </c>
      <c r="AA126" s="58">
        <v>751.98444767441799</v>
      </c>
      <c r="AB126" s="58">
        <v>500.05683139534898</v>
      </c>
      <c r="AC126" s="58">
        <v>262.18190406976697</v>
      </c>
      <c r="AD126" s="58">
        <v>210.18619186046499</v>
      </c>
      <c r="AE126" s="58">
        <v>27.688735465116299</v>
      </c>
      <c r="AF126" s="58">
        <v>1514.7029540481401</v>
      </c>
      <c r="AG126" s="58">
        <v>886.60700218818397</v>
      </c>
      <c r="AH126" s="58">
        <v>628.09595185995602</v>
      </c>
      <c r="AI126" s="58">
        <v>336.41586433260397</v>
      </c>
      <c r="AJ126" s="58">
        <v>258.20317286652102</v>
      </c>
      <c r="AK126" s="58">
        <v>33.476914660831497</v>
      </c>
      <c r="AL126" s="58">
        <v>1226.5125</v>
      </c>
      <c r="AM126" s="58">
        <v>731.86249999999995</v>
      </c>
      <c r="AN126" s="58">
        <v>494.65</v>
      </c>
      <c r="AO126" s="58">
        <v>265.72500000000002</v>
      </c>
      <c r="AP126" s="58">
        <v>202.2</v>
      </c>
      <c r="AQ126" s="58">
        <v>26.725000000000001</v>
      </c>
    </row>
    <row r="127" spans="1:43" x14ac:dyDescent="0.25">
      <c r="A127" s="64" t="s">
        <v>276</v>
      </c>
      <c r="B127" s="58">
        <v>1284.0718009478701</v>
      </c>
      <c r="C127" s="58">
        <v>764.62417061611404</v>
      </c>
      <c r="D127" s="58">
        <v>519.447630331754</v>
      </c>
      <c r="E127" s="58">
        <v>273.24609004739301</v>
      </c>
      <c r="F127" s="58">
        <v>217.69561611374399</v>
      </c>
      <c r="G127" s="58">
        <v>28.505924170616101</v>
      </c>
      <c r="H127" s="58">
        <v>1408.22528328612</v>
      </c>
      <c r="I127" s="58">
        <v>835.65084985835699</v>
      </c>
      <c r="J127" s="58">
        <v>572.57443342776196</v>
      </c>
      <c r="K127" s="58">
        <v>302.966430594901</v>
      </c>
      <c r="L127" s="58">
        <v>238.50594900849899</v>
      </c>
      <c r="M127" s="58">
        <v>31.102053824362599</v>
      </c>
      <c r="N127" s="58">
        <v>1127.54973214286</v>
      </c>
      <c r="O127" s="58">
        <v>675.07982142857099</v>
      </c>
      <c r="P127" s="58">
        <v>452.46991071428602</v>
      </c>
      <c r="Q127" s="58">
        <v>235.777232142857</v>
      </c>
      <c r="R127" s="58">
        <v>191.45973214285701</v>
      </c>
      <c r="S127" s="58">
        <v>25.232946428571399</v>
      </c>
      <c r="T127" s="58">
        <v>925.05855855855896</v>
      </c>
      <c r="U127" s="58">
        <v>556.86666666666702</v>
      </c>
      <c r="V127" s="58">
        <v>368.191891891892</v>
      </c>
      <c r="W127" s="58">
        <v>191.73423423423401</v>
      </c>
      <c r="X127" s="58">
        <v>155.82612612612601</v>
      </c>
      <c r="Y127" s="58">
        <v>20.6315315315315</v>
      </c>
      <c r="Z127" s="58">
        <v>1230.2488922841901</v>
      </c>
      <c r="AA127" s="58">
        <v>739.65034377387303</v>
      </c>
      <c r="AB127" s="58">
        <v>490.59854851031298</v>
      </c>
      <c r="AC127" s="58">
        <v>256.31207028265902</v>
      </c>
      <c r="AD127" s="58">
        <v>207.009396485867</v>
      </c>
      <c r="AE127" s="58">
        <v>27.277081741787601</v>
      </c>
      <c r="AF127" s="58">
        <v>1497.5612359550601</v>
      </c>
      <c r="AG127" s="58">
        <v>879.08932584269701</v>
      </c>
      <c r="AH127" s="58">
        <v>618.47191011235998</v>
      </c>
      <c r="AI127" s="58">
        <v>328.650674157303</v>
      </c>
      <c r="AJ127" s="58">
        <v>256.56168539325802</v>
      </c>
      <c r="AK127" s="58">
        <v>33.259550561797703</v>
      </c>
      <c r="AL127" s="58">
        <v>1074.64736842105</v>
      </c>
      <c r="AM127" s="58">
        <v>653.02105263157898</v>
      </c>
      <c r="AN127" s="58">
        <v>421.62631578947401</v>
      </c>
      <c r="AO127" s="58">
        <v>218.621052631579</v>
      </c>
      <c r="AP127" s="58">
        <v>179.273684210526</v>
      </c>
      <c r="AQ127" s="58">
        <v>23.731578947368401</v>
      </c>
    </row>
    <row r="128" spans="1:43" x14ac:dyDescent="0.25">
      <c r="A128" s="64" t="s">
        <v>277</v>
      </c>
      <c r="B128" s="58">
        <v>1290.30546088304</v>
      </c>
      <c r="C128" s="58">
        <v>768.84527498063505</v>
      </c>
      <c r="D128" s="58">
        <v>521.46018590240101</v>
      </c>
      <c r="E128" s="58">
        <v>273.81448489542998</v>
      </c>
      <c r="F128" s="58">
        <v>218.92168861347801</v>
      </c>
      <c r="G128" s="58">
        <v>28.7240123934934</v>
      </c>
      <c r="H128" s="58">
        <v>1407.56394940267</v>
      </c>
      <c r="I128" s="58">
        <v>836.41243851018999</v>
      </c>
      <c r="J128" s="58">
        <v>571.15151089248104</v>
      </c>
      <c r="K128" s="58">
        <v>301.472803935348</v>
      </c>
      <c r="L128" s="58">
        <v>238.50295151089301</v>
      </c>
      <c r="M128" s="58">
        <v>31.175755446240299</v>
      </c>
      <c r="N128" s="58">
        <v>1146.3375323554801</v>
      </c>
      <c r="O128" s="58">
        <v>685.88748921484</v>
      </c>
      <c r="P128" s="58">
        <v>460.450043140638</v>
      </c>
      <c r="Q128" s="58">
        <v>239.856082830026</v>
      </c>
      <c r="R128" s="58">
        <v>194.880155306299</v>
      </c>
      <c r="S128" s="58">
        <v>25.7138050043141</v>
      </c>
      <c r="T128" s="58">
        <v>943.19895470383301</v>
      </c>
      <c r="U128" s="58">
        <v>569.14808362369297</v>
      </c>
      <c r="V128" s="58">
        <v>374.05087108013902</v>
      </c>
      <c r="W128" s="58">
        <v>194.90278745644599</v>
      </c>
      <c r="X128" s="58">
        <v>158.19094076655099</v>
      </c>
      <c r="Y128" s="58">
        <v>20.957142857142902</v>
      </c>
      <c r="Z128" s="58">
        <v>1232.29340974212</v>
      </c>
      <c r="AA128" s="58">
        <v>740.91361031518602</v>
      </c>
      <c r="AB128" s="58">
        <v>491.37979942693403</v>
      </c>
      <c r="AC128" s="58">
        <v>256.44777936962799</v>
      </c>
      <c r="AD128" s="58">
        <v>207.53445558739301</v>
      </c>
      <c r="AE128" s="58">
        <v>27.397564469913998</v>
      </c>
      <c r="AF128" s="58">
        <v>1491.2002224694099</v>
      </c>
      <c r="AG128" s="58">
        <v>875.97063403781999</v>
      </c>
      <c r="AH128" s="58">
        <v>615.22958843159097</v>
      </c>
      <c r="AI128" s="58">
        <v>325.97419354838701</v>
      </c>
      <c r="AJ128" s="58">
        <v>255.99210233592899</v>
      </c>
      <c r="AK128" s="58">
        <v>33.263292547274702</v>
      </c>
      <c r="AL128" s="58">
        <v>1016.14285714286</v>
      </c>
      <c r="AM128" s="58">
        <v>618.75714285714298</v>
      </c>
      <c r="AN128" s="58">
        <v>397.38571428571402</v>
      </c>
      <c r="AO128" s="58">
        <v>206.02857142857101</v>
      </c>
      <c r="AP128" s="58">
        <v>168.97142857142899</v>
      </c>
      <c r="AQ128" s="58">
        <v>22.3857142857143</v>
      </c>
    </row>
    <row r="129" spans="1:43" x14ac:dyDescent="0.25">
      <c r="A129" s="64" t="s">
        <v>278</v>
      </c>
      <c r="B129" s="58">
        <v>1280.4735735735701</v>
      </c>
      <c r="C129" s="58">
        <v>763.46746746746805</v>
      </c>
      <c r="D129" s="58">
        <v>517.00610610610602</v>
      </c>
      <c r="E129" s="58">
        <v>271.42512512512502</v>
      </c>
      <c r="F129" s="58">
        <v>217.05805805805801</v>
      </c>
      <c r="G129" s="58">
        <v>28.522922922922898</v>
      </c>
      <c r="H129" s="58">
        <v>1396.2242111650501</v>
      </c>
      <c r="I129" s="58">
        <v>829.45995145631105</v>
      </c>
      <c r="J129" s="58">
        <v>566.764259708738</v>
      </c>
      <c r="K129" s="58">
        <v>298.77415048543702</v>
      </c>
      <c r="L129" s="58">
        <v>236.94302184466</v>
      </c>
      <c r="M129" s="58">
        <v>31.0470873786408</v>
      </c>
      <c r="N129" s="58">
        <v>1139.0673091178701</v>
      </c>
      <c r="O129" s="58">
        <v>682.848035581913</v>
      </c>
      <c r="P129" s="58">
        <v>456.21927353595203</v>
      </c>
      <c r="Q129" s="58">
        <v>238.01430689399601</v>
      </c>
      <c r="R129" s="58">
        <v>192.76567828020799</v>
      </c>
      <c r="S129" s="58">
        <v>25.439288361749401</v>
      </c>
      <c r="T129" s="58">
        <v>946.60358306188903</v>
      </c>
      <c r="U129" s="58">
        <v>570.51693811074904</v>
      </c>
      <c r="V129" s="58">
        <v>376.08664495113999</v>
      </c>
      <c r="W129" s="58">
        <v>195.90488599348501</v>
      </c>
      <c r="X129" s="58">
        <v>159.104560260586</v>
      </c>
      <c r="Y129" s="58">
        <v>21.0771986970684</v>
      </c>
      <c r="Z129" s="58">
        <v>1229.9559697146201</v>
      </c>
      <c r="AA129" s="58">
        <v>739.23861386138606</v>
      </c>
      <c r="AB129" s="58">
        <v>490.71735585323199</v>
      </c>
      <c r="AC129" s="58">
        <v>256.51607454863102</v>
      </c>
      <c r="AD129" s="58">
        <v>206.89429237041401</v>
      </c>
      <c r="AE129" s="58">
        <v>27.306988934187501</v>
      </c>
      <c r="AF129" s="58">
        <v>1474.96156217883</v>
      </c>
      <c r="AG129" s="58">
        <v>867.10236382322705</v>
      </c>
      <c r="AH129" s="58">
        <v>607.85919835560105</v>
      </c>
      <c r="AI129" s="58">
        <v>321.56238437821202</v>
      </c>
      <c r="AJ129" s="58">
        <v>253.278931140802</v>
      </c>
      <c r="AK129" s="58">
        <v>33.017882836587901</v>
      </c>
      <c r="AL129" s="58">
        <v>1023.21818181818</v>
      </c>
      <c r="AM129" s="58">
        <v>619.59545454545503</v>
      </c>
      <c r="AN129" s="58">
        <v>403.62272727272699</v>
      </c>
      <c r="AO129" s="58">
        <v>209.27727272727299</v>
      </c>
      <c r="AP129" s="58">
        <v>171.64090909090899</v>
      </c>
      <c r="AQ129" s="58">
        <v>22.704545454545499</v>
      </c>
    </row>
    <row r="130" spans="1:43" x14ac:dyDescent="0.25">
      <c r="A130" s="64" t="s">
        <v>279</v>
      </c>
      <c r="B130" s="58">
        <v>1290.8503252513301</v>
      </c>
      <c r="C130" s="58">
        <v>770.12678888231801</v>
      </c>
      <c r="D130" s="58">
        <v>520.72353636901198</v>
      </c>
      <c r="E130" s="58">
        <v>273.31321703134199</v>
      </c>
      <c r="F130" s="58">
        <v>218.66611472501501</v>
      </c>
      <c r="G130" s="58">
        <v>28.744204612655199</v>
      </c>
      <c r="H130" s="58">
        <v>1411.9792268041199</v>
      </c>
      <c r="I130" s="58">
        <v>839.91587628866</v>
      </c>
      <c r="J130" s="58">
        <v>572.06335051546398</v>
      </c>
      <c r="K130" s="58">
        <v>301.416494845361</v>
      </c>
      <c r="L130" s="58">
        <v>239.25479381443299</v>
      </c>
      <c r="M130" s="58">
        <v>31.3920618556701</v>
      </c>
      <c r="N130" s="58">
        <v>1127.8891123439701</v>
      </c>
      <c r="O130" s="58">
        <v>676.23578363384195</v>
      </c>
      <c r="P130" s="58">
        <v>451.65332871012498</v>
      </c>
      <c r="Q130" s="58">
        <v>235.504368932039</v>
      </c>
      <c r="R130" s="58">
        <v>190.96705963938999</v>
      </c>
      <c r="S130" s="58">
        <v>25.1819001386962</v>
      </c>
      <c r="T130" s="58">
        <v>958.83896103896097</v>
      </c>
      <c r="U130" s="58">
        <v>576.44123376623395</v>
      </c>
      <c r="V130" s="58">
        <v>382.39772727272702</v>
      </c>
      <c r="W130" s="58">
        <v>198.88928571428599</v>
      </c>
      <c r="X130" s="58">
        <v>162.04870129870099</v>
      </c>
      <c r="Y130" s="58">
        <v>21.4597402597403</v>
      </c>
      <c r="Z130" s="58">
        <v>1254.46595107339</v>
      </c>
      <c r="AA130" s="58">
        <v>753.84697953070395</v>
      </c>
      <c r="AB130" s="58">
        <v>500.61897154268598</v>
      </c>
      <c r="AC130" s="58">
        <v>261.90449326010997</v>
      </c>
      <c r="AD130" s="58">
        <v>210.88307538692001</v>
      </c>
      <c r="AE130" s="58">
        <v>27.831402895656499</v>
      </c>
      <c r="AF130" s="58">
        <v>1454.37731092437</v>
      </c>
      <c r="AG130" s="58">
        <v>856.27394957983199</v>
      </c>
      <c r="AH130" s="58">
        <v>598.10336134453803</v>
      </c>
      <c r="AI130" s="58">
        <v>316.05294117646997</v>
      </c>
      <c r="AJ130" s="58">
        <v>249.504201680672</v>
      </c>
      <c r="AK130" s="58">
        <v>32.546218487395002</v>
      </c>
      <c r="AL130" s="58">
        <v>1036.25454545455</v>
      </c>
      <c r="AM130" s="58">
        <v>629.97272727272696</v>
      </c>
      <c r="AN130" s="58">
        <v>406.28181818181798</v>
      </c>
      <c r="AO130" s="58">
        <v>212.65909090909099</v>
      </c>
      <c r="AP130" s="58">
        <v>170.98636363636399</v>
      </c>
      <c r="AQ130" s="58">
        <v>22.636363636363601</v>
      </c>
    </row>
    <row r="131" spans="1:43" x14ac:dyDescent="0.25">
      <c r="A131" s="64" t="s">
        <v>280</v>
      </c>
      <c r="B131" s="58">
        <v>1293.3302544121</v>
      </c>
      <c r="C131" s="58">
        <v>772.40793032317197</v>
      </c>
      <c r="D131" s="58">
        <v>520.92232408893005</v>
      </c>
      <c r="E131" s="58">
        <v>272.24920925968399</v>
      </c>
      <c r="F131" s="58">
        <v>219.72459316983699</v>
      </c>
      <c r="G131" s="58">
        <v>28.948521659408701</v>
      </c>
      <c r="H131" s="58">
        <v>1412.85828635851</v>
      </c>
      <c r="I131" s="58">
        <v>841.02018038331403</v>
      </c>
      <c r="J131" s="58">
        <v>571.83810597519698</v>
      </c>
      <c r="K131" s="58">
        <v>299.54317925591897</v>
      </c>
      <c r="L131" s="58">
        <v>240.61995490417101</v>
      </c>
      <c r="M131" s="58">
        <v>31.674971815107099</v>
      </c>
      <c r="N131" s="58">
        <v>1106.4535840188</v>
      </c>
      <c r="O131" s="58">
        <v>665.13578143360701</v>
      </c>
      <c r="P131" s="58">
        <v>441.31780258519399</v>
      </c>
      <c r="Q131" s="58">
        <v>229.57632197414799</v>
      </c>
      <c r="R131" s="58">
        <v>187.055640423032</v>
      </c>
      <c r="S131" s="58">
        <v>24.685840188014101</v>
      </c>
      <c r="T131" s="58">
        <v>976.54558011049699</v>
      </c>
      <c r="U131" s="58">
        <v>586.689779005525</v>
      </c>
      <c r="V131" s="58">
        <v>389.85580110497199</v>
      </c>
      <c r="W131" s="58">
        <v>202.770994475138</v>
      </c>
      <c r="X131" s="58">
        <v>165.20552486187799</v>
      </c>
      <c r="Y131" s="58">
        <v>21.879281767955799</v>
      </c>
      <c r="Z131" s="58">
        <v>1271.22221402214</v>
      </c>
      <c r="AA131" s="58">
        <v>763.80619926199199</v>
      </c>
      <c r="AB131" s="58">
        <v>507.41601476014802</v>
      </c>
      <c r="AC131" s="58">
        <v>264.40328413284101</v>
      </c>
      <c r="AD131" s="58">
        <v>214.66560885608899</v>
      </c>
      <c r="AE131" s="58">
        <v>28.347121771217701</v>
      </c>
      <c r="AF131" s="58">
        <v>1428.5656080557701</v>
      </c>
      <c r="AG131" s="58">
        <v>842.54012393493394</v>
      </c>
      <c r="AH131" s="58">
        <v>586.02548412083604</v>
      </c>
      <c r="AI131" s="58">
        <v>308.20085205267202</v>
      </c>
      <c r="AJ131" s="58">
        <v>245.631448489543</v>
      </c>
      <c r="AK131" s="58">
        <v>32.193183578621202</v>
      </c>
      <c r="AL131" s="58">
        <v>1113.6315789473699</v>
      </c>
      <c r="AM131" s="58">
        <v>673.13684210526299</v>
      </c>
      <c r="AN131" s="58">
        <v>440.494736842105</v>
      </c>
      <c r="AO131" s="58">
        <v>228.38684210526301</v>
      </c>
      <c r="AP131" s="58">
        <v>187.33421052631601</v>
      </c>
      <c r="AQ131" s="58">
        <v>24.773684210526302</v>
      </c>
    </row>
    <row r="132" spans="1:43" x14ac:dyDescent="0.25">
      <c r="A132" s="64" t="s">
        <v>281</v>
      </c>
      <c r="B132" s="58">
        <v>1286.0768924302799</v>
      </c>
      <c r="C132" s="58">
        <v>768.26752988047804</v>
      </c>
      <c r="D132" s="58">
        <v>517.80936254980099</v>
      </c>
      <c r="E132" s="58">
        <v>270.75431606905698</v>
      </c>
      <c r="F132" s="58">
        <v>218.307636122178</v>
      </c>
      <c r="G132" s="58">
        <v>28.747410358565698</v>
      </c>
      <c r="H132" s="58">
        <v>1394.2061290322599</v>
      </c>
      <c r="I132" s="58">
        <v>830.58419354838702</v>
      </c>
      <c r="J132" s="58">
        <v>563.62193548387097</v>
      </c>
      <c r="K132" s="58">
        <v>295.40419354838701</v>
      </c>
      <c r="L132" s="58">
        <v>237.03741935483899</v>
      </c>
      <c r="M132" s="58">
        <v>31.1803225806452</v>
      </c>
      <c r="N132" s="58">
        <v>1111.4932291666701</v>
      </c>
      <c r="O132" s="58">
        <v>667.65208333333396</v>
      </c>
      <c r="P132" s="58">
        <v>443.84114583333297</v>
      </c>
      <c r="Q132" s="58">
        <v>230.955034722222</v>
      </c>
      <c r="R132" s="58">
        <v>188.066840277778</v>
      </c>
      <c r="S132" s="58">
        <v>24.819270833333299</v>
      </c>
      <c r="T132" s="58">
        <v>915.59842931937203</v>
      </c>
      <c r="U132" s="58">
        <v>550.91465968586397</v>
      </c>
      <c r="V132" s="58">
        <v>364.68376963350801</v>
      </c>
      <c r="W132" s="58">
        <v>189.073036649215</v>
      </c>
      <c r="X132" s="58">
        <v>155.07251308900501</v>
      </c>
      <c r="Y132" s="58">
        <v>20.538219895288002</v>
      </c>
      <c r="Z132" s="58">
        <v>1266.1772435897401</v>
      </c>
      <c r="AA132" s="58">
        <v>760.91762820512804</v>
      </c>
      <c r="AB132" s="58">
        <v>505.25961538461502</v>
      </c>
      <c r="AC132" s="58">
        <v>263.32040598290598</v>
      </c>
      <c r="AD132" s="58">
        <v>213.732478632479</v>
      </c>
      <c r="AE132" s="58">
        <v>28.206730769230798</v>
      </c>
      <c r="AF132" s="58">
        <v>1434.72221385542</v>
      </c>
      <c r="AG132" s="58">
        <v>846.33027108433703</v>
      </c>
      <c r="AH132" s="58">
        <v>588.39194277108504</v>
      </c>
      <c r="AI132" s="58">
        <v>309.96867469879498</v>
      </c>
      <c r="AJ132" s="58">
        <v>246.17123493975899</v>
      </c>
      <c r="AK132" s="58">
        <v>32.252033132530102</v>
      </c>
      <c r="AL132" s="58">
        <v>1180.8405405405399</v>
      </c>
      <c r="AM132" s="58">
        <v>710.002702702703</v>
      </c>
      <c r="AN132" s="58">
        <v>470.83783783783798</v>
      </c>
      <c r="AO132" s="58">
        <v>246.08108108108101</v>
      </c>
      <c r="AP132" s="58">
        <v>198.51081081081099</v>
      </c>
      <c r="AQ132" s="58">
        <v>26.245945945945898</v>
      </c>
    </row>
    <row r="133" spans="1:43" x14ac:dyDescent="0.25">
      <c r="A133" s="64" t="s">
        <v>282</v>
      </c>
      <c r="B133" s="58">
        <v>1277.01737551867</v>
      </c>
      <c r="C133" s="58">
        <v>762.64380186721996</v>
      </c>
      <c r="D133" s="58">
        <v>514.37357365145203</v>
      </c>
      <c r="E133" s="58">
        <v>269.09688796680501</v>
      </c>
      <c r="F133" s="58">
        <v>216.75630186722</v>
      </c>
      <c r="G133" s="58">
        <v>28.520383817427401</v>
      </c>
      <c r="H133" s="58">
        <v>1394.01404199475</v>
      </c>
      <c r="I133" s="58">
        <v>830.24475065616798</v>
      </c>
      <c r="J133" s="58">
        <v>563.769291338583</v>
      </c>
      <c r="K133" s="58">
        <v>295.91417322834701</v>
      </c>
      <c r="L133" s="58">
        <v>236.75616797900301</v>
      </c>
      <c r="M133" s="58">
        <v>31.0989501312336</v>
      </c>
      <c r="N133" s="58">
        <v>1106.6642675159201</v>
      </c>
      <c r="O133" s="58">
        <v>664.21337579617796</v>
      </c>
      <c r="P133" s="58">
        <v>442.45089171974502</v>
      </c>
      <c r="Q133" s="58">
        <v>230.04955414012699</v>
      </c>
      <c r="R133" s="58">
        <v>187.635477707006</v>
      </c>
      <c r="S133" s="58">
        <v>24.7658598726115</v>
      </c>
      <c r="T133" s="58">
        <v>886.617475728155</v>
      </c>
      <c r="U133" s="58">
        <v>534.76213592233</v>
      </c>
      <c r="V133" s="58">
        <v>351.855339805825</v>
      </c>
      <c r="W133" s="58">
        <v>182.97087378640799</v>
      </c>
      <c r="X133" s="58">
        <v>149.129126213592</v>
      </c>
      <c r="Y133" s="58">
        <v>19.755339805825201</v>
      </c>
      <c r="Z133" s="58">
        <v>1249.14310787671</v>
      </c>
      <c r="AA133" s="58">
        <v>751.26793664383604</v>
      </c>
      <c r="AB133" s="58">
        <v>497.87517123287699</v>
      </c>
      <c r="AC133" s="58">
        <v>259.54366438356197</v>
      </c>
      <c r="AD133" s="58">
        <v>210.540154109589</v>
      </c>
      <c r="AE133" s="58">
        <v>27.791352739726001</v>
      </c>
      <c r="AF133" s="58">
        <v>1430.40123864575</v>
      </c>
      <c r="AG133" s="58">
        <v>842.734186622626</v>
      </c>
      <c r="AH133" s="58">
        <v>587.66705202312096</v>
      </c>
      <c r="AI133" s="58">
        <v>309.50090834021501</v>
      </c>
      <c r="AJ133" s="58">
        <v>246.002972749793</v>
      </c>
      <c r="AK133" s="58">
        <v>32.163170933113101</v>
      </c>
      <c r="AL133" s="58">
        <v>1181.6914285714299</v>
      </c>
      <c r="AM133" s="58">
        <v>711.21428571428601</v>
      </c>
      <c r="AN133" s="58">
        <v>470.47714285714301</v>
      </c>
      <c r="AO133" s="58">
        <v>246.008571428571</v>
      </c>
      <c r="AP133" s="58">
        <v>198.26571428571401</v>
      </c>
      <c r="AQ133" s="58">
        <v>26.202857142857098</v>
      </c>
    </row>
    <row r="134" spans="1:43" x14ac:dyDescent="0.25">
      <c r="A134" s="64" t="s">
        <v>283</v>
      </c>
      <c r="B134" s="58">
        <v>1306.4514370664001</v>
      </c>
      <c r="C134" s="58">
        <v>778.09326065411301</v>
      </c>
      <c r="D134" s="58">
        <v>528.35817641228903</v>
      </c>
      <c r="E134" s="58">
        <v>277.45510406342902</v>
      </c>
      <c r="F134" s="58">
        <v>221.78989098117</v>
      </c>
      <c r="G134" s="58">
        <v>29.1131813676908</v>
      </c>
      <c r="H134" s="58">
        <v>1427.4504499437601</v>
      </c>
      <c r="I134" s="58">
        <v>847.303430821147</v>
      </c>
      <c r="J134" s="58">
        <v>580.14701912261</v>
      </c>
      <c r="K134" s="58">
        <v>306.132620922385</v>
      </c>
      <c r="L134" s="58">
        <v>242.28560179977501</v>
      </c>
      <c r="M134" s="58">
        <v>31.728796400449902</v>
      </c>
      <c r="N134" s="58">
        <v>1134.20464371497</v>
      </c>
      <c r="O134" s="58">
        <v>679.569895916733</v>
      </c>
      <c r="P134" s="58">
        <v>454.63474779823798</v>
      </c>
      <c r="Q134" s="58">
        <v>236.631545236189</v>
      </c>
      <c r="R134" s="58">
        <v>192.613450760608</v>
      </c>
      <c r="S134" s="58">
        <v>25.389751801441101</v>
      </c>
      <c r="T134" s="58">
        <v>888.98320312500005</v>
      </c>
      <c r="U134" s="58">
        <v>536.71875</v>
      </c>
      <c r="V134" s="58">
        <v>352.26445312499999</v>
      </c>
      <c r="W134" s="58">
        <v>183.29531249999999</v>
      </c>
      <c r="X134" s="58">
        <v>149.20195312499999</v>
      </c>
      <c r="Y134" s="58">
        <v>19.767187499999999</v>
      </c>
      <c r="Z134" s="58">
        <v>1265.4554107648701</v>
      </c>
      <c r="AA134" s="58">
        <v>759.10368271954599</v>
      </c>
      <c r="AB134" s="58">
        <v>506.35172804532601</v>
      </c>
      <c r="AC134" s="58">
        <v>264.72577903682702</v>
      </c>
      <c r="AD134" s="58">
        <v>213.50209631728001</v>
      </c>
      <c r="AE134" s="58">
        <v>28.123852691218101</v>
      </c>
      <c r="AF134" s="58">
        <v>1484.61232604374</v>
      </c>
      <c r="AG134" s="58">
        <v>872.83330019880702</v>
      </c>
      <c r="AH134" s="58">
        <v>611.77902584493097</v>
      </c>
      <c r="AI134" s="58">
        <v>323.749502982107</v>
      </c>
      <c r="AJ134" s="58">
        <v>254.802286282306</v>
      </c>
      <c r="AK134" s="58">
        <v>33.227236580516902</v>
      </c>
      <c r="AL134" s="58">
        <v>1115.075</v>
      </c>
      <c r="AM134" s="58">
        <v>676.63750000000005</v>
      </c>
      <c r="AN134" s="58">
        <v>438.4375</v>
      </c>
      <c r="AO134" s="58">
        <v>227.32499999999999</v>
      </c>
      <c r="AP134" s="58">
        <v>186.45</v>
      </c>
      <c r="AQ134" s="58">
        <v>24.662500000000001</v>
      </c>
    </row>
    <row r="135" spans="1:43" x14ac:dyDescent="0.25">
      <c r="A135" s="64" t="s">
        <v>284</v>
      </c>
      <c r="B135" s="58">
        <v>1328.00883668904</v>
      </c>
      <c r="C135" s="58">
        <v>789.15234899328902</v>
      </c>
      <c r="D135" s="58">
        <v>538.85648769575005</v>
      </c>
      <c r="E135" s="58">
        <v>283.04239373601803</v>
      </c>
      <c r="F135" s="58">
        <v>226.138590604027</v>
      </c>
      <c r="G135" s="58">
        <v>29.675503355704699</v>
      </c>
      <c r="H135" s="58">
        <v>1470.2609643328899</v>
      </c>
      <c r="I135" s="58">
        <v>870.36103038309102</v>
      </c>
      <c r="J135" s="58">
        <v>599.89993394980195</v>
      </c>
      <c r="K135" s="58">
        <v>316.81803170409501</v>
      </c>
      <c r="L135" s="58">
        <v>250.31571994716001</v>
      </c>
      <c r="M135" s="58">
        <v>32.766182298546902</v>
      </c>
      <c r="N135" s="58">
        <v>1143.6169520547901</v>
      </c>
      <c r="O135" s="58">
        <v>683.88698630137003</v>
      </c>
      <c r="P135" s="58">
        <v>459.72996575342501</v>
      </c>
      <c r="Q135" s="58">
        <v>239.26130136986299</v>
      </c>
      <c r="R135" s="58">
        <v>194.79940068493201</v>
      </c>
      <c r="S135" s="58">
        <v>25.6692636986301</v>
      </c>
      <c r="T135" s="58">
        <v>938.741379310345</v>
      </c>
      <c r="U135" s="58">
        <v>567.398275862069</v>
      </c>
      <c r="V135" s="58">
        <v>371.343103448276</v>
      </c>
      <c r="W135" s="58">
        <v>193.50129310344801</v>
      </c>
      <c r="X135" s="58">
        <v>157.03448275862101</v>
      </c>
      <c r="Y135" s="58">
        <v>20.807327586206899</v>
      </c>
      <c r="Z135" s="58">
        <v>1270.39774983455</v>
      </c>
      <c r="AA135" s="58">
        <v>760.19741892786203</v>
      </c>
      <c r="AB135" s="58">
        <v>510.20033090668397</v>
      </c>
      <c r="AC135" s="58">
        <v>266.66882859033802</v>
      </c>
      <c r="AD135" s="58">
        <v>215.21396426207801</v>
      </c>
      <c r="AE135" s="58">
        <v>28.317538054268699</v>
      </c>
      <c r="AF135" s="58">
        <v>1516.8910543131001</v>
      </c>
      <c r="AG135" s="58">
        <v>890.53450479233197</v>
      </c>
      <c r="AH135" s="58">
        <v>626.35654952076698</v>
      </c>
      <c r="AI135" s="58">
        <v>331.51309904153402</v>
      </c>
      <c r="AJ135" s="58">
        <v>260.791693290735</v>
      </c>
      <c r="AK135" s="58">
        <v>34.051757188498399</v>
      </c>
      <c r="AL135" s="58">
        <v>1142.5999999999999</v>
      </c>
      <c r="AM135" s="58">
        <v>684.125</v>
      </c>
      <c r="AN135" s="58">
        <v>458.47500000000002</v>
      </c>
      <c r="AO135" s="58">
        <v>237.71250000000001</v>
      </c>
      <c r="AP135" s="58">
        <v>194.96250000000001</v>
      </c>
      <c r="AQ135" s="58">
        <v>25.8</v>
      </c>
    </row>
    <row r="136" spans="1:43" x14ac:dyDescent="0.25">
      <c r="A136" s="64" t="s">
        <v>285</v>
      </c>
      <c r="B136" s="58">
        <v>1352.9409073284201</v>
      </c>
      <c r="C136" s="58">
        <v>804.33734005428505</v>
      </c>
      <c r="D136" s="58">
        <v>548.60356727413705</v>
      </c>
      <c r="E136" s="58">
        <v>288.70899573478101</v>
      </c>
      <c r="F136" s="58">
        <v>229.72927491275701</v>
      </c>
      <c r="G136" s="58">
        <v>30.165296626599499</v>
      </c>
      <c r="H136" s="58">
        <v>1509.3402542372901</v>
      </c>
      <c r="I136" s="58">
        <v>894.05381355932195</v>
      </c>
      <c r="J136" s="58">
        <v>615.28644067796597</v>
      </c>
      <c r="K136" s="58">
        <v>325.87521186440699</v>
      </c>
      <c r="L136" s="58">
        <v>255.887288135593</v>
      </c>
      <c r="M136" s="58">
        <v>33.523940677966102</v>
      </c>
      <c r="N136" s="58">
        <v>1162.5183147033499</v>
      </c>
      <c r="O136" s="58">
        <v>695.10386930352502</v>
      </c>
      <c r="P136" s="58">
        <v>467.41444539982803</v>
      </c>
      <c r="Q136" s="58">
        <v>243.457609630267</v>
      </c>
      <c r="R136" s="58">
        <v>197.88082545141901</v>
      </c>
      <c r="S136" s="58">
        <v>26.0760103181427</v>
      </c>
      <c r="T136" s="58">
        <v>932.20476190476199</v>
      </c>
      <c r="U136" s="58">
        <v>566.83015873015904</v>
      </c>
      <c r="V136" s="58">
        <v>365.37460317460301</v>
      </c>
      <c r="W136" s="58">
        <v>190.80634920634901</v>
      </c>
      <c r="X136" s="58">
        <v>154.14603174603201</v>
      </c>
      <c r="Y136" s="58">
        <v>20.422222222222199</v>
      </c>
      <c r="Z136" s="58">
        <v>1290.7283356258599</v>
      </c>
      <c r="AA136" s="58">
        <v>773.12640990371403</v>
      </c>
      <c r="AB136" s="58">
        <v>517.60192572214601</v>
      </c>
      <c r="AC136" s="58">
        <v>271.50969738651997</v>
      </c>
      <c r="AD136" s="58">
        <v>217.46244841815701</v>
      </c>
      <c r="AE136" s="58">
        <v>28.629779917469101</v>
      </c>
      <c r="AF136" s="58">
        <v>1534.53942307692</v>
      </c>
      <c r="AG136" s="58">
        <v>900.77916666666704</v>
      </c>
      <c r="AH136" s="58">
        <v>633.76025641025603</v>
      </c>
      <c r="AI136" s="58">
        <v>335.19551282051299</v>
      </c>
      <c r="AJ136" s="58">
        <v>264.04679487179499</v>
      </c>
      <c r="AK136" s="58">
        <v>34.517948717948698</v>
      </c>
      <c r="AL136" s="58">
        <v>1167.2760000000001</v>
      </c>
      <c r="AM136" s="58">
        <v>702.56399999999996</v>
      </c>
      <c r="AN136" s="58">
        <v>464.71199999999999</v>
      </c>
      <c r="AO136" s="58">
        <v>240.94800000000001</v>
      </c>
      <c r="AP136" s="58">
        <v>197.61600000000001</v>
      </c>
      <c r="AQ136" s="58">
        <v>26.148</v>
      </c>
    </row>
    <row r="137" spans="1:43" x14ac:dyDescent="0.25">
      <c r="A137" s="64" t="s">
        <v>286</v>
      </c>
      <c r="B137" s="58">
        <v>1334.6913179507201</v>
      </c>
      <c r="C137" s="58">
        <v>793.79612827532196</v>
      </c>
      <c r="D137" s="58">
        <v>540.89518967540096</v>
      </c>
      <c r="E137" s="58">
        <v>283.84986312084499</v>
      </c>
      <c r="F137" s="58">
        <v>227.212162690653</v>
      </c>
      <c r="G137" s="58">
        <v>29.833163863903</v>
      </c>
      <c r="H137" s="58">
        <v>1502.1505592841199</v>
      </c>
      <c r="I137" s="58">
        <v>889.41521252796394</v>
      </c>
      <c r="J137" s="58">
        <v>612.73534675615201</v>
      </c>
      <c r="K137" s="58">
        <v>323.58299776286299</v>
      </c>
      <c r="L137" s="58">
        <v>255.670246085011</v>
      </c>
      <c r="M137" s="58">
        <v>33.482102908277398</v>
      </c>
      <c r="N137" s="58">
        <v>1150.0179276315801</v>
      </c>
      <c r="O137" s="58">
        <v>688.34777960526299</v>
      </c>
      <c r="P137" s="58">
        <v>461.67014802631599</v>
      </c>
      <c r="Q137" s="58">
        <v>240.03231907894701</v>
      </c>
      <c r="R137" s="58">
        <v>195.82870065789501</v>
      </c>
      <c r="S137" s="58">
        <v>25.809128289473701</v>
      </c>
      <c r="T137" s="58">
        <v>841.17991071428605</v>
      </c>
      <c r="U137" s="58">
        <v>513.11116071428603</v>
      </c>
      <c r="V137" s="58">
        <v>328.06875000000002</v>
      </c>
      <c r="W137" s="58">
        <v>171.247767857143</v>
      </c>
      <c r="X137" s="58">
        <v>138.482142857143</v>
      </c>
      <c r="Y137" s="58">
        <v>18.3388392857143</v>
      </c>
      <c r="Z137" s="58">
        <v>1283.4038352272701</v>
      </c>
      <c r="AA137" s="58">
        <v>767.81931818181795</v>
      </c>
      <c r="AB137" s="58">
        <v>515.58451704545496</v>
      </c>
      <c r="AC137" s="58">
        <v>269.93373579545499</v>
      </c>
      <c r="AD137" s="58">
        <v>217.048082386364</v>
      </c>
      <c r="AE137" s="58">
        <v>28.602698863636402</v>
      </c>
      <c r="AF137" s="58">
        <v>1532.26897297297</v>
      </c>
      <c r="AG137" s="58">
        <v>901.30832432432396</v>
      </c>
      <c r="AH137" s="58">
        <v>630.960648648649</v>
      </c>
      <c r="AI137" s="58">
        <v>332.30043243243199</v>
      </c>
      <c r="AJ137" s="58">
        <v>264.17059459459398</v>
      </c>
      <c r="AK137" s="58">
        <v>34.489621621621602</v>
      </c>
      <c r="AL137" s="58">
        <v>1096.4785714285699</v>
      </c>
      <c r="AM137" s="58">
        <v>653.42142857142903</v>
      </c>
      <c r="AN137" s="58">
        <v>443.05714285714299</v>
      </c>
      <c r="AO137" s="58">
        <v>229.71428571428601</v>
      </c>
      <c r="AP137" s="58">
        <v>188.41071428571399</v>
      </c>
      <c r="AQ137" s="58">
        <v>24.9321428571429</v>
      </c>
    </row>
    <row r="138" spans="1:43" x14ac:dyDescent="0.25">
      <c r="A138" s="64" t="s">
        <v>287</v>
      </c>
      <c r="B138" s="58">
        <v>1332.3379418695999</v>
      </c>
      <c r="C138" s="58">
        <v>792.96115475255306</v>
      </c>
      <c r="D138" s="58">
        <v>539.37678711704598</v>
      </c>
      <c r="E138" s="58">
        <v>282.73562450903398</v>
      </c>
      <c r="F138" s="58">
        <v>226.838884524745</v>
      </c>
      <c r="G138" s="58">
        <v>29.8022780832679</v>
      </c>
      <c r="H138" s="58">
        <v>1501.8100303951401</v>
      </c>
      <c r="I138" s="58">
        <v>889.977583586626</v>
      </c>
      <c r="J138" s="58">
        <v>611.83244680851101</v>
      </c>
      <c r="K138" s="58">
        <v>322.60326747720399</v>
      </c>
      <c r="L138" s="58">
        <v>255.70303951367799</v>
      </c>
      <c r="M138" s="58">
        <v>33.5261398176292</v>
      </c>
      <c r="N138" s="58">
        <v>1151.01658536585</v>
      </c>
      <c r="O138" s="58">
        <v>689.161463414634</v>
      </c>
      <c r="P138" s="58">
        <v>461.85512195121999</v>
      </c>
      <c r="Q138" s="58">
        <v>240.080487804878</v>
      </c>
      <c r="R138" s="58">
        <v>195.95658536585401</v>
      </c>
      <c r="S138" s="58">
        <v>25.8180487804878</v>
      </c>
      <c r="T138" s="58">
        <v>897.857142857143</v>
      </c>
      <c r="U138" s="58">
        <v>541.80504201680696</v>
      </c>
      <c r="V138" s="58">
        <v>356.05210084033598</v>
      </c>
      <c r="W138" s="58">
        <v>184.71176470588199</v>
      </c>
      <c r="X138" s="58">
        <v>151.30336134453799</v>
      </c>
      <c r="Y138" s="58">
        <v>20.036974789915998</v>
      </c>
      <c r="Z138" s="58">
        <v>1275.5270503597101</v>
      </c>
      <c r="AA138" s="58">
        <v>764.58496402877699</v>
      </c>
      <c r="AB138" s="58">
        <v>510.94208633093501</v>
      </c>
      <c r="AC138" s="58">
        <v>267.44093525179898</v>
      </c>
      <c r="AD138" s="58">
        <v>215.15071942445999</v>
      </c>
      <c r="AE138" s="58">
        <v>28.350431654676299</v>
      </c>
      <c r="AF138" s="58">
        <v>1531.0019607843101</v>
      </c>
      <c r="AG138" s="58">
        <v>901.04183006536005</v>
      </c>
      <c r="AH138" s="58">
        <v>629.96013071895402</v>
      </c>
      <c r="AI138" s="58">
        <v>331.30784313725502</v>
      </c>
      <c r="AJ138" s="58">
        <v>264.11993464052301</v>
      </c>
      <c r="AK138" s="58">
        <v>34.532352941176498</v>
      </c>
      <c r="AL138" s="58">
        <v>1110.57931034483</v>
      </c>
      <c r="AM138" s="58">
        <v>669.47586206896597</v>
      </c>
      <c r="AN138" s="58">
        <v>441.10344827586198</v>
      </c>
      <c r="AO138" s="58">
        <v>228.703448275862</v>
      </c>
      <c r="AP138" s="58">
        <v>187.58275862068999</v>
      </c>
      <c r="AQ138" s="58">
        <v>24.8172413793103</v>
      </c>
    </row>
    <row r="139" spans="1:43" x14ac:dyDescent="0.25">
      <c r="A139" s="64" t="s">
        <v>288</v>
      </c>
      <c r="B139" s="58">
        <v>1340.3947014297701</v>
      </c>
      <c r="C139" s="58">
        <v>796.476408746846</v>
      </c>
      <c r="D139" s="58">
        <v>543.91829268292702</v>
      </c>
      <c r="E139" s="58">
        <v>285.82619848612302</v>
      </c>
      <c r="F139" s="58">
        <v>228.113036164844</v>
      </c>
      <c r="G139" s="58">
        <v>29.9790580319596</v>
      </c>
      <c r="H139" s="58">
        <v>1496.76023622047</v>
      </c>
      <c r="I139" s="58">
        <v>887.04992125984199</v>
      </c>
      <c r="J139" s="58">
        <v>609.71031496062994</v>
      </c>
      <c r="K139" s="58">
        <v>322.68023622047201</v>
      </c>
      <c r="L139" s="58">
        <v>253.72795275590499</v>
      </c>
      <c r="M139" s="58">
        <v>33.302125984252001</v>
      </c>
      <c r="N139" s="58">
        <v>1161.1670577617299</v>
      </c>
      <c r="O139" s="58">
        <v>692.66019855595698</v>
      </c>
      <c r="P139" s="58">
        <v>468.50685920577598</v>
      </c>
      <c r="Q139" s="58">
        <v>243.58375451263501</v>
      </c>
      <c r="R139" s="58">
        <v>198.75297833934999</v>
      </c>
      <c r="S139" s="58">
        <v>26.1701263537906</v>
      </c>
      <c r="T139" s="58">
        <v>894.62974137930996</v>
      </c>
      <c r="U139" s="58">
        <v>539.66379310344803</v>
      </c>
      <c r="V139" s="58">
        <v>354.96594827586199</v>
      </c>
      <c r="W139" s="58">
        <v>184.02801724137899</v>
      </c>
      <c r="X139" s="58">
        <v>150.943965517241</v>
      </c>
      <c r="Y139" s="58">
        <v>19.993965517241399</v>
      </c>
      <c r="Z139" s="58">
        <v>1267.9998432601899</v>
      </c>
      <c r="AA139" s="58">
        <v>759.83463949843303</v>
      </c>
      <c r="AB139" s="58">
        <v>508.16520376175498</v>
      </c>
      <c r="AC139" s="58">
        <v>265.511990595611</v>
      </c>
      <c r="AD139" s="58">
        <v>214.40313479623799</v>
      </c>
      <c r="AE139" s="58">
        <v>28.250078369905999</v>
      </c>
      <c r="AF139" s="58">
        <v>1565.4444827586201</v>
      </c>
      <c r="AG139" s="58">
        <v>918.70103448275904</v>
      </c>
      <c r="AH139" s="58">
        <v>646.74344827586197</v>
      </c>
      <c r="AI139" s="58">
        <v>342.76655172413803</v>
      </c>
      <c r="AJ139" s="58">
        <v>268.79931034482797</v>
      </c>
      <c r="AK139" s="58">
        <v>35.1775862068965</v>
      </c>
      <c r="AL139" s="58">
        <v>1194.9960000000001</v>
      </c>
      <c r="AM139" s="58">
        <v>717.94799999999998</v>
      </c>
      <c r="AN139" s="58">
        <v>477.048</v>
      </c>
      <c r="AO139" s="58">
        <v>247.33199999999999</v>
      </c>
      <c r="AP139" s="58">
        <v>202.87200000000001</v>
      </c>
      <c r="AQ139" s="58">
        <v>26.844000000000001</v>
      </c>
    </row>
    <row r="140" spans="1:43" x14ac:dyDescent="0.25">
      <c r="A140" s="64" t="s">
        <v>289</v>
      </c>
      <c r="B140" s="58">
        <v>1336.27632464256</v>
      </c>
      <c r="C140" s="58">
        <v>794.36429772918405</v>
      </c>
      <c r="D140" s="58">
        <v>541.91202691337196</v>
      </c>
      <c r="E140" s="58">
        <v>285.43423044575297</v>
      </c>
      <c r="F140" s="58">
        <v>226.66072329688799</v>
      </c>
      <c r="G140" s="58">
        <v>29.8170731707317</v>
      </c>
      <c r="H140" s="58">
        <v>1500.6063529411799</v>
      </c>
      <c r="I140" s="58">
        <v>889.43458823529397</v>
      </c>
      <c r="J140" s="58">
        <v>611.17176470588197</v>
      </c>
      <c r="K140" s="58">
        <v>324.07552941176499</v>
      </c>
      <c r="L140" s="58">
        <v>253.737176470588</v>
      </c>
      <c r="M140" s="58">
        <v>33.359058823529402</v>
      </c>
      <c r="N140" s="58">
        <v>1146.3209428830501</v>
      </c>
      <c r="O140" s="58">
        <v>684.46890299184099</v>
      </c>
      <c r="P140" s="58">
        <v>461.852039891206</v>
      </c>
      <c r="Q140" s="58">
        <v>240.76727107887601</v>
      </c>
      <c r="R140" s="58">
        <v>195.36201269265601</v>
      </c>
      <c r="S140" s="58">
        <v>25.722756119673601</v>
      </c>
      <c r="T140" s="58">
        <v>903.91076233183901</v>
      </c>
      <c r="U140" s="58">
        <v>544.78654708520196</v>
      </c>
      <c r="V140" s="58">
        <v>359.12421524663699</v>
      </c>
      <c r="W140" s="58">
        <v>186.181614349776</v>
      </c>
      <c r="X140" s="58">
        <v>152.71210762331799</v>
      </c>
      <c r="Y140" s="58">
        <v>20.230493273542599</v>
      </c>
      <c r="Z140" s="58">
        <v>1257.1330985915499</v>
      </c>
      <c r="AA140" s="58">
        <v>754.68169014084503</v>
      </c>
      <c r="AB140" s="58">
        <v>502.45140845070398</v>
      </c>
      <c r="AC140" s="58">
        <v>263.150234741784</v>
      </c>
      <c r="AD140" s="58">
        <v>211.428638497653</v>
      </c>
      <c r="AE140" s="58">
        <v>27.8725352112676</v>
      </c>
      <c r="AF140" s="58">
        <v>1561.5472063853999</v>
      </c>
      <c r="AG140" s="58">
        <v>915.65302166476602</v>
      </c>
      <c r="AH140" s="58">
        <v>645.89418472063903</v>
      </c>
      <c r="AI140" s="58">
        <v>343.14492588369399</v>
      </c>
      <c r="AJ140" s="58">
        <v>267.66088939566703</v>
      </c>
      <c r="AK140" s="58">
        <v>35.088369441277102</v>
      </c>
      <c r="AL140" s="58">
        <v>1206.4344827586201</v>
      </c>
      <c r="AM140" s="58">
        <v>729.69310344827602</v>
      </c>
      <c r="AN140" s="58">
        <v>476.741379310345</v>
      </c>
      <c r="AO140" s="58">
        <v>247.179310344828</v>
      </c>
      <c r="AP140" s="58">
        <v>202.758620689655</v>
      </c>
      <c r="AQ140" s="58">
        <v>26.803448275862099</v>
      </c>
    </row>
    <row r="141" spans="1:43" x14ac:dyDescent="0.25">
      <c r="A141" s="64" t="s">
        <v>290</v>
      </c>
      <c r="B141" s="58">
        <v>1292.3426716141</v>
      </c>
      <c r="C141" s="58">
        <v>769.79910946196605</v>
      </c>
      <c r="D141" s="58">
        <v>522.54356215213397</v>
      </c>
      <c r="E141" s="58">
        <v>274.47372912801501</v>
      </c>
      <c r="F141" s="58">
        <v>219.24133580705001</v>
      </c>
      <c r="G141" s="58">
        <v>28.828497217068598</v>
      </c>
      <c r="H141" s="58">
        <v>1450.06689280868</v>
      </c>
      <c r="I141" s="58">
        <v>860.476729986431</v>
      </c>
      <c r="J141" s="58">
        <v>589.59016282225298</v>
      </c>
      <c r="K141" s="58">
        <v>311.31004070556298</v>
      </c>
      <c r="L141" s="58">
        <v>245.97781546811399</v>
      </c>
      <c r="M141" s="58">
        <v>32.302306648575303</v>
      </c>
      <c r="N141" s="58">
        <v>1101.9368550368599</v>
      </c>
      <c r="O141" s="58">
        <v>660.33243243243305</v>
      </c>
      <c r="P141" s="58">
        <v>441.60442260442301</v>
      </c>
      <c r="Q141" s="58">
        <v>230.004668304668</v>
      </c>
      <c r="R141" s="58">
        <v>186.96486486486501</v>
      </c>
      <c r="S141" s="58">
        <v>24.634889434889399</v>
      </c>
      <c r="T141" s="58">
        <v>919.60580357142896</v>
      </c>
      <c r="U141" s="58">
        <v>554.21919642857097</v>
      </c>
      <c r="V141" s="58">
        <v>365.38660714285697</v>
      </c>
      <c r="W141" s="58">
        <v>189.42857142857099</v>
      </c>
      <c r="X141" s="58">
        <v>155.37857142857101</v>
      </c>
      <c r="Y141" s="58">
        <v>20.579464285714302</v>
      </c>
      <c r="Z141" s="58">
        <v>1224.2874167776299</v>
      </c>
      <c r="AA141" s="58">
        <v>736.19840213049304</v>
      </c>
      <c r="AB141" s="58">
        <v>488.08901464713699</v>
      </c>
      <c r="AC141" s="58">
        <v>255.187949400799</v>
      </c>
      <c r="AD141" s="58">
        <v>205.763648468708</v>
      </c>
      <c r="AE141" s="58">
        <v>27.137416777629799</v>
      </c>
      <c r="AF141" s="58">
        <v>1483.9959752322</v>
      </c>
      <c r="AG141" s="58">
        <v>871.71671826625402</v>
      </c>
      <c r="AH141" s="58">
        <v>612.279256965944</v>
      </c>
      <c r="AI141" s="58">
        <v>324.02724458204301</v>
      </c>
      <c r="AJ141" s="58">
        <v>254.895356037152</v>
      </c>
      <c r="AK141" s="58">
        <v>33.356656346749197</v>
      </c>
      <c r="AL141" s="58">
        <v>1071.2756756756801</v>
      </c>
      <c r="AM141" s="58">
        <v>657.93243243243205</v>
      </c>
      <c r="AN141" s="58">
        <v>413.34324324324302</v>
      </c>
      <c r="AO141" s="58">
        <v>217.38648648648601</v>
      </c>
      <c r="AP141" s="58">
        <v>173.08378378378401</v>
      </c>
      <c r="AQ141" s="58">
        <v>22.872972972972999</v>
      </c>
    </row>
    <row r="142" spans="1:43" x14ac:dyDescent="0.25">
      <c r="A142" s="64" t="s">
        <v>291</v>
      </c>
      <c r="B142" s="58">
        <v>1299.7630347593599</v>
      </c>
      <c r="C142" s="58">
        <v>775.79368315507998</v>
      </c>
      <c r="D142" s="58">
        <v>523.96935160427802</v>
      </c>
      <c r="E142" s="58">
        <v>274.75909090909101</v>
      </c>
      <c r="F142" s="58">
        <v>220.21584224598899</v>
      </c>
      <c r="G142" s="58">
        <v>28.994418449197799</v>
      </c>
      <c r="H142" s="58">
        <v>1449.91884908984</v>
      </c>
      <c r="I142" s="58">
        <v>862.19859072225495</v>
      </c>
      <c r="J142" s="58">
        <v>587.72025836758701</v>
      </c>
      <c r="K142" s="58">
        <v>309.11098062243099</v>
      </c>
      <c r="L142" s="58">
        <v>246.215091015854</v>
      </c>
      <c r="M142" s="58">
        <v>32.394186729301197</v>
      </c>
      <c r="N142" s="58">
        <v>1101.3802948021701</v>
      </c>
      <c r="O142" s="58">
        <v>661.63731574864198</v>
      </c>
      <c r="P142" s="58">
        <v>439.74297905353001</v>
      </c>
      <c r="Q142" s="58">
        <v>229.374088440652</v>
      </c>
      <c r="R142" s="58">
        <v>185.866175329713</v>
      </c>
      <c r="S142" s="58">
        <v>24.502715283165202</v>
      </c>
      <c r="T142" s="58">
        <v>914.55</v>
      </c>
      <c r="U142" s="58">
        <v>551.47567567567603</v>
      </c>
      <c r="V142" s="58">
        <v>363.07432432432398</v>
      </c>
      <c r="W142" s="58">
        <v>188.23378378378399</v>
      </c>
      <c r="X142" s="58">
        <v>154.38918918918901</v>
      </c>
      <c r="Y142" s="58">
        <v>20.451351351351398</v>
      </c>
      <c r="Z142" s="58">
        <v>1246.35836687752</v>
      </c>
      <c r="AA142" s="58">
        <v>750.28292121909101</v>
      </c>
      <c r="AB142" s="58">
        <v>496.07544565842397</v>
      </c>
      <c r="AC142" s="58">
        <v>259.33352501437599</v>
      </c>
      <c r="AD142" s="58">
        <v>209.14485336400199</v>
      </c>
      <c r="AE142" s="58">
        <v>27.597067280046002</v>
      </c>
      <c r="AF142" s="58">
        <v>1472.78729388943</v>
      </c>
      <c r="AG142" s="58">
        <v>867.12424830261898</v>
      </c>
      <c r="AH142" s="58">
        <v>605.66304558680895</v>
      </c>
      <c r="AI142" s="58">
        <v>319.40863239573201</v>
      </c>
      <c r="AJ142" s="58">
        <v>253.06353055286101</v>
      </c>
      <c r="AK142" s="58">
        <v>33.190882638215299</v>
      </c>
      <c r="AL142" s="58">
        <v>1020.8625</v>
      </c>
      <c r="AM142" s="58">
        <v>626.42999999999995</v>
      </c>
      <c r="AN142" s="58">
        <v>394.4325</v>
      </c>
      <c r="AO142" s="58">
        <v>207.35249999999999</v>
      </c>
      <c r="AP142" s="58">
        <v>165.24</v>
      </c>
      <c r="AQ142" s="58">
        <v>21.84</v>
      </c>
    </row>
    <row r="143" spans="1:43" x14ac:dyDescent="0.25">
      <c r="A143" s="64" t="s">
        <v>292</v>
      </c>
      <c r="B143" s="58">
        <v>1307.87251160392</v>
      </c>
      <c r="C143" s="58">
        <v>780.06676121712201</v>
      </c>
      <c r="D143" s="58">
        <v>527.80575038679694</v>
      </c>
      <c r="E143" s="58">
        <v>273.80894791129498</v>
      </c>
      <c r="F143" s="58">
        <v>221.72282104177401</v>
      </c>
      <c r="G143" s="58">
        <v>32.2739814337287</v>
      </c>
      <c r="H143" s="58">
        <v>1447.2108814846099</v>
      </c>
      <c r="I143" s="58">
        <v>859.96081822016004</v>
      </c>
      <c r="J143" s="58">
        <v>587.25006326444498</v>
      </c>
      <c r="K143" s="58">
        <v>305.27094053142099</v>
      </c>
      <c r="L143" s="58">
        <v>246.07819485449201</v>
      </c>
      <c r="M143" s="58">
        <v>35.9009278785323</v>
      </c>
      <c r="N143" s="58">
        <v>1088.6480424684801</v>
      </c>
      <c r="O143" s="58">
        <v>654.36748506967501</v>
      </c>
      <c r="P143" s="58">
        <v>434.28055739880602</v>
      </c>
      <c r="Q143" s="58">
        <v>224.30902455208999</v>
      </c>
      <c r="R143" s="58">
        <v>183.40391506303899</v>
      </c>
      <c r="S143" s="58">
        <v>26.567617783676202</v>
      </c>
      <c r="T143" s="58">
        <v>919.59880952381002</v>
      </c>
      <c r="U143" s="58">
        <v>553.49523809523805</v>
      </c>
      <c r="V143" s="58">
        <v>366.103571428571</v>
      </c>
      <c r="W143" s="58">
        <v>187.96785714285701</v>
      </c>
      <c r="X143" s="58">
        <v>155.34047619047601</v>
      </c>
      <c r="Y143" s="58">
        <v>22.795238095238101</v>
      </c>
      <c r="Z143" s="58">
        <v>1273.49172932331</v>
      </c>
      <c r="AA143" s="58">
        <v>765.12406015037595</v>
      </c>
      <c r="AB143" s="58">
        <v>508.36766917293198</v>
      </c>
      <c r="AC143" s="58">
        <v>262.48132832080199</v>
      </c>
      <c r="AD143" s="58">
        <v>214.290476190476</v>
      </c>
      <c r="AE143" s="58">
        <v>31.595864661654101</v>
      </c>
      <c r="AF143" s="58">
        <v>1454.10024350649</v>
      </c>
      <c r="AG143" s="58">
        <v>855.44732142857094</v>
      </c>
      <c r="AH143" s="58">
        <v>598.65292207792197</v>
      </c>
      <c r="AI143" s="58">
        <v>313.37897727272701</v>
      </c>
      <c r="AJ143" s="58">
        <v>249.743425324675</v>
      </c>
      <c r="AK143" s="58">
        <v>35.530519480519501</v>
      </c>
      <c r="AL143" s="58">
        <v>1037.0519999999999</v>
      </c>
      <c r="AM143" s="58">
        <v>634.17600000000004</v>
      </c>
      <c r="AN143" s="58">
        <v>402.87599999999998</v>
      </c>
      <c r="AO143" s="58">
        <v>209.28</v>
      </c>
      <c r="AP143" s="58">
        <v>168.876</v>
      </c>
      <c r="AQ143" s="58">
        <v>24.72</v>
      </c>
    </row>
    <row r="144" spans="1:43" x14ac:dyDescent="0.25">
      <c r="A144" s="64" t="s">
        <v>293</v>
      </c>
      <c r="B144" s="58">
        <v>1311.2030202201199</v>
      </c>
      <c r="C144" s="58">
        <v>782.07919119529004</v>
      </c>
      <c r="D144" s="58">
        <v>529.12382902482705</v>
      </c>
      <c r="E144" s="58">
        <v>274.191246480676</v>
      </c>
      <c r="F144" s="58">
        <v>222.198105963655</v>
      </c>
      <c r="G144" s="58">
        <v>32.734476580496498</v>
      </c>
      <c r="H144" s="58">
        <v>1444.2447798742101</v>
      </c>
      <c r="I144" s="58">
        <v>858.53811320754698</v>
      </c>
      <c r="J144" s="58">
        <v>585.70666666666705</v>
      </c>
      <c r="K144" s="58">
        <v>304.31358490565998</v>
      </c>
      <c r="L144" s="58">
        <v>245.23798742138399</v>
      </c>
      <c r="M144" s="58">
        <v>36.1550943396227</v>
      </c>
      <c r="N144" s="58">
        <v>1102.7243101182701</v>
      </c>
      <c r="O144" s="58">
        <v>662.26675427069597</v>
      </c>
      <c r="P144" s="58">
        <v>440.45755584756898</v>
      </c>
      <c r="Q144" s="58">
        <v>226.98902759526899</v>
      </c>
      <c r="R144" s="58">
        <v>186.09421813403401</v>
      </c>
      <c r="S144" s="58">
        <v>27.374310118265399</v>
      </c>
      <c r="T144" s="58">
        <v>900.40109890109898</v>
      </c>
      <c r="U144" s="58">
        <v>542.09670329670303</v>
      </c>
      <c r="V144" s="58">
        <v>358.30439560439601</v>
      </c>
      <c r="W144" s="58">
        <v>183.678021978022</v>
      </c>
      <c r="X144" s="58">
        <v>151.99450549450501</v>
      </c>
      <c r="Y144" s="58">
        <v>22.631868131868099</v>
      </c>
      <c r="Z144" s="58">
        <v>1281.3698372966201</v>
      </c>
      <c r="AA144" s="58">
        <v>770.31526908635794</v>
      </c>
      <c r="AB144" s="58">
        <v>511.05456821026303</v>
      </c>
      <c r="AC144" s="58">
        <v>263.806508135169</v>
      </c>
      <c r="AD144" s="58">
        <v>215.16020025031301</v>
      </c>
      <c r="AE144" s="58">
        <v>32.087859824780999</v>
      </c>
      <c r="AF144" s="58">
        <v>1459.67437348424</v>
      </c>
      <c r="AG144" s="58">
        <v>857.83775262732399</v>
      </c>
      <c r="AH144" s="58">
        <v>601.83662085691196</v>
      </c>
      <c r="AI144" s="58">
        <v>314.29013742926401</v>
      </c>
      <c r="AJ144" s="58">
        <v>251.32942603071899</v>
      </c>
      <c r="AK144" s="58">
        <v>36.217057396927999</v>
      </c>
      <c r="AL144" s="58">
        <v>1042.51363636364</v>
      </c>
      <c r="AM144" s="58">
        <v>637.02272727272702</v>
      </c>
      <c r="AN144" s="58">
        <v>405.49090909090899</v>
      </c>
      <c r="AO144" s="58">
        <v>210.92045454545499</v>
      </c>
      <c r="AP144" s="58">
        <v>169.690909090909</v>
      </c>
      <c r="AQ144" s="58">
        <v>24.8795454545455</v>
      </c>
    </row>
    <row r="145" spans="1:43" x14ac:dyDescent="0.25">
      <c r="A145" s="64" t="s">
        <v>294</v>
      </c>
      <c r="B145" s="58">
        <v>1312.4828927828901</v>
      </c>
      <c r="C145" s="58">
        <v>782.39893079893102</v>
      </c>
      <c r="D145" s="58">
        <v>530.08396198396201</v>
      </c>
      <c r="E145" s="58">
        <v>275.178675378675</v>
      </c>
      <c r="F145" s="58">
        <v>222.09008019007999</v>
      </c>
      <c r="G145" s="58">
        <v>32.815206415206397</v>
      </c>
      <c r="H145" s="58">
        <v>1442.5828828828801</v>
      </c>
      <c r="I145" s="58">
        <v>856.24699699699704</v>
      </c>
      <c r="J145" s="58">
        <v>586.335885885886</v>
      </c>
      <c r="K145" s="58">
        <v>305.521021021021</v>
      </c>
      <c r="L145" s="58">
        <v>244.644894894895</v>
      </c>
      <c r="M145" s="58">
        <v>36.169969969969998</v>
      </c>
      <c r="N145" s="58">
        <v>1122.6072315558799</v>
      </c>
      <c r="O145" s="58">
        <v>674.62067202337505</v>
      </c>
      <c r="P145" s="58">
        <v>447.986559532505</v>
      </c>
      <c r="Q145" s="58">
        <v>230.89525200876599</v>
      </c>
      <c r="R145" s="58">
        <v>189.17224251278299</v>
      </c>
      <c r="S145" s="58">
        <v>27.919065010956899</v>
      </c>
      <c r="T145" s="58">
        <v>859.8</v>
      </c>
      <c r="U145" s="58">
        <v>519.47872340425499</v>
      </c>
      <c r="V145" s="58">
        <v>340.32127659574502</v>
      </c>
      <c r="W145" s="58">
        <v>174.82340425531899</v>
      </c>
      <c r="X145" s="58">
        <v>143.97957446808499</v>
      </c>
      <c r="Y145" s="58">
        <v>21.518297872340401</v>
      </c>
      <c r="Z145" s="58">
        <v>1275.23794132272</v>
      </c>
      <c r="AA145" s="58">
        <v>766.50358030830398</v>
      </c>
      <c r="AB145" s="58">
        <v>508.73436101442098</v>
      </c>
      <c r="AC145" s="58">
        <v>262.71392342118298</v>
      </c>
      <c r="AD145" s="58">
        <v>213.98547986076599</v>
      </c>
      <c r="AE145" s="58">
        <v>32.034957732471398</v>
      </c>
      <c r="AF145" s="58">
        <v>1474.1957181088301</v>
      </c>
      <c r="AG145" s="58">
        <v>866.03122212310404</v>
      </c>
      <c r="AH145" s="58">
        <v>608.16449598572694</v>
      </c>
      <c r="AI145" s="58">
        <v>318.57752007136497</v>
      </c>
      <c r="AJ145" s="58">
        <v>253.00383586083899</v>
      </c>
      <c r="AK145" s="58">
        <v>36.5831400535236</v>
      </c>
      <c r="AL145" s="58">
        <v>1012.395</v>
      </c>
      <c r="AM145" s="58">
        <v>616.88250000000005</v>
      </c>
      <c r="AN145" s="58">
        <v>395.51249999999999</v>
      </c>
      <c r="AO145" s="58">
        <v>203.6925</v>
      </c>
      <c r="AP145" s="58">
        <v>166.95750000000001</v>
      </c>
      <c r="AQ145" s="58">
        <v>24.862500000000001</v>
      </c>
    </row>
    <row r="146" spans="1:43" x14ac:dyDescent="0.25">
      <c r="A146" s="64" t="s">
        <v>295</v>
      </c>
      <c r="B146" s="58">
        <v>1336.8088811995401</v>
      </c>
      <c r="C146" s="58">
        <v>793.49238754325199</v>
      </c>
      <c r="D146" s="58">
        <v>543.31649365628596</v>
      </c>
      <c r="E146" s="58">
        <v>282.464475201845</v>
      </c>
      <c r="F146" s="58">
        <v>227.29457900807401</v>
      </c>
      <c r="G146" s="58">
        <v>33.5574394463668</v>
      </c>
      <c r="H146" s="58">
        <v>1468.7569705093799</v>
      </c>
      <c r="I146" s="58">
        <v>868.92727882037502</v>
      </c>
      <c r="J146" s="58">
        <v>599.82969168900797</v>
      </c>
      <c r="K146" s="58">
        <v>313.31260053619297</v>
      </c>
      <c r="L146" s="58">
        <v>249.715616621984</v>
      </c>
      <c r="M146" s="58">
        <v>36.801474530831101</v>
      </c>
      <c r="N146" s="58">
        <v>1159.29170423805</v>
      </c>
      <c r="O146" s="58">
        <v>692.00559062218201</v>
      </c>
      <c r="P146" s="58">
        <v>467.28611361587002</v>
      </c>
      <c r="Q146" s="58">
        <v>240.96275924256099</v>
      </c>
      <c r="R146" s="58">
        <v>197.13029756537401</v>
      </c>
      <c r="S146" s="58">
        <v>29.1930568079351</v>
      </c>
      <c r="T146" s="58">
        <v>892.92449999999997</v>
      </c>
      <c r="U146" s="58">
        <v>537.06299999999999</v>
      </c>
      <c r="V146" s="58">
        <v>355.86149999999998</v>
      </c>
      <c r="W146" s="58">
        <v>182.8245</v>
      </c>
      <c r="X146" s="58">
        <v>150.48150000000001</v>
      </c>
      <c r="Y146" s="58">
        <v>22.555499999999999</v>
      </c>
      <c r="Z146" s="58">
        <v>1286.75065202471</v>
      </c>
      <c r="AA146" s="58">
        <v>770.24598490048004</v>
      </c>
      <c r="AB146" s="58">
        <v>516.50466712422804</v>
      </c>
      <c r="AC146" s="58">
        <v>267.17851750171599</v>
      </c>
      <c r="AD146" s="58">
        <v>216.787783115992</v>
      </c>
      <c r="AE146" s="58">
        <v>32.538366506520198</v>
      </c>
      <c r="AF146" s="58">
        <v>1508.11366525424</v>
      </c>
      <c r="AG146" s="58">
        <v>883.699894067797</v>
      </c>
      <c r="AH146" s="58">
        <v>624.41377118644095</v>
      </c>
      <c r="AI146" s="58">
        <v>327.167478813559</v>
      </c>
      <c r="AJ146" s="58">
        <v>259.785063559322</v>
      </c>
      <c r="AK146" s="58">
        <v>37.461228813559302</v>
      </c>
      <c r="AL146" s="58">
        <v>1039.8692307692299</v>
      </c>
      <c r="AM146" s="58">
        <v>631.85769230769199</v>
      </c>
      <c r="AN146" s="58">
        <v>408.01153846153801</v>
      </c>
      <c r="AO146" s="58">
        <v>210.48461538461501</v>
      </c>
      <c r="AP146" s="58">
        <v>171.95769230769201</v>
      </c>
      <c r="AQ146" s="58">
        <v>25.569230769230799</v>
      </c>
    </row>
    <row r="147" spans="1:43" x14ac:dyDescent="0.25">
      <c r="A147" s="64" t="s">
        <v>296</v>
      </c>
      <c r="B147" s="58">
        <v>1358.6423271500801</v>
      </c>
      <c r="C147" s="58">
        <v>806.25505902192299</v>
      </c>
      <c r="D147" s="58">
        <v>552.38726812816196</v>
      </c>
      <c r="E147" s="58">
        <v>287.26568296795898</v>
      </c>
      <c r="F147" s="58">
        <v>230.956365935919</v>
      </c>
      <c r="G147" s="58">
        <v>34.165219224283298</v>
      </c>
      <c r="H147" s="58">
        <v>1489.6768836869101</v>
      </c>
      <c r="I147" s="58">
        <v>881.09956108266294</v>
      </c>
      <c r="J147" s="58">
        <v>608.57732260424302</v>
      </c>
      <c r="K147" s="58">
        <v>318.00811997073902</v>
      </c>
      <c r="L147" s="58">
        <v>253.203950256035</v>
      </c>
      <c r="M147" s="58">
        <v>37.365252377468899</v>
      </c>
      <c r="N147" s="58">
        <v>1180.40925373134</v>
      </c>
      <c r="O147" s="58">
        <v>704.45164179104495</v>
      </c>
      <c r="P147" s="58">
        <v>475.95761194029802</v>
      </c>
      <c r="Q147" s="58">
        <v>245.44985074626899</v>
      </c>
      <c r="R147" s="58">
        <v>200.69522388059701</v>
      </c>
      <c r="S147" s="58">
        <v>29.812537313432799</v>
      </c>
      <c r="T147" s="58">
        <v>927.36</v>
      </c>
      <c r="U147" s="58">
        <v>555.878918918919</v>
      </c>
      <c r="V147" s="58">
        <v>371.48108108108102</v>
      </c>
      <c r="W147" s="58">
        <v>190.54864864864899</v>
      </c>
      <c r="X147" s="58">
        <v>157.26486486486499</v>
      </c>
      <c r="Y147" s="58">
        <v>23.667567567567598</v>
      </c>
      <c r="Z147" s="58">
        <v>1302.4091936699299</v>
      </c>
      <c r="AA147" s="58">
        <v>779.04958553127301</v>
      </c>
      <c r="AB147" s="58">
        <v>523.35960813865904</v>
      </c>
      <c r="AC147" s="58">
        <v>270.41891484551599</v>
      </c>
      <c r="AD147" s="58">
        <v>219.83692539562901</v>
      </c>
      <c r="AE147" s="58">
        <v>33.103767897513201</v>
      </c>
      <c r="AF147" s="58">
        <v>1538.1872093023301</v>
      </c>
      <c r="AG147" s="58">
        <v>902.09372093023205</v>
      </c>
      <c r="AH147" s="58">
        <v>636.09348837209302</v>
      </c>
      <c r="AI147" s="58">
        <v>334.06604651162797</v>
      </c>
      <c r="AJ147" s="58">
        <v>263.96616279069798</v>
      </c>
      <c r="AK147" s="58">
        <v>38.061279069767401</v>
      </c>
      <c r="AL147" s="58">
        <v>947.384210526316</v>
      </c>
      <c r="AM147" s="58">
        <v>574.27894736842097</v>
      </c>
      <c r="AN147" s="58">
        <v>373.10526315789502</v>
      </c>
      <c r="AO147" s="58">
        <v>192.82105263157899</v>
      </c>
      <c r="AP147" s="58">
        <v>156.663157894737</v>
      </c>
      <c r="AQ147" s="58">
        <v>23.621052631578898</v>
      </c>
    </row>
    <row r="148" spans="1:43" x14ac:dyDescent="0.25">
      <c r="A148" s="64" t="s">
        <v>297</v>
      </c>
      <c r="B148" s="58">
        <v>1378.9460454545499</v>
      </c>
      <c r="C148" s="58">
        <v>817.89504545454497</v>
      </c>
      <c r="D148" s="58">
        <v>561.05100000000004</v>
      </c>
      <c r="E148" s="58">
        <v>291.97786363636402</v>
      </c>
      <c r="F148" s="58">
        <v>234.305318181818</v>
      </c>
      <c r="G148" s="58">
        <v>34.7678181818182</v>
      </c>
      <c r="H148" s="58">
        <v>1514.8906698564599</v>
      </c>
      <c r="I148" s="58">
        <v>896.79593301435398</v>
      </c>
      <c r="J148" s="58">
        <v>618.09473684210502</v>
      </c>
      <c r="K148" s="58">
        <v>323.59928229665098</v>
      </c>
      <c r="L148" s="58">
        <v>256.53277511961699</v>
      </c>
      <c r="M148" s="58">
        <v>37.962679425837301</v>
      </c>
      <c r="N148" s="58">
        <v>1198.7403805496799</v>
      </c>
      <c r="O148" s="58">
        <v>713.30549682875301</v>
      </c>
      <c r="P148" s="58">
        <v>485.43488372092997</v>
      </c>
      <c r="Q148" s="58">
        <v>250.06109936575101</v>
      </c>
      <c r="R148" s="58">
        <v>204.84101479915401</v>
      </c>
      <c r="S148" s="58">
        <v>30.5327695560254</v>
      </c>
      <c r="T148" s="58">
        <v>914.03503184713395</v>
      </c>
      <c r="U148" s="58">
        <v>549.90955414012706</v>
      </c>
      <c r="V148" s="58">
        <v>364.12547770700598</v>
      </c>
      <c r="W148" s="58">
        <v>186.548407643312</v>
      </c>
      <c r="X148" s="58">
        <v>154.307006369427</v>
      </c>
      <c r="Y148" s="58">
        <v>23.270063694267499</v>
      </c>
      <c r="Z148" s="58">
        <v>1327.87183098592</v>
      </c>
      <c r="AA148" s="58">
        <v>793.67671913835898</v>
      </c>
      <c r="AB148" s="58">
        <v>534.19511184755595</v>
      </c>
      <c r="AC148" s="58">
        <v>276.47746478873199</v>
      </c>
      <c r="AD148" s="58">
        <v>223.90240265120099</v>
      </c>
      <c r="AE148" s="58">
        <v>33.815244407622203</v>
      </c>
      <c r="AF148" s="58">
        <v>1539.99581339713</v>
      </c>
      <c r="AG148" s="58">
        <v>903.188397129186</v>
      </c>
      <c r="AH148" s="58">
        <v>636.80741626794202</v>
      </c>
      <c r="AI148" s="58">
        <v>334.15657894736802</v>
      </c>
      <c r="AJ148" s="58">
        <v>264.34844497607702</v>
      </c>
      <c r="AK148" s="58">
        <v>38.302392344497598</v>
      </c>
      <c r="AL148" s="58">
        <v>1125.35625</v>
      </c>
      <c r="AM148" s="58">
        <v>681.01874999999995</v>
      </c>
      <c r="AN148" s="58">
        <v>444.33749999999998</v>
      </c>
      <c r="AO148" s="58">
        <v>229.63124999999999</v>
      </c>
      <c r="AP148" s="58">
        <v>186.39375000000001</v>
      </c>
      <c r="AQ148" s="58">
        <v>28.3125</v>
      </c>
    </row>
    <row r="149" spans="1:43" x14ac:dyDescent="0.25">
      <c r="A149" s="64" t="s">
        <v>298</v>
      </c>
      <c r="B149" s="58">
        <v>1367.8819852941201</v>
      </c>
      <c r="C149" s="58">
        <v>811.67605698529405</v>
      </c>
      <c r="D149" s="58">
        <v>556.20592830882401</v>
      </c>
      <c r="E149" s="58">
        <v>289.53143382352903</v>
      </c>
      <c r="F149" s="58">
        <v>232.16360294117601</v>
      </c>
      <c r="G149" s="58">
        <v>34.510891544117598</v>
      </c>
      <c r="H149" s="58">
        <v>1500.7430348258699</v>
      </c>
      <c r="I149" s="58">
        <v>889.41691542288595</v>
      </c>
      <c r="J149" s="58">
        <v>611.326119402985</v>
      </c>
      <c r="K149" s="58">
        <v>320.34825870646802</v>
      </c>
      <c r="L149" s="58">
        <v>253.41965174129399</v>
      </c>
      <c r="M149" s="58">
        <v>37.558208955223897</v>
      </c>
      <c r="N149" s="58">
        <v>1202.6959793814401</v>
      </c>
      <c r="O149" s="58">
        <v>715.020927835051</v>
      </c>
      <c r="P149" s="58">
        <v>487.67505154639201</v>
      </c>
      <c r="Q149" s="58">
        <v>251.216907216495</v>
      </c>
      <c r="R149" s="58">
        <v>205.735979381443</v>
      </c>
      <c r="S149" s="58">
        <v>30.722164948453599</v>
      </c>
      <c r="T149" s="58">
        <v>834.64833333333297</v>
      </c>
      <c r="U149" s="58">
        <v>504.09333333333302</v>
      </c>
      <c r="V149" s="58">
        <v>330.55500000000001</v>
      </c>
      <c r="W149" s="58">
        <v>169.20166666666699</v>
      </c>
      <c r="X149" s="58">
        <v>140.22833333333301</v>
      </c>
      <c r="Y149" s="58">
        <v>21.125</v>
      </c>
      <c r="Z149" s="58">
        <v>1322.4199488490999</v>
      </c>
      <c r="AA149" s="58">
        <v>791.07314578005105</v>
      </c>
      <c r="AB149" s="58">
        <v>531.34680306905398</v>
      </c>
      <c r="AC149" s="58">
        <v>274.99462915600998</v>
      </c>
      <c r="AD149" s="58">
        <v>222.71508951406699</v>
      </c>
      <c r="AE149" s="58">
        <v>33.637084398977002</v>
      </c>
      <c r="AF149" s="58">
        <v>1549.30243013366</v>
      </c>
      <c r="AG149" s="58">
        <v>908.312879708384</v>
      </c>
      <c r="AH149" s="58">
        <v>640.98955042527302</v>
      </c>
      <c r="AI149" s="58">
        <v>336.56792223572302</v>
      </c>
      <c r="AJ149" s="58">
        <v>265.73766707168897</v>
      </c>
      <c r="AK149" s="58">
        <v>38.6839611178615</v>
      </c>
      <c r="AL149" s="58">
        <v>1316.60625</v>
      </c>
      <c r="AM149" s="58">
        <v>791.75625000000002</v>
      </c>
      <c r="AN149" s="58">
        <v>524.85</v>
      </c>
      <c r="AO149" s="58">
        <v>273.91874999999999</v>
      </c>
      <c r="AP149" s="58">
        <v>217.875</v>
      </c>
      <c r="AQ149" s="58">
        <v>33.056249999999999</v>
      </c>
    </row>
    <row r="150" spans="1:43" x14ac:dyDescent="0.25">
      <c r="A150" s="64" t="s">
        <v>299</v>
      </c>
      <c r="B150" s="58">
        <v>1364.0012438916001</v>
      </c>
      <c r="C150" s="58">
        <v>809.83207463349595</v>
      </c>
      <c r="D150" s="58">
        <v>554.16916925810801</v>
      </c>
      <c r="E150" s="58">
        <v>288.20737450022199</v>
      </c>
      <c r="F150" s="58">
        <v>231.474322523323</v>
      </c>
      <c r="G150" s="58">
        <v>34.487472234562397</v>
      </c>
      <c r="H150" s="58">
        <v>1515.9905518394601</v>
      </c>
      <c r="I150" s="58">
        <v>896.84849498327696</v>
      </c>
      <c r="J150" s="58">
        <v>619.14205685618697</v>
      </c>
      <c r="K150" s="58">
        <v>323.63277591973201</v>
      </c>
      <c r="L150" s="58">
        <v>257.277090301003</v>
      </c>
      <c r="M150" s="58">
        <v>38.232190635451502</v>
      </c>
      <c r="N150" s="58">
        <v>1191.6986729857799</v>
      </c>
      <c r="O150" s="58">
        <v>711.18597156398096</v>
      </c>
      <c r="P150" s="58">
        <v>480.51270142180101</v>
      </c>
      <c r="Q150" s="58">
        <v>248.04739336492901</v>
      </c>
      <c r="R150" s="58">
        <v>202.223033175355</v>
      </c>
      <c r="S150" s="58">
        <v>30.2422748815166</v>
      </c>
      <c r="T150" s="58">
        <v>941.002427184466</v>
      </c>
      <c r="U150" s="58">
        <v>565.97621359223297</v>
      </c>
      <c r="V150" s="58">
        <v>375.02621359223298</v>
      </c>
      <c r="W150" s="58">
        <v>191.84708737864099</v>
      </c>
      <c r="X150" s="58">
        <v>159.16019417475701</v>
      </c>
      <c r="Y150" s="58">
        <v>24.018932038835</v>
      </c>
      <c r="Z150" s="58">
        <v>1314.2653846153801</v>
      </c>
      <c r="AA150" s="58">
        <v>786.53739770867401</v>
      </c>
      <c r="AB150" s="58">
        <v>527.72798690671004</v>
      </c>
      <c r="AC150" s="58">
        <v>272.79574468085099</v>
      </c>
      <c r="AD150" s="58">
        <v>221.46775777414101</v>
      </c>
      <c r="AE150" s="58">
        <v>33.464484451718498</v>
      </c>
      <c r="AF150" s="58">
        <v>1543.72782503038</v>
      </c>
      <c r="AG150" s="58">
        <v>905.45832320777595</v>
      </c>
      <c r="AH150" s="58">
        <v>638.26950182259998</v>
      </c>
      <c r="AI150" s="58">
        <v>335.21008505467802</v>
      </c>
      <c r="AJ150" s="58">
        <v>264.43268529769102</v>
      </c>
      <c r="AK150" s="58">
        <v>38.626731470230901</v>
      </c>
      <c r="AL150" s="58">
        <v>1156.86315789474</v>
      </c>
      <c r="AM150" s="58">
        <v>691.51578947368398</v>
      </c>
      <c r="AN150" s="58">
        <v>465.34736842105298</v>
      </c>
      <c r="AO150" s="58">
        <v>242.115789473684</v>
      </c>
      <c r="AP150" s="58">
        <v>193.76842105263199</v>
      </c>
      <c r="AQ150" s="58">
        <v>29.463157894736799</v>
      </c>
    </row>
    <row r="151" spans="1:43" x14ac:dyDescent="0.25">
      <c r="A151" s="64" t="s">
        <v>300</v>
      </c>
      <c r="B151" s="58">
        <v>1390.5509887005601</v>
      </c>
      <c r="C151" s="58">
        <v>824.70353107344602</v>
      </c>
      <c r="D151" s="58">
        <v>565.84745762711896</v>
      </c>
      <c r="E151" s="58">
        <v>295.13926553672297</v>
      </c>
      <c r="F151" s="58">
        <v>235.58983050847399</v>
      </c>
      <c r="G151" s="58">
        <v>35.118361581920901</v>
      </c>
      <c r="H151" s="58">
        <v>1530.1219554030899</v>
      </c>
      <c r="I151" s="58">
        <v>905.28550600343101</v>
      </c>
      <c r="J151" s="58">
        <v>624.836449399657</v>
      </c>
      <c r="K151" s="58">
        <v>327.87967409948499</v>
      </c>
      <c r="L151" s="58">
        <v>258.51406518010299</v>
      </c>
      <c r="M151" s="58">
        <v>38.442710120068597</v>
      </c>
      <c r="N151" s="58">
        <v>1220.67651356994</v>
      </c>
      <c r="O151" s="58">
        <v>726.625678496869</v>
      </c>
      <c r="P151" s="58">
        <v>494.05083507306898</v>
      </c>
      <c r="Q151" s="58">
        <v>255.29029227557399</v>
      </c>
      <c r="R151" s="58">
        <v>207.68830897703501</v>
      </c>
      <c r="S151" s="58">
        <v>31.072233820459299</v>
      </c>
      <c r="T151" s="58">
        <v>947.68263157894705</v>
      </c>
      <c r="U151" s="58">
        <v>568.53157894736796</v>
      </c>
      <c r="V151" s="58">
        <v>379.15105263157898</v>
      </c>
      <c r="W151" s="58">
        <v>194.183684210526</v>
      </c>
      <c r="X151" s="58">
        <v>160.65157894736799</v>
      </c>
      <c r="Y151" s="58">
        <v>24.315789473684202</v>
      </c>
      <c r="Z151" s="58">
        <v>1326.84892473118</v>
      </c>
      <c r="AA151" s="58">
        <v>793.45618279569896</v>
      </c>
      <c r="AB151" s="58">
        <v>533.39274193548397</v>
      </c>
      <c r="AC151" s="58">
        <v>276.37284946236599</v>
      </c>
      <c r="AD151" s="58">
        <v>223.260752688172</v>
      </c>
      <c r="AE151" s="58">
        <v>33.7591397849462</v>
      </c>
      <c r="AF151" s="58">
        <v>1580.3266503667501</v>
      </c>
      <c r="AG151" s="58">
        <v>926.83643031784902</v>
      </c>
      <c r="AH151" s="58">
        <v>653.49022004890003</v>
      </c>
      <c r="AI151" s="58">
        <v>344.19168704156499</v>
      </c>
      <c r="AJ151" s="58">
        <v>269.81662591687001</v>
      </c>
      <c r="AK151" s="58">
        <v>39.481907090464503</v>
      </c>
      <c r="AL151" s="58">
        <v>1299.6461538461499</v>
      </c>
      <c r="AM151" s="58">
        <v>777.16153846153804</v>
      </c>
      <c r="AN151" s="58">
        <v>522.48461538461504</v>
      </c>
      <c r="AO151" s="58">
        <v>270.60000000000002</v>
      </c>
      <c r="AP151" s="58">
        <v>218.630769230769</v>
      </c>
      <c r="AQ151" s="58">
        <v>33.253846153846197</v>
      </c>
    </row>
    <row r="152" spans="1:43" x14ac:dyDescent="0.25">
      <c r="A152" s="64" t="s">
        <v>301</v>
      </c>
      <c r="B152" s="58">
        <v>1375.1847241866999</v>
      </c>
      <c r="C152" s="58">
        <v>816.15629420084804</v>
      </c>
      <c r="D152" s="58">
        <v>559.02842998585595</v>
      </c>
      <c r="E152" s="58">
        <v>290.69137199434198</v>
      </c>
      <c r="F152" s="58">
        <v>233.447383309759</v>
      </c>
      <c r="G152" s="58">
        <v>34.889674681753903</v>
      </c>
      <c r="H152" s="58">
        <v>1527.77891566265</v>
      </c>
      <c r="I152" s="58">
        <v>903.27185886402697</v>
      </c>
      <c r="J152" s="58">
        <v>624.50705679862301</v>
      </c>
      <c r="K152" s="58">
        <v>326.452151462995</v>
      </c>
      <c r="L152" s="58">
        <v>259.388209982788</v>
      </c>
      <c r="M152" s="58">
        <v>38.666695352839902</v>
      </c>
      <c r="N152" s="58">
        <v>1190.2895724713201</v>
      </c>
      <c r="O152" s="58">
        <v>710.60020855057303</v>
      </c>
      <c r="P152" s="58">
        <v>479.68936392075102</v>
      </c>
      <c r="Q152" s="58">
        <v>247.360792492179</v>
      </c>
      <c r="R152" s="58">
        <v>202.01543274244</v>
      </c>
      <c r="S152" s="58">
        <v>30.313138686131399</v>
      </c>
      <c r="T152" s="58">
        <v>947.90914285714302</v>
      </c>
      <c r="U152" s="58">
        <v>569.46171428571404</v>
      </c>
      <c r="V152" s="58">
        <v>378.44742857142899</v>
      </c>
      <c r="W152" s="58">
        <v>193.72285714285701</v>
      </c>
      <c r="X152" s="58">
        <v>160.436571428571</v>
      </c>
      <c r="Y152" s="58">
        <v>24.288</v>
      </c>
      <c r="Z152" s="58">
        <v>1313.7860139860099</v>
      </c>
      <c r="AA152" s="58">
        <v>786.38758741258698</v>
      </c>
      <c r="AB152" s="58">
        <v>527.39842657342604</v>
      </c>
      <c r="AC152" s="58">
        <v>272.39554195804197</v>
      </c>
      <c r="AD152" s="58">
        <v>221.46765734265699</v>
      </c>
      <c r="AE152" s="58">
        <v>33.535227272727298</v>
      </c>
      <c r="AF152" s="58">
        <v>1555.9993765586</v>
      </c>
      <c r="AG152" s="58">
        <v>912.44925187032402</v>
      </c>
      <c r="AH152" s="58">
        <v>643.55012468827897</v>
      </c>
      <c r="AI152" s="58">
        <v>337.94812967580998</v>
      </c>
      <c r="AJ152" s="58">
        <v>266.46695760598499</v>
      </c>
      <c r="AK152" s="58">
        <v>39.135037406483796</v>
      </c>
      <c r="AL152" s="58">
        <v>1167.7</v>
      </c>
      <c r="AM152" s="58">
        <v>696.6</v>
      </c>
      <c r="AN152" s="58">
        <v>471.1</v>
      </c>
      <c r="AO152" s="58">
        <v>243.2</v>
      </c>
      <c r="AP152" s="58">
        <v>197.9</v>
      </c>
      <c r="AQ152" s="58">
        <v>30</v>
      </c>
    </row>
    <row r="153" spans="1:43" x14ac:dyDescent="0.25">
      <c r="A153" s="64" t="s">
        <v>302</v>
      </c>
      <c r="B153" s="58">
        <v>1346.38432743727</v>
      </c>
      <c r="C153" s="58">
        <v>799.89773755656097</v>
      </c>
      <c r="D153" s="58">
        <v>546.48658988070702</v>
      </c>
      <c r="E153" s="58">
        <v>283.63278486219701</v>
      </c>
      <c r="F153" s="58">
        <v>228.58778280543001</v>
      </c>
      <c r="G153" s="58">
        <v>34.266022213081001</v>
      </c>
      <c r="H153" s="58">
        <v>1511.6337632776899</v>
      </c>
      <c r="I153" s="58">
        <v>893.78535660090995</v>
      </c>
      <c r="J153" s="58">
        <v>617.84840667678304</v>
      </c>
      <c r="K153" s="58">
        <v>322.24165402124402</v>
      </c>
      <c r="L153" s="58">
        <v>257.15713201820898</v>
      </c>
      <c r="M153" s="58">
        <v>38.449620637329303</v>
      </c>
      <c r="N153" s="58">
        <v>1150.69811320755</v>
      </c>
      <c r="O153" s="58">
        <v>688.71725067385398</v>
      </c>
      <c r="P153" s="58">
        <v>461.98086253369303</v>
      </c>
      <c r="Q153" s="58">
        <v>237.91266846361199</v>
      </c>
      <c r="R153" s="58">
        <v>194.75633423180599</v>
      </c>
      <c r="S153" s="58">
        <v>29.311859838274898</v>
      </c>
      <c r="T153" s="58">
        <v>940.99639175257698</v>
      </c>
      <c r="U153" s="58">
        <v>566.188144329897</v>
      </c>
      <c r="V153" s="58">
        <v>374.80824742267998</v>
      </c>
      <c r="W153" s="58">
        <v>191.80979381443299</v>
      </c>
      <c r="X153" s="58">
        <v>158.95051546391801</v>
      </c>
      <c r="Y153" s="58">
        <v>24.047938144329901</v>
      </c>
      <c r="Z153" s="58">
        <v>1292.1475770925099</v>
      </c>
      <c r="AA153" s="58">
        <v>773.88942731277496</v>
      </c>
      <c r="AB153" s="58">
        <v>518.25814977973596</v>
      </c>
      <c r="AC153" s="58">
        <v>267.62268722467002</v>
      </c>
      <c r="AD153" s="58">
        <v>217.70528634361199</v>
      </c>
      <c r="AE153" s="58">
        <v>32.930176211453698</v>
      </c>
      <c r="AF153" s="58">
        <v>1520.6880000000001</v>
      </c>
      <c r="AG153" s="58">
        <v>892.19828571428604</v>
      </c>
      <c r="AH153" s="58">
        <v>628.48971428571394</v>
      </c>
      <c r="AI153" s="58">
        <v>328.91211428571398</v>
      </c>
      <c r="AJ153" s="58">
        <v>260.966742857143</v>
      </c>
      <c r="AK153" s="58">
        <v>38.6108571428571</v>
      </c>
      <c r="AL153" s="58">
        <v>1121.51</v>
      </c>
      <c r="AM153" s="58">
        <v>672.71</v>
      </c>
      <c r="AN153" s="58">
        <v>448.8</v>
      </c>
      <c r="AO153" s="58">
        <v>230.98</v>
      </c>
      <c r="AP153" s="58">
        <v>189.13</v>
      </c>
      <c r="AQ153" s="58">
        <v>28.69</v>
      </c>
    </row>
    <row r="154" spans="1:43" x14ac:dyDescent="0.25">
      <c r="A154" s="64" t="s">
        <v>303</v>
      </c>
      <c r="B154" s="58">
        <v>1350.4270358306201</v>
      </c>
      <c r="C154" s="58">
        <v>801.84039087947895</v>
      </c>
      <c r="D154" s="58">
        <v>548.58664495113999</v>
      </c>
      <c r="E154" s="58">
        <v>284.45124864278</v>
      </c>
      <c r="F154" s="58">
        <v>229.63507057546099</v>
      </c>
      <c r="G154" s="58">
        <v>34.500325732899</v>
      </c>
      <c r="H154" s="58">
        <v>1501.5741853035099</v>
      </c>
      <c r="I154" s="58">
        <v>887.48223642172502</v>
      </c>
      <c r="J154" s="58">
        <v>614.09194888178899</v>
      </c>
      <c r="K154" s="58">
        <v>319.72638977635802</v>
      </c>
      <c r="L154" s="58">
        <v>255.971693290735</v>
      </c>
      <c r="M154" s="58">
        <v>38.393865814696497</v>
      </c>
      <c r="N154" s="58">
        <v>1152.97687813022</v>
      </c>
      <c r="O154" s="58">
        <v>689.96268781302194</v>
      </c>
      <c r="P154" s="58">
        <v>463.01419031719502</v>
      </c>
      <c r="Q154" s="58">
        <v>238.369782971619</v>
      </c>
      <c r="R154" s="58">
        <v>195.23038397328901</v>
      </c>
      <c r="S154" s="58">
        <v>29.414023372287101</v>
      </c>
      <c r="T154" s="58">
        <v>957.879710144927</v>
      </c>
      <c r="U154" s="58">
        <v>575.32028985507202</v>
      </c>
      <c r="V154" s="58">
        <v>382.55942028985498</v>
      </c>
      <c r="W154" s="58">
        <v>196.008695652174</v>
      </c>
      <c r="X154" s="58">
        <v>162.036231884058</v>
      </c>
      <c r="Y154" s="58">
        <v>24.514492753623198</v>
      </c>
      <c r="Z154" s="58">
        <v>1308.4316020025001</v>
      </c>
      <c r="AA154" s="58">
        <v>782.80381727158999</v>
      </c>
      <c r="AB154" s="58">
        <v>525.62778473091396</v>
      </c>
      <c r="AC154" s="58">
        <v>271.34136420525698</v>
      </c>
      <c r="AD154" s="58">
        <v>220.877158948686</v>
      </c>
      <c r="AE154" s="58">
        <v>33.409261576971197</v>
      </c>
      <c r="AF154" s="58">
        <v>1505.29759916493</v>
      </c>
      <c r="AG154" s="58">
        <v>882.53987473903999</v>
      </c>
      <c r="AH154" s="58">
        <v>622.75772442588698</v>
      </c>
      <c r="AI154" s="58">
        <v>325.42954070981199</v>
      </c>
      <c r="AJ154" s="58">
        <v>258.85020876826701</v>
      </c>
      <c r="AK154" s="58">
        <v>38.477974947807901</v>
      </c>
      <c r="AL154" s="58">
        <v>1104.440625</v>
      </c>
      <c r="AM154" s="58">
        <v>657.39374999999995</v>
      </c>
      <c r="AN154" s="58">
        <v>447.046875</v>
      </c>
      <c r="AO154" s="58">
        <v>229.99687499999999</v>
      </c>
      <c r="AP154" s="58">
        <v>188.45625000000001</v>
      </c>
      <c r="AQ154" s="58">
        <v>28.59375</v>
      </c>
    </row>
    <row r="155" spans="1:43" x14ac:dyDescent="0.25">
      <c r="A155" s="64" t="s">
        <v>304</v>
      </c>
      <c r="B155" s="58">
        <v>1347.9406451612899</v>
      </c>
      <c r="C155" s="58">
        <v>801.01093969144495</v>
      </c>
      <c r="D155" s="58">
        <v>546.929705469846</v>
      </c>
      <c r="E155" s="58">
        <v>281.79130434782599</v>
      </c>
      <c r="F155" s="58">
        <v>230.67904628330999</v>
      </c>
      <c r="G155" s="58">
        <v>34.4593548387097</v>
      </c>
      <c r="H155" s="58">
        <v>1488.70181818182</v>
      </c>
      <c r="I155" s="58">
        <v>881.352867132867</v>
      </c>
      <c r="J155" s="58">
        <v>607.34895104895099</v>
      </c>
      <c r="K155" s="58">
        <v>313.91664335664302</v>
      </c>
      <c r="L155" s="58">
        <v>255.34153846153799</v>
      </c>
      <c r="M155" s="58">
        <v>38.090769230769197</v>
      </c>
      <c r="N155" s="58">
        <v>1135.3119718309899</v>
      </c>
      <c r="O155" s="58">
        <v>679.64936619718299</v>
      </c>
      <c r="P155" s="58">
        <v>455.66260563380303</v>
      </c>
      <c r="Q155" s="58">
        <v>233.26394366197201</v>
      </c>
      <c r="R155" s="58">
        <v>193.42478873239401</v>
      </c>
      <c r="S155" s="58">
        <v>28.9738732394366</v>
      </c>
      <c r="T155" s="58">
        <v>937.78068669527897</v>
      </c>
      <c r="U155" s="58">
        <v>562.98540772532203</v>
      </c>
      <c r="V155" s="58">
        <v>374.795278969957</v>
      </c>
      <c r="W155" s="58">
        <v>191.17467811158801</v>
      </c>
      <c r="X155" s="58">
        <v>159.60128755364801</v>
      </c>
      <c r="Y155" s="58">
        <v>24.019313304720999</v>
      </c>
      <c r="Z155" s="58">
        <v>1323.20461538462</v>
      </c>
      <c r="AA155" s="58">
        <v>791.28461538461602</v>
      </c>
      <c r="AB155" s="58">
        <v>531.91999999999996</v>
      </c>
      <c r="AC155" s="58">
        <v>272.72363636363599</v>
      </c>
      <c r="AD155" s="58">
        <v>225.368951048951</v>
      </c>
      <c r="AE155" s="58">
        <v>33.827412587412603</v>
      </c>
      <c r="AF155" s="58">
        <v>1473.1521482729599</v>
      </c>
      <c r="AG155" s="58">
        <v>865.30994102780096</v>
      </c>
      <c r="AH155" s="58">
        <v>607.84220724515603</v>
      </c>
      <c r="AI155" s="58">
        <v>315.96470092670597</v>
      </c>
      <c r="AJ155" s="58">
        <v>254.226874473462</v>
      </c>
      <c r="AK155" s="58">
        <v>37.650631844987402</v>
      </c>
      <c r="AL155" s="58">
        <v>1120.3187499999999</v>
      </c>
      <c r="AM155" s="58">
        <v>665.01874999999995</v>
      </c>
      <c r="AN155" s="58">
        <v>455.3</v>
      </c>
      <c r="AO155" s="58">
        <v>233.21250000000001</v>
      </c>
      <c r="AP155" s="58">
        <v>192.93125000000001</v>
      </c>
      <c r="AQ155" s="58">
        <v>29.15625</v>
      </c>
    </row>
    <row r="156" spans="1:43" x14ac:dyDescent="0.25">
      <c r="A156" s="64" t="s">
        <v>305</v>
      </c>
      <c r="B156" s="58">
        <v>1331.4</v>
      </c>
      <c r="C156" s="58">
        <v>791.88157671658701</v>
      </c>
      <c r="D156" s="58">
        <v>539.51842328341297</v>
      </c>
      <c r="E156" s="58">
        <v>278.01531506075202</v>
      </c>
      <c r="F156" s="58">
        <v>227.54622774795101</v>
      </c>
      <c r="G156" s="58">
        <v>33.956880474710402</v>
      </c>
      <c r="H156" s="58">
        <v>1461.1195179584099</v>
      </c>
      <c r="I156" s="58">
        <v>865.8</v>
      </c>
      <c r="J156" s="58">
        <v>595.31951795841201</v>
      </c>
      <c r="K156" s="58">
        <v>307.90321361058602</v>
      </c>
      <c r="L156" s="58">
        <v>250.157183364839</v>
      </c>
      <c r="M156" s="58">
        <v>37.259120982986801</v>
      </c>
      <c r="N156" s="58">
        <v>1138.5071679550199</v>
      </c>
      <c r="O156" s="58">
        <v>681.964933239635</v>
      </c>
      <c r="P156" s="58">
        <v>456.54223471539001</v>
      </c>
      <c r="Q156" s="58">
        <v>233.57203092059001</v>
      </c>
      <c r="R156" s="58">
        <v>193.92375263527799</v>
      </c>
      <c r="S156" s="58">
        <v>29.0464511595221</v>
      </c>
      <c r="T156" s="58">
        <v>894.43373493975901</v>
      </c>
      <c r="U156" s="58">
        <v>538.08674698795198</v>
      </c>
      <c r="V156" s="58">
        <v>356.34698795180702</v>
      </c>
      <c r="W156" s="58">
        <v>181.63855421686699</v>
      </c>
      <c r="X156" s="58">
        <v>151.875903614458</v>
      </c>
      <c r="Y156" s="58">
        <v>22.832530120481898</v>
      </c>
      <c r="Z156" s="58">
        <v>1308.8741305383501</v>
      </c>
      <c r="AA156" s="58">
        <v>783.57327298713699</v>
      </c>
      <c r="AB156" s="58">
        <v>525.30085755121502</v>
      </c>
      <c r="AC156" s="58">
        <v>269.45574082896599</v>
      </c>
      <c r="AD156" s="58">
        <v>222.474368747022</v>
      </c>
      <c r="AE156" s="58">
        <v>33.370747975226301</v>
      </c>
      <c r="AF156" s="58">
        <v>1462.4549118387899</v>
      </c>
      <c r="AG156" s="58">
        <v>859.58438287153604</v>
      </c>
      <c r="AH156" s="58">
        <v>602.87052896725402</v>
      </c>
      <c r="AI156" s="58">
        <v>313.249874055416</v>
      </c>
      <c r="AJ156" s="58">
        <v>252.30503778337501</v>
      </c>
      <c r="AK156" s="58">
        <v>37.315617128463501</v>
      </c>
      <c r="AL156" s="58">
        <v>1102.69333333333</v>
      </c>
      <c r="AM156" s="58">
        <v>658.13333333333298</v>
      </c>
      <c r="AN156" s="58">
        <v>444.56</v>
      </c>
      <c r="AO156" s="58">
        <v>230.06</v>
      </c>
      <c r="AP156" s="58">
        <v>186.32</v>
      </c>
      <c r="AQ156" s="58">
        <v>28.18</v>
      </c>
    </row>
    <row r="157" spans="1:43" x14ac:dyDescent="0.25">
      <c r="A157" s="64" t="s">
        <v>306</v>
      </c>
      <c r="B157" s="58">
        <v>1343.5565524193501</v>
      </c>
      <c r="C157" s="58">
        <v>797.66522177419301</v>
      </c>
      <c r="D157" s="58">
        <v>545.89133064516102</v>
      </c>
      <c r="E157" s="58">
        <v>281.75090725806501</v>
      </c>
      <c r="F157" s="58">
        <v>229.88820564516101</v>
      </c>
      <c r="G157" s="58">
        <v>34.252217741935503</v>
      </c>
      <c r="H157" s="58">
        <v>1477.55504587156</v>
      </c>
      <c r="I157" s="58">
        <v>873.56834862385301</v>
      </c>
      <c r="J157" s="58">
        <v>603.98669724770605</v>
      </c>
      <c r="K157" s="58">
        <v>313.34845183486198</v>
      </c>
      <c r="L157" s="58">
        <v>253.018176605505</v>
      </c>
      <c r="M157" s="58">
        <v>37.6200688073395</v>
      </c>
      <c r="N157" s="58">
        <v>1153.8703733766199</v>
      </c>
      <c r="O157" s="58">
        <v>690.21793831168804</v>
      </c>
      <c r="P157" s="58">
        <v>463.65243506493499</v>
      </c>
      <c r="Q157" s="58">
        <v>237.02191558441601</v>
      </c>
      <c r="R157" s="58">
        <v>197.14577922077899</v>
      </c>
      <c r="S157" s="58">
        <v>29.484740259740299</v>
      </c>
      <c r="T157" s="58">
        <v>860.510747663551</v>
      </c>
      <c r="U157" s="58">
        <v>519.57476635514001</v>
      </c>
      <c r="V157" s="58">
        <v>340.93598130841099</v>
      </c>
      <c r="W157" s="58">
        <v>173.834579439252</v>
      </c>
      <c r="X157" s="58">
        <v>145.254672897196</v>
      </c>
      <c r="Y157" s="58">
        <v>21.846728971962602</v>
      </c>
      <c r="Z157" s="58">
        <v>1316.2732788798101</v>
      </c>
      <c r="AA157" s="58">
        <v>786.62870478413095</v>
      </c>
      <c r="AB157" s="58">
        <v>529.64457409568297</v>
      </c>
      <c r="AC157" s="58">
        <v>271.75466744457401</v>
      </c>
      <c r="AD157" s="58">
        <v>224.28325554259001</v>
      </c>
      <c r="AE157" s="58">
        <v>33.606651108518101</v>
      </c>
      <c r="AF157" s="58">
        <v>1486.81545801527</v>
      </c>
      <c r="AG157" s="58">
        <v>872.50104961832005</v>
      </c>
      <c r="AH157" s="58">
        <v>614.31440839694699</v>
      </c>
      <c r="AI157" s="58">
        <v>320.13606870229</v>
      </c>
      <c r="AJ157" s="58">
        <v>256.33711832061101</v>
      </c>
      <c r="AK157" s="58">
        <v>37.841221374045801</v>
      </c>
      <c r="AL157" s="58">
        <v>1158.9449999999999</v>
      </c>
      <c r="AM157" s="58">
        <v>695.14499999999998</v>
      </c>
      <c r="AN157" s="58">
        <v>463.8</v>
      </c>
      <c r="AO157" s="58">
        <v>243.435</v>
      </c>
      <c r="AP157" s="58">
        <v>191.41499999999999</v>
      </c>
      <c r="AQ157" s="58">
        <v>28.95</v>
      </c>
    </row>
    <row r="158" spans="1:43" x14ac:dyDescent="0.25">
      <c r="A158" s="64" t="s">
        <v>307</v>
      </c>
      <c r="B158" s="58">
        <v>1388.46212871287</v>
      </c>
      <c r="C158" s="58">
        <v>821.79566831683098</v>
      </c>
      <c r="D158" s="58">
        <v>566.66646039603995</v>
      </c>
      <c r="E158" s="58">
        <v>292.729455445545</v>
      </c>
      <c r="F158" s="58">
        <v>238.53923267326701</v>
      </c>
      <c r="G158" s="58">
        <v>35.397772277227702</v>
      </c>
      <c r="H158" s="58">
        <v>1543.94252199414</v>
      </c>
      <c r="I158" s="58">
        <v>909.59670087976599</v>
      </c>
      <c r="J158" s="58">
        <v>634.34582111436998</v>
      </c>
      <c r="K158" s="58">
        <v>329.39670087976498</v>
      </c>
      <c r="L158" s="58">
        <v>265.64384164222901</v>
      </c>
      <c r="M158" s="58">
        <v>39.305278592375402</v>
      </c>
      <c r="N158" s="58">
        <v>1188.3911320754701</v>
      </c>
      <c r="O158" s="58">
        <v>708.81396226415097</v>
      </c>
      <c r="P158" s="58">
        <v>479.57716981132103</v>
      </c>
      <c r="Q158" s="58">
        <v>245.54632075471699</v>
      </c>
      <c r="R158" s="58">
        <v>203.66122641509401</v>
      </c>
      <c r="S158" s="58">
        <v>30.369622641509402</v>
      </c>
      <c r="T158" s="58">
        <v>888.07826086956504</v>
      </c>
      <c r="U158" s="58">
        <v>535.16413043478303</v>
      </c>
      <c r="V158" s="58">
        <v>352.91413043478298</v>
      </c>
      <c r="W158" s="58">
        <v>179.827173913043</v>
      </c>
      <c r="X158" s="58">
        <v>150.48750000000001</v>
      </c>
      <c r="Y158" s="58">
        <v>22.5994565217391</v>
      </c>
      <c r="Z158" s="58">
        <v>1364.2187082405301</v>
      </c>
      <c r="AA158" s="58">
        <v>812.120267260579</v>
      </c>
      <c r="AB158" s="58">
        <v>552.09844097995494</v>
      </c>
      <c r="AC158" s="58">
        <v>283.09599109131398</v>
      </c>
      <c r="AD158" s="58">
        <v>234.034521158129</v>
      </c>
      <c r="AE158" s="58">
        <v>34.967928730512298</v>
      </c>
      <c r="AF158" s="58">
        <v>1528.1334826427801</v>
      </c>
      <c r="AG158" s="58">
        <v>895.44960806271001</v>
      </c>
      <c r="AH158" s="58">
        <v>632.68387458006703</v>
      </c>
      <c r="AI158" s="58">
        <v>330.52374020156799</v>
      </c>
      <c r="AJ158" s="58">
        <v>263.47693169092901</v>
      </c>
      <c r="AK158" s="58">
        <v>38.683202687570002</v>
      </c>
      <c r="AL158" s="58">
        <v>1174.8321428571401</v>
      </c>
      <c r="AM158" s="58">
        <v>702.13928571428596</v>
      </c>
      <c r="AN158" s="58">
        <v>472.69285714285701</v>
      </c>
      <c r="AO158" s="58">
        <v>246.021428571429</v>
      </c>
      <c r="AP158" s="58">
        <v>196.92857142857099</v>
      </c>
      <c r="AQ158" s="58">
        <v>29.742857142857101</v>
      </c>
    </row>
    <row r="159" spans="1:43" x14ac:dyDescent="0.25">
      <c r="A159" s="64" t="s">
        <v>308</v>
      </c>
      <c r="B159" s="58">
        <v>1416.01214188267</v>
      </c>
      <c r="C159" s="58">
        <v>836.75156889495202</v>
      </c>
      <c r="D159" s="58">
        <v>579.26057298772196</v>
      </c>
      <c r="E159" s="58">
        <v>299.80313778990399</v>
      </c>
      <c r="F159" s="58">
        <v>243.403001364256</v>
      </c>
      <c r="G159" s="58">
        <v>36.054433833560701</v>
      </c>
      <c r="H159" s="58">
        <v>1589.44656862745</v>
      </c>
      <c r="I159" s="58">
        <v>934.89166666666699</v>
      </c>
      <c r="J159" s="58">
        <v>654.55490196078404</v>
      </c>
      <c r="K159" s="58">
        <v>340.67965686274499</v>
      </c>
      <c r="L159" s="58">
        <v>273.50465686274498</v>
      </c>
      <c r="M159" s="58">
        <v>40.3705882352941</v>
      </c>
      <c r="N159" s="58">
        <v>1198.2852307692301</v>
      </c>
      <c r="O159" s="58">
        <v>713.548</v>
      </c>
      <c r="P159" s="58">
        <v>484.73723076923102</v>
      </c>
      <c r="Q159" s="58">
        <v>248.487384615385</v>
      </c>
      <c r="R159" s="58">
        <v>205.613846153846</v>
      </c>
      <c r="S159" s="58">
        <v>30.635999999999999</v>
      </c>
      <c r="T159" s="58">
        <v>891.98148148148198</v>
      </c>
      <c r="U159" s="58">
        <v>536.5</v>
      </c>
      <c r="V159" s="58">
        <v>355.48148148148101</v>
      </c>
      <c r="W159" s="58">
        <v>181.335185185185</v>
      </c>
      <c r="X159" s="58">
        <v>151.41296296296301</v>
      </c>
      <c r="Y159" s="58">
        <v>22.733333333333299</v>
      </c>
      <c r="Z159" s="58">
        <v>1367.5760372565601</v>
      </c>
      <c r="AA159" s="58">
        <v>814.18806096528397</v>
      </c>
      <c r="AB159" s="58">
        <v>553.38797629127896</v>
      </c>
      <c r="AC159" s="58">
        <v>284.20211685012703</v>
      </c>
      <c r="AD159" s="58">
        <v>234.25605419136301</v>
      </c>
      <c r="AE159" s="58">
        <v>34.929805249788302</v>
      </c>
      <c r="AF159" s="58">
        <v>1582.0121495327101</v>
      </c>
      <c r="AG159" s="58">
        <v>924.70514018691597</v>
      </c>
      <c r="AH159" s="58">
        <v>657.30700934579397</v>
      </c>
      <c r="AI159" s="58">
        <v>343.74778037383197</v>
      </c>
      <c r="AJ159" s="58">
        <v>273.43212616822399</v>
      </c>
      <c r="AK159" s="58">
        <v>40.127102803738303</v>
      </c>
      <c r="AL159" s="58">
        <v>1241.8</v>
      </c>
      <c r="AM159" s="58">
        <v>738.01250000000005</v>
      </c>
      <c r="AN159" s="58">
        <v>503.78750000000002</v>
      </c>
      <c r="AO159" s="58">
        <v>262.53750000000002</v>
      </c>
      <c r="AP159" s="58">
        <v>209.61250000000001</v>
      </c>
      <c r="AQ159" s="58">
        <v>31.637499999999999</v>
      </c>
    </row>
    <row r="160" spans="1:43" x14ac:dyDescent="0.25">
      <c r="A160" s="64" t="s">
        <v>309</v>
      </c>
      <c r="B160" s="58">
        <v>1429.78395802099</v>
      </c>
      <c r="C160" s="58">
        <v>844.90254872563696</v>
      </c>
      <c r="D160" s="58">
        <v>584.881409295352</v>
      </c>
      <c r="E160" s="58">
        <v>303.04632683658201</v>
      </c>
      <c r="F160" s="58">
        <v>245.53898050974499</v>
      </c>
      <c r="G160" s="58">
        <v>36.296101949025498</v>
      </c>
      <c r="H160" s="58">
        <v>1605.7750225428299</v>
      </c>
      <c r="I160" s="58">
        <v>945.17096483318301</v>
      </c>
      <c r="J160" s="58">
        <v>660.60405770964803</v>
      </c>
      <c r="K160" s="58">
        <v>344.444634806132</v>
      </c>
      <c r="L160" s="58">
        <v>275.58178539224502</v>
      </c>
      <c r="M160" s="58">
        <v>40.577637511271398</v>
      </c>
      <c r="N160" s="58">
        <v>1210.9789237668199</v>
      </c>
      <c r="O160" s="58">
        <v>720.241479820628</v>
      </c>
      <c r="P160" s="58">
        <v>490.73744394618802</v>
      </c>
      <c r="Q160" s="58">
        <v>251.576905829596</v>
      </c>
      <c r="R160" s="58">
        <v>208.18755605381199</v>
      </c>
      <c r="S160" s="58">
        <v>30.9729820627803</v>
      </c>
      <c r="T160" s="58">
        <v>900.9</v>
      </c>
      <c r="U160" s="58">
        <v>541.46357142857198</v>
      </c>
      <c r="V160" s="58">
        <v>359.43642857142902</v>
      </c>
      <c r="W160" s="58">
        <v>183.18214285714299</v>
      </c>
      <c r="X160" s="58">
        <v>153.293571428571</v>
      </c>
      <c r="Y160" s="58">
        <v>22.9607142857143</v>
      </c>
      <c r="Z160" s="58">
        <v>1376.4536121673</v>
      </c>
      <c r="AA160" s="58">
        <v>819.62965779467697</v>
      </c>
      <c r="AB160" s="58">
        <v>556.82395437262301</v>
      </c>
      <c r="AC160" s="58">
        <v>286.40903041825101</v>
      </c>
      <c r="AD160" s="58">
        <v>235.35655893536099</v>
      </c>
      <c r="AE160" s="58">
        <v>35.058365019011397</v>
      </c>
      <c r="AF160" s="58">
        <v>1590.6582200247201</v>
      </c>
      <c r="AG160" s="58">
        <v>930.27775030902399</v>
      </c>
      <c r="AH160" s="58">
        <v>660.38046971569804</v>
      </c>
      <c r="AI160" s="58">
        <v>345.423856613103</v>
      </c>
      <c r="AJ160" s="58">
        <v>274.74326328800998</v>
      </c>
      <c r="AK160" s="58">
        <v>40.213349814585897</v>
      </c>
      <c r="AL160" s="58">
        <v>1200.9000000000001</v>
      </c>
      <c r="AM160" s="58">
        <v>715.13333333333298</v>
      </c>
      <c r="AN160" s="58">
        <v>485.76666666666699</v>
      </c>
      <c r="AO160" s="58">
        <v>254.96666666666701</v>
      </c>
      <c r="AP160" s="58">
        <v>200.583333333333</v>
      </c>
      <c r="AQ160" s="58">
        <v>30.216666666666701</v>
      </c>
    </row>
    <row r="161" spans="1:43" x14ac:dyDescent="0.25">
      <c r="A161" s="64" t="s">
        <v>310</v>
      </c>
      <c r="B161" s="58">
        <v>1401.8444444444399</v>
      </c>
      <c r="C161" s="58">
        <v>829.57207207207205</v>
      </c>
      <c r="D161" s="58">
        <v>572.27237237237205</v>
      </c>
      <c r="E161" s="58">
        <v>296.400750750751</v>
      </c>
      <c r="F161" s="58">
        <v>240.26636636636599</v>
      </c>
      <c r="G161" s="58">
        <v>35.605255255255202</v>
      </c>
      <c r="H161" s="58">
        <v>1581.01781076067</v>
      </c>
      <c r="I161" s="58">
        <v>931.34693877551001</v>
      </c>
      <c r="J161" s="58">
        <v>649.67087198515799</v>
      </c>
      <c r="K161" s="58">
        <v>338.77959183673499</v>
      </c>
      <c r="L161" s="58">
        <v>270.82207792207799</v>
      </c>
      <c r="M161" s="58">
        <v>40.069202226345098</v>
      </c>
      <c r="N161" s="58">
        <v>1191.9000000000001</v>
      </c>
      <c r="O161" s="58">
        <v>710.31847826087005</v>
      </c>
      <c r="P161" s="58">
        <v>481.58152173912998</v>
      </c>
      <c r="Q161" s="58">
        <v>246.743804347826</v>
      </c>
      <c r="R161" s="58">
        <v>204.463043478261</v>
      </c>
      <c r="S161" s="58">
        <v>30.374673913043502</v>
      </c>
      <c r="T161" s="58">
        <v>850.08435754189895</v>
      </c>
      <c r="U161" s="58">
        <v>512.78379888268205</v>
      </c>
      <c r="V161" s="58">
        <v>337.30055865921798</v>
      </c>
      <c r="W161" s="58">
        <v>172.67765363128501</v>
      </c>
      <c r="X161" s="58">
        <v>143.13854748603401</v>
      </c>
      <c r="Y161" s="58">
        <v>21.484357541899399</v>
      </c>
      <c r="Z161" s="58">
        <v>1354.2804182509501</v>
      </c>
      <c r="AA161" s="58">
        <v>808.43754752851703</v>
      </c>
      <c r="AB161" s="58">
        <v>545.84287072243296</v>
      </c>
      <c r="AC161" s="58">
        <v>280.57984790874502</v>
      </c>
      <c r="AD161" s="58">
        <v>230.83346007604601</v>
      </c>
      <c r="AE161" s="58">
        <v>34.429562737642598</v>
      </c>
      <c r="AF161" s="58">
        <v>1595.85019556714</v>
      </c>
      <c r="AG161" s="58">
        <v>932.49074315514997</v>
      </c>
      <c r="AH161" s="58">
        <v>663.35945241199499</v>
      </c>
      <c r="AI161" s="58">
        <v>346.97444589308998</v>
      </c>
      <c r="AJ161" s="58">
        <v>275.871707953064</v>
      </c>
      <c r="AK161" s="58">
        <v>40.513298565840898</v>
      </c>
      <c r="AL161" s="58">
        <v>1219.925</v>
      </c>
      <c r="AM161" s="58">
        <v>726.23749999999995</v>
      </c>
      <c r="AN161" s="58">
        <v>493.6875</v>
      </c>
      <c r="AO161" s="58">
        <v>257.26249999999999</v>
      </c>
      <c r="AP161" s="58">
        <v>205.46250000000001</v>
      </c>
      <c r="AQ161" s="58">
        <v>30.962499999999999</v>
      </c>
    </row>
    <row r="162" spans="1:43" x14ac:dyDescent="0.25">
      <c r="A162" s="64" t="s">
        <v>311</v>
      </c>
      <c r="B162" s="58">
        <v>1402.7728454501701</v>
      </c>
      <c r="C162" s="58">
        <v>830.36013480982194</v>
      </c>
      <c r="D162" s="58">
        <v>572.41271064034595</v>
      </c>
      <c r="E162" s="58">
        <v>296.808762638421</v>
      </c>
      <c r="F162" s="58">
        <v>240.035965334617</v>
      </c>
      <c r="G162" s="58">
        <v>35.567982667308598</v>
      </c>
      <c r="H162" s="58">
        <v>1579.4825425246199</v>
      </c>
      <c r="I162" s="58">
        <v>930.73025962399299</v>
      </c>
      <c r="J162" s="58">
        <v>648.75228290062705</v>
      </c>
      <c r="K162" s="58">
        <v>338.71718889883601</v>
      </c>
      <c r="L162" s="58">
        <v>270.06418979409102</v>
      </c>
      <c r="M162" s="58">
        <v>39.970904207699199</v>
      </c>
      <c r="N162" s="58">
        <v>1197.1637499999999</v>
      </c>
      <c r="O162" s="58">
        <v>713.5753125</v>
      </c>
      <c r="P162" s="58">
        <v>483.5884375</v>
      </c>
      <c r="Q162" s="58">
        <v>248.04656249999999</v>
      </c>
      <c r="R162" s="58">
        <v>205.09687500000001</v>
      </c>
      <c r="S162" s="58">
        <v>30.445</v>
      </c>
      <c r="T162" s="58">
        <v>890.54405940594097</v>
      </c>
      <c r="U162" s="58">
        <v>535.07227722772302</v>
      </c>
      <c r="V162" s="58">
        <v>355.47178217821801</v>
      </c>
      <c r="W162" s="58">
        <v>181.72425742574299</v>
      </c>
      <c r="X162" s="58">
        <v>151.09752475247501</v>
      </c>
      <c r="Y162" s="58">
        <v>22.65</v>
      </c>
      <c r="Z162" s="58">
        <v>1351.41043956044</v>
      </c>
      <c r="AA162" s="58">
        <v>806.97554945055003</v>
      </c>
      <c r="AB162" s="58">
        <v>544.43489010989003</v>
      </c>
      <c r="AC162" s="58">
        <v>280.10494505494501</v>
      </c>
      <c r="AD162" s="58">
        <v>230.038461538462</v>
      </c>
      <c r="AE162" s="58">
        <v>34.291483516483503</v>
      </c>
      <c r="AF162" s="58">
        <v>1606.5505747126399</v>
      </c>
      <c r="AG162" s="58">
        <v>939.15210727969304</v>
      </c>
      <c r="AH162" s="58">
        <v>667.39846743295004</v>
      </c>
      <c r="AI162" s="58">
        <v>349.79425287356298</v>
      </c>
      <c r="AJ162" s="58">
        <v>276.92337164751001</v>
      </c>
      <c r="AK162" s="58">
        <v>40.680842911877399</v>
      </c>
      <c r="AL162" s="58">
        <v>1188.79615384615</v>
      </c>
      <c r="AM162" s="58">
        <v>707.87307692307695</v>
      </c>
      <c r="AN162" s="58">
        <v>480.92307692307702</v>
      </c>
      <c r="AO162" s="58">
        <v>249.96923076923099</v>
      </c>
      <c r="AP162" s="58">
        <v>200.79230769230799</v>
      </c>
      <c r="AQ162" s="58">
        <v>30.161538461538498</v>
      </c>
    </row>
    <row r="163" spans="1:43" x14ac:dyDescent="0.25">
      <c r="A163" s="64" t="s">
        <v>312</v>
      </c>
      <c r="B163" s="58">
        <v>1411.03494757863</v>
      </c>
      <c r="C163" s="58">
        <v>834.91557663504705</v>
      </c>
      <c r="D163" s="58">
        <v>576.11937094358404</v>
      </c>
      <c r="E163" s="58">
        <v>299.27643534698001</v>
      </c>
      <c r="F163" s="58">
        <v>241.15446829755399</v>
      </c>
      <c r="G163" s="58">
        <v>35.688467299051403</v>
      </c>
      <c r="H163" s="58">
        <v>1595.0927306617</v>
      </c>
      <c r="I163" s="58">
        <v>939.37465051258198</v>
      </c>
      <c r="J163" s="58">
        <v>655.71808014911403</v>
      </c>
      <c r="K163" s="58">
        <v>342.63690587138899</v>
      </c>
      <c r="L163" s="58">
        <v>272.72264678471601</v>
      </c>
      <c r="M163" s="58">
        <v>40.3585274930103</v>
      </c>
      <c r="N163" s="58">
        <v>1198.67580645161</v>
      </c>
      <c r="O163" s="58">
        <v>714.39451612903201</v>
      </c>
      <c r="P163" s="58">
        <v>484.28129032258101</v>
      </c>
      <c r="Q163" s="58">
        <v>249.24870967741899</v>
      </c>
      <c r="R163" s="58">
        <v>204.732258064516</v>
      </c>
      <c r="S163" s="58">
        <v>30.300322580645201</v>
      </c>
      <c r="T163" s="58">
        <v>820.81666666666695</v>
      </c>
      <c r="U163" s="58">
        <v>494.428333333333</v>
      </c>
      <c r="V163" s="58">
        <v>326.38833333333298</v>
      </c>
      <c r="W163" s="58">
        <v>167.16</v>
      </c>
      <c r="X163" s="58">
        <v>138.47833333333301</v>
      </c>
      <c r="Y163" s="58">
        <v>20.75</v>
      </c>
      <c r="Z163" s="58">
        <v>1360.4031073446299</v>
      </c>
      <c r="AA163" s="58">
        <v>812.09661016949201</v>
      </c>
      <c r="AB163" s="58">
        <v>548.30649717514098</v>
      </c>
      <c r="AC163" s="58">
        <v>282.03954802259898</v>
      </c>
      <c r="AD163" s="58">
        <v>231.68135593220299</v>
      </c>
      <c r="AE163" s="58">
        <v>34.585593220339</v>
      </c>
      <c r="AF163" s="58">
        <v>1621.2981603153701</v>
      </c>
      <c r="AG163" s="58">
        <v>947.29592641261502</v>
      </c>
      <c r="AH163" s="58">
        <v>674.00223390276005</v>
      </c>
      <c r="AI163" s="58">
        <v>354.58068331143198</v>
      </c>
      <c r="AJ163" s="58">
        <v>278.66057818659698</v>
      </c>
      <c r="AK163" s="58">
        <v>40.760972404730602</v>
      </c>
      <c r="AL163" s="58">
        <v>1230.49090909091</v>
      </c>
      <c r="AM163" s="58">
        <v>730.97727272727298</v>
      </c>
      <c r="AN163" s="58">
        <v>499.51363636363601</v>
      </c>
      <c r="AO163" s="58">
        <v>260.672727272727</v>
      </c>
      <c r="AP163" s="58">
        <v>207.58636363636401</v>
      </c>
      <c r="AQ163" s="58">
        <v>31.2545454545455</v>
      </c>
    </row>
    <row r="164" spans="1:43" x14ac:dyDescent="0.25">
      <c r="A164" s="64" t="s">
        <v>313</v>
      </c>
      <c r="B164" s="58">
        <v>1406.0273668638999</v>
      </c>
      <c r="C164" s="58">
        <v>832.46923076922997</v>
      </c>
      <c r="D164" s="58">
        <v>573.55813609467498</v>
      </c>
      <c r="E164" s="58">
        <v>297.02218934911201</v>
      </c>
      <c r="F164" s="58">
        <v>240.91686390532499</v>
      </c>
      <c r="G164" s="58">
        <v>35.6190828402367</v>
      </c>
      <c r="H164" s="58">
        <v>1580.0059459459501</v>
      </c>
      <c r="I164" s="58">
        <v>931.61891891891901</v>
      </c>
      <c r="J164" s="58">
        <v>648.38702702702699</v>
      </c>
      <c r="K164" s="58">
        <v>337.35405405405402</v>
      </c>
      <c r="L164" s="58">
        <v>270.93351351351299</v>
      </c>
      <c r="M164" s="58">
        <v>40.099459459459503</v>
      </c>
      <c r="N164" s="58">
        <v>1195.6611111111099</v>
      </c>
      <c r="O164" s="58">
        <v>712.58235294117696</v>
      </c>
      <c r="P164" s="58">
        <v>483.07875816993499</v>
      </c>
      <c r="Q164" s="58">
        <v>248.254901960784</v>
      </c>
      <c r="R164" s="58">
        <v>204.62222222222201</v>
      </c>
      <c r="S164" s="58">
        <v>30.201633986928101</v>
      </c>
      <c r="T164" s="58">
        <v>858.05409836065598</v>
      </c>
      <c r="U164" s="58">
        <v>515.10327868852403</v>
      </c>
      <c r="V164" s="58">
        <v>342.95081967213099</v>
      </c>
      <c r="W164" s="58">
        <v>174.73606557377099</v>
      </c>
      <c r="X164" s="58">
        <v>146.30163934426199</v>
      </c>
      <c r="Y164" s="58">
        <v>21.913114754098402</v>
      </c>
      <c r="Z164" s="58">
        <v>1349.5388888888899</v>
      </c>
      <c r="AA164" s="58">
        <v>806.467777777778</v>
      </c>
      <c r="AB164" s="58">
        <v>543.07111111111101</v>
      </c>
      <c r="AC164" s="58">
        <v>278.5025</v>
      </c>
      <c r="AD164" s="58">
        <v>230.164722222222</v>
      </c>
      <c r="AE164" s="58">
        <v>34.403888888888901</v>
      </c>
      <c r="AF164" s="58">
        <v>1616.8596078431401</v>
      </c>
      <c r="AG164" s="58">
        <v>945.09607843137303</v>
      </c>
      <c r="AH164" s="58">
        <v>671.76352941176503</v>
      </c>
      <c r="AI164" s="58">
        <v>352.42039215686299</v>
      </c>
      <c r="AJ164" s="58">
        <v>278.72980392156899</v>
      </c>
      <c r="AK164" s="58">
        <v>40.613333333333301</v>
      </c>
      <c r="AL164" s="58">
        <v>1073.9516129032299</v>
      </c>
      <c r="AM164" s="58">
        <v>644.91290322580596</v>
      </c>
      <c r="AN164" s="58">
        <v>429.03870967741898</v>
      </c>
      <c r="AO164" s="58">
        <v>218.806451612903</v>
      </c>
      <c r="AP164" s="58">
        <v>182.70967741935499</v>
      </c>
      <c r="AQ164" s="58">
        <v>27.522580645161302</v>
      </c>
    </row>
    <row r="165" spans="1:43" x14ac:dyDescent="0.25">
      <c r="A165" s="64" t="s">
        <v>314</v>
      </c>
      <c r="B165" s="58">
        <v>1391.9305128205101</v>
      </c>
      <c r="C165" s="58">
        <v>824.34461538461505</v>
      </c>
      <c r="D165" s="58">
        <v>567.58589743589698</v>
      </c>
      <c r="E165" s="58">
        <v>293.366025641026</v>
      </c>
      <c r="F165" s="58">
        <v>238.80115384615399</v>
      </c>
      <c r="G165" s="58">
        <v>35.418717948717898</v>
      </c>
      <c r="H165" s="58">
        <v>1560.5193217665601</v>
      </c>
      <c r="I165" s="58">
        <v>920.17689274447901</v>
      </c>
      <c r="J165" s="58">
        <v>640.342429022082</v>
      </c>
      <c r="K165" s="58">
        <v>332.74116719242897</v>
      </c>
      <c r="L165" s="58">
        <v>267.80394321766602</v>
      </c>
      <c r="M165" s="58">
        <v>39.7973186119874</v>
      </c>
      <c r="N165" s="58">
        <v>1192.5176305970101</v>
      </c>
      <c r="O165" s="58">
        <v>710.99076492537301</v>
      </c>
      <c r="P165" s="58">
        <v>481.52686567164199</v>
      </c>
      <c r="Q165" s="58">
        <v>246.791697761194</v>
      </c>
      <c r="R165" s="58">
        <v>204.49561567164201</v>
      </c>
      <c r="S165" s="58">
        <v>30.239552238805999</v>
      </c>
      <c r="T165" s="58">
        <v>861.19473684210504</v>
      </c>
      <c r="U165" s="58">
        <v>517.88947368420997</v>
      </c>
      <c r="V165" s="58">
        <v>343.30526315789501</v>
      </c>
      <c r="W165" s="58">
        <v>174.95087719298201</v>
      </c>
      <c r="X165" s="58">
        <v>146.41403508771899</v>
      </c>
      <c r="Y165" s="58">
        <v>21.940350877193001</v>
      </c>
      <c r="Z165" s="58">
        <v>1348.9666922486599</v>
      </c>
      <c r="AA165" s="58">
        <v>805.42678434382196</v>
      </c>
      <c r="AB165" s="58">
        <v>543.53990790483499</v>
      </c>
      <c r="AC165" s="58">
        <v>278.58488104374499</v>
      </c>
      <c r="AD165" s="58">
        <v>230.52064466615499</v>
      </c>
      <c r="AE165" s="58">
        <v>34.434382194934798</v>
      </c>
      <c r="AF165" s="58">
        <v>1561.37355658199</v>
      </c>
      <c r="AG165" s="58">
        <v>913.32124711316305</v>
      </c>
      <c r="AH165" s="58">
        <v>648.05230946882205</v>
      </c>
      <c r="AI165" s="58">
        <v>338.98822170900701</v>
      </c>
      <c r="AJ165" s="58">
        <v>269.50288683602798</v>
      </c>
      <c r="AK165" s="58">
        <v>39.561200923787503</v>
      </c>
      <c r="AL165" s="58">
        <v>1094.19285714286</v>
      </c>
      <c r="AM165" s="58">
        <v>656.72857142857094</v>
      </c>
      <c r="AN165" s="58">
        <v>437.46428571428601</v>
      </c>
      <c r="AO165" s="58">
        <v>222.90714285714299</v>
      </c>
      <c r="AP165" s="58">
        <v>186.521428571429</v>
      </c>
      <c r="AQ165" s="58">
        <v>28.035714285714299</v>
      </c>
    </row>
    <row r="166" spans="1:43" x14ac:dyDescent="0.25">
      <c r="A166" s="64" t="s">
        <v>315</v>
      </c>
      <c r="B166" s="58">
        <v>1389.7274003795101</v>
      </c>
      <c r="C166" s="58">
        <v>824.29354838709696</v>
      </c>
      <c r="D166" s="58">
        <v>565.43385199241004</v>
      </c>
      <c r="E166" s="58">
        <v>291.99893738140401</v>
      </c>
      <c r="F166" s="58">
        <v>238.068842504744</v>
      </c>
      <c r="G166" s="58">
        <v>35.366072106261797</v>
      </c>
      <c r="H166" s="58">
        <v>1539.7862837837799</v>
      </c>
      <c r="I166" s="58">
        <v>910.56020270270199</v>
      </c>
      <c r="J166" s="58">
        <v>629.22608108108102</v>
      </c>
      <c r="K166" s="58">
        <v>326.558108108108</v>
      </c>
      <c r="L166" s="58">
        <v>263.44277027026999</v>
      </c>
      <c r="M166" s="58">
        <v>39.225202702702703</v>
      </c>
      <c r="N166" s="58">
        <v>1197.4441558441599</v>
      </c>
      <c r="O166" s="58">
        <v>713.75272727272704</v>
      </c>
      <c r="P166" s="58">
        <v>483.69142857142901</v>
      </c>
      <c r="Q166" s="58">
        <v>247.71532467532501</v>
      </c>
      <c r="R166" s="58">
        <v>205.55506493506499</v>
      </c>
      <c r="S166" s="58">
        <v>30.421038961038999</v>
      </c>
      <c r="T166" s="58">
        <v>867.06607142857104</v>
      </c>
      <c r="U166" s="58">
        <v>521.88392857142799</v>
      </c>
      <c r="V166" s="58">
        <v>345.18214285714299</v>
      </c>
      <c r="W166" s="58">
        <v>175.685714285714</v>
      </c>
      <c r="X166" s="58">
        <v>147.417857142857</v>
      </c>
      <c r="Y166" s="58">
        <v>22.078571428571401</v>
      </c>
      <c r="Z166" s="58">
        <v>1349.9672436751</v>
      </c>
      <c r="AA166" s="58">
        <v>807.40046604527299</v>
      </c>
      <c r="AB166" s="58">
        <v>542.56677762982702</v>
      </c>
      <c r="AC166" s="58">
        <v>277.94201065246301</v>
      </c>
      <c r="AD166" s="58">
        <v>230.20366178428799</v>
      </c>
      <c r="AE166" s="58">
        <v>34.421105193075903</v>
      </c>
      <c r="AF166" s="58">
        <v>1542.6049740932599</v>
      </c>
      <c r="AG166" s="58">
        <v>903.23471502590701</v>
      </c>
      <c r="AH166" s="58">
        <v>639.37025906735801</v>
      </c>
      <c r="AI166" s="58">
        <v>334.12756476683899</v>
      </c>
      <c r="AJ166" s="58">
        <v>266.09253886010401</v>
      </c>
      <c r="AK166" s="58">
        <v>39.150155440414501</v>
      </c>
      <c r="AL166" s="58">
        <v>1099.4159999999999</v>
      </c>
      <c r="AM166" s="58">
        <v>660.12</v>
      </c>
      <c r="AN166" s="58">
        <v>439.29599999999999</v>
      </c>
      <c r="AO166" s="58">
        <v>223.86600000000001</v>
      </c>
      <c r="AP166" s="58">
        <v>187.28399999999999</v>
      </c>
      <c r="AQ166" s="58">
        <v>28.146000000000001</v>
      </c>
    </row>
    <row r="167" spans="1:43" x14ac:dyDescent="0.25">
      <c r="A167" s="64" t="s">
        <v>316</v>
      </c>
      <c r="B167" s="58">
        <v>1386.75119193154</v>
      </c>
      <c r="C167" s="58">
        <v>821.76858190709004</v>
      </c>
      <c r="D167" s="58">
        <v>564.98261002444997</v>
      </c>
      <c r="E167" s="58">
        <v>289.59232885085601</v>
      </c>
      <c r="F167" s="58">
        <v>237.94556845965801</v>
      </c>
      <c r="G167" s="58">
        <v>37.444712713936397</v>
      </c>
      <c r="H167" s="58">
        <v>1517.99613800206</v>
      </c>
      <c r="I167" s="58">
        <v>896.67821833161702</v>
      </c>
      <c r="J167" s="58">
        <v>621.31791967044296</v>
      </c>
      <c r="K167" s="58">
        <v>319.33084449021601</v>
      </c>
      <c r="L167" s="58">
        <v>260.81416065911401</v>
      </c>
      <c r="M167" s="58">
        <v>41.172914521112197</v>
      </c>
      <c r="N167" s="58">
        <v>1195.1138345864699</v>
      </c>
      <c r="O167" s="58">
        <v>712.38924812030098</v>
      </c>
      <c r="P167" s="58">
        <v>482.72458646616502</v>
      </c>
      <c r="Q167" s="58">
        <v>246.16962406015</v>
      </c>
      <c r="R167" s="58">
        <v>204.55398496240599</v>
      </c>
      <c r="S167" s="58">
        <v>32.000977443609003</v>
      </c>
      <c r="T167" s="58">
        <v>870.79175257732004</v>
      </c>
      <c r="U167" s="58">
        <v>522.41134020618597</v>
      </c>
      <c r="V167" s="58">
        <v>348.38041237113401</v>
      </c>
      <c r="W167" s="58">
        <v>176.63350515463901</v>
      </c>
      <c r="X167" s="58">
        <v>148.067010309278</v>
      </c>
      <c r="Y167" s="58">
        <v>23.679896907216499</v>
      </c>
      <c r="Z167" s="58">
        <v>1358.8458528951501</v>
      </c>
      <c r="AA167" s="58">
        <v>812.15805946791897</v>
      </c>
      <c r="AB167" s="58">
        <v>546.68779342722996</v>
      </c>
      <c r="AC167" s="58">
        <v>278.54992175273799</v>
      </c>
      <c r="AD167" s="58">
        <v>231.31158059467899</v>
      </c>
      <c r="AE167" s="58">
        <v>36.826291079812201</v>
      </c>
      <c r="AF167" s="58">
        <v>1519.0428940568499</v>
      </c>
      <c r="AG167" s="58">
        <v>887.65891472868202</v>
      </c>
      <c r="AH167" s="58">
        <v>631.38397932816497</v>
      </c>
      <c r="AI167" s="58">
        <v>326.700258397933</v>
      </c>
      <c r="AJ167" s="58">
        <v>263.91782945736401</v>
      </c>
      <c r="AK167" s="58">
        <v>40.765891472868198</v>
      </c>
      <c r="AL167" s="58">
        <v>1141.92857142857</v>
      </c>
      <c r="AM167" s="58">
        <v>683.05714285714305</v>
      </c>
      <c r="AN167" s="58">
        <v>458.87142857142902</v>
      </c>
      <c r="AO167" s="58">
        <v>233.828571428571</v>
      </c>
      <c r="AP167" s="58">
        <v>194.26666666666699</v>
      </c>
      <c r="AQ167" s="58">
        <v>30.7761904761905</v>
      </c>
    </row>
    <row r="168" spans="1:43" x14ac:dyDescent="0.25">
      <c r="A168" s="64" t="s">
        <v>317</v>
      </c>
      <c r="B168" s="58">
        <v>1381.2766984505399</v>
      </c>
      <c r="C168" s="58">
        <v>818.72136471990405</v>
      </c>
      <c r="D168" s="58">
        <v>562.55533373063201</v>
      </c>
      <c r="E168" s="58">
        <v>288.23116805721099</v>
      </c>
      <c r="F168" s="58">
        <v>236.771781883194</v>
      </c>
      <c r="G168" s="58">
        <v>37.5523837902265</v>
      </c>
      <c r="H168" s="58">
        <v>1506.3900737100701</v>
      </c>
      <c r="I168" s="58">
        <v>890.60447174447199</v>
      </c>
      <c r="J168" s="58">
        <v>615.78560196560204</v>
      </c>
      <c r="K168" s="58">
        <v>316.23169533169499</v>
      </c>
      <c r="L168" s="58">
        <v>258.445356265356</v>
      </c>
      <c r="M168" s="58">
        <v>41.108550368550397</v>
      </c>
      <c r="N168" s="58">
        <v>1188.5395912187701</v>
      </c>
      <c r="O168" s="58">
        <v>707.985465556397</v>
      </c>
      <c r="P168" s="58">
        <v>480.55412566237698</v>
      </c>
      <c r="Q168" s="58">
        <v>245.09636638909899</v>
      </c>
      <c r="R168" s="58">
        <v>203.38364875094601</v>
      </c>
      <c r="S168" s="58">
        <v>32.074110522331601</v>
      </c>
      <c r="T168" s="58">
        <v>903.00937499999998</v>
      </c>
      <c r="U168" s="58">
        <v>541.80803571428601</v>
      </c>
      <c r="V168" s="58">
        <v>361.20133928571403</v>
      </c>
      <c r="W168" s="58">
        <v>183.38705357142899</v>
      </c>
      <c r="X168" s="58">
        <v>153.15</v>
      </c>
      <c r="Y168" s="58">
        <v>24.6642857142857</v>
      </c>
      <c r="Z168" s="58">
        <v>1359.79599383667</v>
      </c>
      <c r="AA168" s="58">
        <v>812.44483821263498</v>
      </c>
      <c r="AB168" s="58">
        <v>547.35115562403701</v>
      </c>
      <c r="AC168" s="58">
        <v>279.02896764252699</v>
      </c>
      <c r="AD168" s="58">
        <v>231.24637904468401</v>
      </c>
      <c r="AE168" s="58">
        <v>37.075808936825901</v>
      </c>
      <c r="AF168" s="58">
        <v>1506.9769620253201</v>
      </c>
      <c r="AG168" s="58">
        <v>881.37873417721505</v>
      </c>
      <c r="AH168" s="58">
        <v>625.59822784810103</v>
      </c>
      <c r="AI168" s="58">
        <v>323.169367088608</v>
      </c>
      <c r="AJ168" s="58">
        <v>261.657215189873</v>
      </c>
      <c r="AK168" s="58">
        <v>40.771645569620198</v>
      </c>
      <c r="AL168" s="58">
        <v>1162.28181818182</v>
      </c>
      <c r="AM168" s="58">
        <v>696.35064935064997</v>
      </c>
      <c r="AN168" s="58">
        <v>465.93116883116897</v>
      </c>
      <c r="AO168" s="58">
        <v>239.17402597402599</v>
      </c>
      <c r="AP168" s="58">
        <v>195.49090909090901</v>
      </c>
      <c r="AQ168" s="58">
        <v>31.2662337662338</v>
      </c>
    </row>
    <row r="169" spans="1:43" x14ac:dyDescent="0.25">
      <c r="A169" s="64" t="s">
        <v>318</v>
      </c>
      <c r="B169" s="58">
        <v>1391.6303008336399</v>
      </c>
      <c r="C169" s="58">
        <v>823.44465386009404</v>
      </c>
      <c r="D169" s="58">
        <v>568.185646973541</v>
      </c>
      <c r="E169" s="58">
        <v>291.725154041319</v>
      </c>
      <c r="F169" s="58">
        <v>238.58437839797</v>
      </c>
      <c r="G169" s="58">
        <v>37.876114534251499</v>
      </c>
      <c r="H169" s="58">
        <v>1517.16529850746</v>
      </c>
      <c r="I169" s="58">
        <v>895.42089552238804</v>
      </c>
      <c r="J169" s="58">
        <v>621.744402985075</v>
      </c>
      <c r="K169" s="58">
        <v>320.46119402985101</v>
      </c>
      <c r="L169" s="58">
        <v>259.92742537313399</v>
      </c>
      <c r="M169" s="58">
        <v>41.3557835820896</v>
      </c>
      <c r="N169" s="58">
        <v>1216.25212858384</v>
      </c>
      <c r="O169" s="58">
        <v>722.89052997393605</v>
      </c>
      <c r="P169" s="58">
        <v>493.36159860990398</v>
      </c>
      <c r="Q169" s="58">
        <v>251.57958297132899</v>
      </c>
      <c r="R169" s="58">
        <v>208.76715899218101</v>
      </c>
      <c r="S169" s="58">
        <v>33.014856646394399</v>
      </c>
      <c r="T169" s="58">
        <v>887.58191489361695</v>
      </c>
      <c r="U169" s="58">
        <v>534.19627659574496</v>
      </c>
      <c r="V169" s="58">
        <v>353.38563829787199</v>
      </c>
      <c r="W169" s="58">
        <v>179.58829787234001</v>
      </c>
      <c r="X169" s="58">
        <v>149.64734042553201</v>
      </c>
      <c r="Y169" s="58">
        <v>24.15</v>
      </c>
      <c r="Z169" s="58">
        <v>1347.36346528228</v>
      </c>
      <c r="AA169" s="58">
        <v>804.36794289422403</v>
      </c>
      <c r="AB169" s="58">
        <v>542.99552238805995</v>
      </c>
      <c r="AC169" s="58">
        <v>277.02615184944801</v>
      </c>
      <c r="AD169" s="58">
        <v>229.142959117456</v>
      </c>
      <c r="AE169" s="58">
        <v>36.8264114211551</v>
      </c>
      <c r="AF169" s="58">
        <v>1549.85970873786</v>
      </c>
      <c r="AG169" s="58">
        <v>904.78048543689295</v>
      </c>
      <c r="AH169" s="58">
        <v>645.07922330097097</v>
      </c>
      <c r="AI169" s="58">
        <v>334.18427184465997</v>
      </c>
      <c r="AJ169" s="58">
        <v>268.94300970873797</v>
      </c>
      <c r="AK169" s="58">
        <v>41.951941747572803</v>
      </c>
      <c r="AL169" s="58">
        <v>1174.1070422535199</v>
      </c>
      <c r="AM169" s="58">
        <v>703.64366197183097</v>
      </c>
      <c r="AN169" s="58">
        <v>470.46338028168998</v>
      </c>
      <c r="AO169" s="58">
        <v>241.504225352113</v>
      </c>
      <c r="AP169" s="58">
        <v>197.159154929577</v>
      </c>
      <c r="AQ169" s="58">
        <v>31.8</v>
      </c>
    </row>
    <row r="170" spans="1:43" x14ac:dyDescent="0.25">
      <c r="A170" s="64" t="s">
        <v>319</v>
      </c>
      <c r="B170" s="58">
        <v>1440.2797587131399</v>
      </c>
      <c r="C170" s="58">
        <v>849.29450402144801</v>
      </c>
      <c r="D170" s="58">
        <v>590.98525469168897</v>
      </c>
      <c r="E170" s="58">
        <v>304.01193029490599</v>
      </c>
      <c r="F170" s="58">
        <v>247.64865951742601</v>
      </c>
      <c r="G170" s="58">
        <v>39.324664879356497</v>
      </c>
      <c r="H170" s="58">
        <v>1575.23298887122</v>
      </c>
      <c r="I170" s="58">
        <v>926.17583465818802</v>
      </c>
      <c r="J170" s="58">
        <v>649.05715421303705</v>
      </c>
      <c r="K170" s="58">
        <v>335.71073131955501</v>
      </c>
      <c r="L170" s="58">
        <v>270.378696343402</v>
      </c>
      <c r="M170" s="58">
        <v>42.967726550079497</v>
      </c>
      <c r="N170" s="58">
        <v>1267.0438775510199</v>
      </c>
      <c r="O170" s="58">
        <v>750.60397959183695</v>
      </c>
      <c r="P170" s="58">
        <v>516.43989795918401</v>
      </c>
      <c r="Q170" s="58">
        <v>263.32102040816301</v>
      </c>
      <c r="R170" s="58">
        <v>218.470714285714</v>
      </c>
      <c r="S170" s="58">
        <v>34.648163265306103</v>
      </c>
      <c r="T170" s="58">
        <v>849.6</v>
      </c>
      <c r="U170" s="58">
        <v>511.46095890410999</v>
      </c>
      <c r="V170" s="58">
        <v>338.13904109588998</v>
      </c>
      <c r="W170" s="58">
        <v>172.08287671232901</v>
      </c>
      <c r="X170" s="58">
        <v>142.96027397260301</v>
      </c>
      <c r="Y170" s="58">
        <v>23.095890410958901</v>
      </c>
      <c r="Z170" s="58">
        <v>1379.2523379819499</v>
      </c>
      <c r="AA170" s="58">
        <v>822.01452009844104</v>
      </c>
      <c r="AB170" s="58">
        <v>557.23781788351096</v>
      </c>
      <c r="AC170" s="58">
        <v>284.35963904840003</v>
      </c>
      <c r="AD170" s="58">
        <v>235.060705496308</v>
      </c>
      <c r="AE170" s="58">
        <v>37.817473338802301</v>
      </c>
      <c r="AF170" s="58">
        <v>1624.2793814433001</v>
      </c>
      <c r="AG170" s="58">
        <v>943.88556701030905</v>
      </c>
      <c r="AH170" s="58">
        <v>680.39381443298998</v>
      </c>
      <c r="AI170" s="58">
        <v>353.51683848797302</v>
      </c>
      <c r="AJ170" s="58">
        <v>282.733676975945</v>
      </c>
      <c r="AK170" s="58">
        <v>44.143298969072198</v>
      </c>
      <c r="AL170" s="58">
        <v>1129.0250000000001</v>
      </c>
      <c r="AM170" s="58">
        <v>676.27499999999998</v>
      </c>
      <c r="AN170" s="58">
        <v>452.75</v>
      </c>
      <c r="AO170" s="58">
        <v>234.08125000000001</v>
      </c>
      <c r="AP170" s="58">
        <v>188.11250000000001</v>
      </c>
      <c r="AQ170" s="58">
        <v>30.556249999999999</v>
      </c>
    </row>
    <row r="171" spans="1:43" x14ac:dyDescent="0.25">
      <c r="A171" s="64" t="s">
        <v>320</v>
      </c>
      <c r="B171" s="58">
        <v>1481.05908419498</v>
      </c>
      <c r="C171" s="58">
        <v>872.35494830132996</v>
      </c>
      <c r="D171" s="58">
        <v>608.70413589364898</v>
      </c>
      <c r="E171" s="58">
        <v>313.66691285081203</v>
      </c>
      <c r="F171" s="58">
        <v>254.551107828656</v>
      </c>
      <c r="G171" s="58">
        <v>40.486115214180202</v>
      </c>
      <c r="H171" s="58">
        <v>1618.99280070237</v>
      </c>
      <c r="I171" s="58">
        <v>950.42186128182595</v>
      </c>
      <c r="J171" s="58">
        <v>668.57093942054405</v>
      </c>
      <c r="K171" s="58">
        <v>346.80447761194</v>
      </c>
      <c r="L171" s="58">
        <v>277.58191395961398</v>
      </c>
      <c r="M171" s="58">
        <v>44.184547848990299</v>
      </c>
      <c r="N171" s="58">
        <v>1304.9307174887899</v>
      </c>
      <c r="O171" s="58">
        <v>772.67085201793702</v>
      </c>
      <c r="P171" s="58">
        <v>532.25986547085199</v>
      </c>
      <c r="Q171" s="58">
        <v>271.3533632287</v>
      </c>
      <c r="R171" s="58">
        <v>225.14293721973101</v>
      </c>
      <c r="S171" s="58">
        <v>35.763565022421503</v>
      </c>
      <c r="T171" s="58">
        <v>850.54318181818201</v>
      </c>
      <c r="U171" s="58">
        <v>512.33181818181799</v>
      </c>
      <c r="V171" s="58">
        <v>338.21136363636401</v>
      </c>
      <c r="W171" s="58">
        <v>171.481818181818</v>
      </c>
      <c r="X171" s="58">
        <v>143.53409090909099</v>
      </c>
      <c r="Y171" s="58">
        <v>23.195454545454499</v>
      </c>
      <c r="Z171" s="58">
        <v>1415.7249299719899</v>
      </c>
      <c r="AA171" s="58">
        <v>842.26022408963604</v>
      </c>
      <c r="AB171" s="58">
        <v>573.46470588235297</v>
      </c>
      <c r="AC171" s="58">
        <v>292.82717086834703</v>
      </c>
      <c r="AD171" s="58">
        <v>241.65070028011201</v>
      </c>
      <c r="AE171" s="58">
        <v>38.986834733893602</v>
      </c>
      <c r="AF171" s="58">
        <v>1666.08442028985</v>
      </c>
      <c r="AG171" s="58">
        <v>968.67681159420204</v>
      </c>
      <c r="AH171" s="58">
        <v>697.40760869565202</v>
      </c>
      <c r="AI171" s="58">
        <v>363.28985507246398</v>
      </c>
      <c r="AJ171" s="58">
        <v>288.93586956521699</v>
      </c>
      <c r="AK171" s="58">
        <v>45.181884057970997</v>
      </c>
      <c r="AL171" s="58">
        <v>1268.0474999999999</v>
      </c>
      <c r="AM171" s="58">
        <v>757.22249999999997</v>
      </c>
      <c r="AN171" s="58">
        <v>510.82499999999999</v>
      </c>
      <c r="AO171" s="58">
        <v>264.11250000000001</v>
      </c>
      <c r="AP171" s="58">
        <v>212.19</v>
      </c>
      <c r="AQ171" s="58">
        <v>34.522500000000001</v>
      </c>
    </row>
    <row r="172" spans="1:43" x14ac:dyDescent="0.25">
      <c r="A172" s="64" t="s">
        <v>321</v>
      </c>
      <c r="B172" s="58">
        <v>1485.9938071065999</v>
      </c>
      <c r="C172" s="58">
        <v>874.96279187817299</v>
      </c>
      <c r="D172" s="58">
        <v>611.03101522842599</v>
      </c>
      <c r="E172" s="58">
        <v>314.802030456853</v>
      </c>
      <c r="F172" s="58">
        <v>255.51852791878201</v>
      </c>
      <c r="G172" s="58">
        <v>40.7104568527919</v>
      </c>
      <c r="H172" s="58">
        <v>1624.1686111111101</v>
      </c>
      <c r="I172" s="58">
        <v>953.51027777777801</v>
      </c>
      <c r="J172" s="58">
        <v>670.65833333333296</v>
      </c>
      <c r="K172" s="58">
        <v>347.93138888888899</v>
      </c>
      <c r="L172" s="58">
        <v>278.34638888888901</v>
      </c>
      <c r="M172" s="58">
        <v>44.380555555555603</v>
      </c>
      <c r="N172" s="58">
        <v>1318.32101123595</v>
      </c>
      <c r="O172" s="58">
        <v>779.64674157303398</v>
      </c>
      <c r="P172" s="58">
        <v>538.67426966292101</v>
      </c>
      <c r="Q172" s="58">
        <v>274.60011235955102</v>
      </c>
      <c r="R172" s="58">
        <v>227.81730337078599</v>
      </c>
      <c r="S172" s="58">
        <v>36.256853932584299</v>
      </c>
      <c r="T172" s="58">
        <v>869.13620689655204</v>
      </c>
      <c r="U172" s="58">
        <v>520.52586206896501</v>
      </c>
      <c r="V172" s="58">
        <v>348.610344827586</v>
      </c>
      <c r="W172" s="58">
        <v>176.75172413793101</v>
      </c>
      <c r="X172" s="58">
        <v>147.943965517241</v>
      </c>
      <c r="Y172" s="58">
        <v>23.914655172413799</v>
      </c>
      <c r="Z172" s="58">
        <v>1410.62413793103</v>
      </c>
      <c r="AA172" s="58">
        <v>838.34080459770098</v>
      </c>
      <c r="AB172" s="58">
        <v>572.28333333333296</v>
      </c>
      <c r="AC172" s="58">
        <v>292.00574712643697</v>
      </c>
      <c r="AD172" s="58">
        <v>241.280172413793</v>
      </c>
      <c r="AE172" s="58">
        <v>38.997413793103398</v>
      </c>
      <c r="AF172" s="58">
        <v>1671.47703703704</v>
      </c>
      <c r="AG172" s="58">
        <v>972.92333333333295</v>
      </c>
      <c r="AH172" s="58">
        <v>698.55370370370395</v>
      </c>
      <c r="AI172" s="58">
        <v>363.95407407407401</v>
      </c>
      <c r="AJ172" s="58">
        <v>289.275925925926</v>
      </c>
      <c r="AK172" s="58">
        <v>45.3237037037037</v>
      </c>
      <c r="AL172" s="58">
        <v>1217.8971428571399</v>
      </c>
      <c r="AM172" s="58">
        <v>730.61142857142897</v>
      </c>
      <c r="AN172" s="58">
        <v>487.28571428571399</v>
      </c>
      <c r="AO172" s="58">
        <v>252.92571428571401</v>
      </c>
      <c r="AP172" s="58">
        <v>201.51428571428599</v>
      </c>
      <c r="AQ172" s="58">
        <v>32.845714285714301</v>
      </c>
    </row>
    <row r="173" spans="1:43" x14ac:dyDescent="0.25">
      <c r="A173" s="64" t="s">
        <v>322</v>
      </c>
      <c r="B173" s="58">
        <v>1482.40514851485</v>
      </c>
      <c r="C173" s="58">
        <v>872.71366336633696</v>
      </c>
      <c r="D173" s="58">
        <v>609.69148514851497</v>
      </c>
      <c r="E173" s="58">
        <v>314.30524752475299</v>
      </c>
      <c r="F173" s="58">
        <v>254.73757425742599</v>
      </c>
      <c r="G173" s="58">
        <v>40.648663366336599</v>
      </c>
      <c r="H173" s="58">
        <v>1629.3338619403</v>
      </c>
      <c r="I173" s="58">
        <v>956.89673507462703</v>
      </c>
      <c r="J173" s="58">
        <v>672.43712686567198</v>
      </c>
      <c r="K173" s="58">
        <v>348.92966417910401</v>
      </c>
      <c r="L173" s="58">
        <v>279.02406716417897</v>
      </c>
      <c r="M173" s="58">
        <v>44.483395522388101</v>
      </c>
      <c r="N173" s="58">
        <v>1316.2579113924101</v>
      </c>
      <c r="O173" s="58">
        <v>777.51930379746796</v>
      </c>
      <c r="P173" s="58">
        <v>538.73860759493698</v>
      </c>
      <c r="Q173" s="58">
        <v>275.151898734177</v>
      </c>
      <c r="R173" s="58">
        <v>227.27436708860799</v>
      </c>
      <c r="S173" s="58">
        <v>36.312341772151903</v>
      </c>
      <c r="T173" s="58">
        <v>776.09096385542205</v>
      </c>
      <c r="U173" s="58">
        <v>468.39036144578301</v>
      </c>
      <c r="V173" s="58">
        <v>307.70060240963898</v>
      </c>
      <c r="W173" s="58">
        <v>156.444578313253</v>
      </c>
      <c r="X173" s="58">
        <v>130.17831325301199</v>
      </c>
      <c r="Y173" s="58">
        <v>21.077710843373499</v>
      </c>
      <c r="Z173" s="58">
        <v>1426.99064885496</v>
      </c>
      <c r="AA173" s="58">
        <v>848.76727099236598</v>
      </c>
      <c r="AB173" s="58">
        <v>578.22337786259504</v>
      </c>
      <c r="AC173" s="58">
        <v>295.56011450381698</v>
      </c>
      <c r="AD173" s="58">
        <v>243.31717557251901</v>
      </c>
      <c r="AE173" s="58">
        <v>39.346087786259503</v>
      </c>
      <c r="AF173" s="58">
        <v>1699.92692307692</v>
      </c>
      <c r="AG173" s="58">
        <v>987.12245657568201</v>
      </c>
      <c r="AH173" s="58">
        <v>712.804466501241</v>
      </c>
      <c r="AI173" s="58">
        <v>371.19081885856099</v>
      </c>
      <c r="AJ173" s="58">
        <v>295.240570719603</v>
      </c>
      <c r="AK173" s="58">
        <v>46.373076923076901</v>
      </c>
      <c r="AL173" s="58">
        <v>1248.9264705882399</v>
      </c>
      <c r="AM173" s="58">
        <v>746.89411764705903</v>
      </c>
      <c r="AN173" s="58">
        <v>502.03235294117599</v>
      </c>
      <c r="AO173" s="58">
        <v>261.97058823529397</v>
      </c>
      <c r="AP173" s="58">
        <v>206.4</v>
      </c>
      <c r="AQ173" s="58">
        <v>33.661764705882398</v>
      </c>
    </row>
    <row r="174" spans="1:43" x14ac:dyDescent="0.25">
      <c r="A174" s="64" t="s">
        <v>323</v>
      </c>
      <c r="B174" s="58">
        <v>1467.89490538574</v>
      </c>
      <c r="C174" s="58">
        <v>864.10946142649198</v>
      </c>
      <c r="D174" s="58">
        <v>603.78544395924303</v>
      </c>
      <c r="E174" s="58">
        <v>311.22401746724898</v>
      </c>
      <c r="F174" s="58">
        <v>252.26448326055299</v>
      </c>
      <c r="G174" s="58">
        <v>40.296943231440999</v>
      </c>
      <c r="H174" s="58">
        <v>1615.49802631579</v>
      </c>
      <c r="I174" s="58">
        <v>947.44680451127795</v>
      </c>
      <c r="J174" s="58">
        <v>668.05122180451099</v>
      </c>
      <c r="K174" s="58">
        <v>346.87528195488699</v>
      </c>
      <c r="L174" s="58">
        <v>276.971616541353</v>
      </c>
      <c r="M174" s="58">
        <v>44.204323308270702</v>
      </c>
      <c r="N174" s="58">
        <v>1310.3726178535601</v>
      </c>
      <c r="O174" s="58">
        <v>775.171715145436</v>
      </c>
      <c r="P174" s="58">
        <v>535.20090270812398</v>
      </c>
      <c r="Q174" s="58">
        <v>273.17693079237699</v>
      </c>
      <c r="R174" s="58">
        <v>225.89699097291901</v>
      </c>
      <c r="S174" s="58">
        <v>36.126980942828503</v>
      </c>
      <c r="T174" s="58">
        <v>772.086075949367</v>
      </c>
      <c r="U174" s="58">
        <v>464.15506329113902</v>
      </c>
      <c r="V174" s="58">
        <v>307.93101265822798</v>
      </c>
      <c r="W174" s="58">
        <v>155.59746835442999</v>
      </c>
      <c r="X174" s="58">
        <v>131.122784810127</v>
      </c>
      <c r="Y174" s="58">
        <v>21.210759493670899</v>
      </c>
      <c r="Z174" s="58">
        <v>1408.9865753424699</v>
      </c>
      <c r="AA174" s="58">
        <v>837.69616438356195</v>
      </c>
      <c r="AB174" s="58">
        <v>571.29041095890398</v>
      </c>
      <c r="AC174" s="58">
        <v>292.109315068493</v>
      </c>
      <c r="AD174" s="58">
        <v>240.252328767123</v>
      </c>
      <c r="AE174" s="58">
        <v>38.928767123287699</v>
      </c>
      <c r="AF174" s="58">
        <v>1683.7889851485099</v>
      </c>
      <c r="AG174" s="58">
        <v>978.11361386138606</v>
      </c>
      <c r="AH174" s="58">
        <v>705.675371287129</v>
      </c>
      <c r="AI174" s="58">
        <v>367.56014851485099</v>
      </c>
      <c r="AJ174" s="58">
        <v>292.23193069306899</v>
      </c>
      <c r="AK174" s="58">
        <v>45.883292079207898</v>
      </c>
      <c r="AL174" s="58">
        <v>1199.8022727272701</v>
      </c>
      <c r="AM174" s="58">
        <v>724.22727272727195</v>
      </c>
      <c r="AN174" s="58">
        <v>475.57499999999999</v>
      </c>
      <c r="AO174" s="58">
        <v>246.67500000000001</v>
      </c>
      <c r="AP174" s="58">
        <v>196.86136363636399</v>
      </c>
      <c r="AQ174" s="58">
        <v>32.0386363636364</v>
      </c>
    </row>
    <row r="175" spans="1:43" x14ac:dyDescent="0.25">
      <c r="A175" s="64" t="s">
        <v>324</v>
      </c>
      <c r="B175" s="58">
        <v>1461.0779661017</v>
      </c>
      <c r="C175" s="58">
        <v>859.848536209553</v>
      </c>
      <c r="D175" s="58">
        <v>601.22942989214198</v>
      </c>
      <c r="E175" s="58">
        <v>309.87642526964601</v>
      </c>
      <c r="F175" s="58">
        <v>251.17642526964599</v>
      </c>
      <c r="G175" s="58">
        <v>40.176579352850503</v>
      </c>
      <c r="H175" s="58">
        <v>1598.7195715676701</v>
      </c>
      <c r="I175" s="58">
        <v>938.08013631937695</v>
      </c>
      <c r="J175" s="58">
        <v>660.63943524829597</v>
      </c>
      <c r="K175" s="58">
        <v>342.53807205452802</v>
      </c>
      <c r="L175" s="58">
        <v>274.26251217137298</v>
      </c>
      <c r="M175" s="58">
        <v>43.838851022395303</v>
      </c>
      <c r="N175" s="58">
        <v>1307.42804347826</v>
      </c>
      <c r="O175" s="58">
        <v>772.51826086956498</v>
      </c>
      <c r="P175" s="58">
        <v>534.90978260869599</v>
      </c>
      <c r="Q175" s="58">
        <v>273.41608695652201</v>
      </c>
      <c r="R175" s="58">
        <v>225.40532608695699</v>
      </c>
      <c r="S175" s="58">
        <v>36.088369565217398</v>
      </c>
      <c r="T175" s="58">
        <v>773.10361445783099</v>
      </c>
      <c r="U175" s="58">
        <v>466.17108433734899</v>
      </c>
      <c r="V175" s="58">
        <v>306.932530120482</v>
      </c>
      <c r="W175" s="58">
        <v>155.340361445783</v>
      </c>
      <c r="X175" s="58">
        <v>130.47289156626499</v>
      </c>
      <c r="Y175" s="58">
        <v>21.1192771084337</v>
      </c>
      <c r="Z175" s="58">
        <v>1395.9392749244701</v>
      </c>
      <c r="AA175" s="58">
        <v>831.35377643504501</v>
      </c>
      <c r="AB175" s="58">
        <v>564.58549848942596</v>
      </c>
      <c r="AC175" s="58">
        <v>288.90181268882202</v>
      </c>
      <c r="AD175" s="58">
        <v>237.20815709969801</v>
      </c>
      <c r="AE175" s="58">
        <v>38.475528700906303</v>
      </c>
      <c r="AF175" s="58">
        <v>1688.0912436548199</v>
      </c>
      <c r="AG175" s="58">
        <v>978.68832487309601</v>
      </c>
      <c r="AH175" s="58">
        <v>709.40291878172604</v>
      </c>
      <c r="AI175" s="58">
        <v>368.86218274111701</v>
      </c>
      <c r="AJ175" s="58">
        <v>294.205964467005</v>
      </c>
      <c r="AK175" s="58">
        <v>46.334771573604002</v>
      </c>
      <c r="AL175" s="58">
        <v>1258.0533333333301</v>
      </c>
      <c r="AM175" s="58">
        <v>755.84666666666601</v>
      </c>
      <c r="AN175" s="58">
        <v>502.20666666666699</v>
      </c>
      <c r="AO175" s="58">
        <v>260.40666666666698</v>
      </c>
      <c r="AP175" s="58">
        <v>207.84</v>
      </c>
      <c r="AQ175" s="58">
        <v>33.96</v>
      </c>
    </row>
    <row r="176" spans="1:43" x14ac:dyDescent="0.25">
      <c r="A176" s="64" t="s">
        <v>325</v>
      </c>
      <c r="B176" s="58">
        <v>1458.1176440591501</v>
      </c>
      <c r="C176" s="58">
        <v>859.157623661397</v>
      </c>
      <c r="D176" s="58">
        <v>598.96002039775601</v>
      </c>
      <c r="E176" s="58">
        <v>308.29918408974999</v>
      </c>
      <c r="F176" s="58">
        <v>250.54742478327401</v>
      </c>
      <c r="G176" s="58">
        <v>40.1134115247323</v>
      </c>
      <c r="H176" s="58">
        <v>1610.9806930693101</v>
      </c>
      <c r="I176" s="58">
        <v>945.88099009900998</v>
      </c>
      <c r="J176" s="58">
        <v>665.09970297029702</v>
      </c>
      <c r="K176" s="58">
        <v>344.02811881188097</v>
      </c>
      <c r="L176" s="58">
        <v>276.77732673267298</v>
      </c>
      <c r="M176" s="58">
        <v>44.2942574257426</v>
      </c>
      <c r="N176" s="58">
        <v>1295.77097791798</v>
      </c>
      <c r="O176" s="58">
        <v>767.05394321766596</v>
      </c>
      <c r="P176" s="58">
        <v>528.71703470031503</v>
      </c>
      <c r="Q176" s="58">
        <v>270.35362776025198</v>
      </c>
      <c r="R176" s="58">
        <v>222.69022082018901</v>
      </c>
      <c r="S176" s="58">
        <v>35.673186119873797</v>
      </c>
      <c r="T176" s="58">
        <v>778.42941176470595</v>
      </c>
      <c r="U176" s="58">
        <v>468.88235294117601</v>
      </c>
      <c r="V176" s="58">
        <v>309.54705882352903</v>
      </c>
      <c r="W176" s="58">
        <v>156.461029411765</v>
      </c>
      <c r="X176" s="58">
        <v>131.763970588235</v>
      </c>
      <c r="Y176" s="58">
        <v>21.3220588235294</v>
      </c>
      <c r="Z176" s="58">
        <v>1393.30652591171</v>
      </c>
      <c r="AA176" s="58">
        <v>831.35815738963504</v>
      </c>
      <c r="AB176" s="58">
        <v>561.948368522073</v>
      </c>
      <c r="AC176" s="58">
        <v>287.08905950095999</v>
      </c>
      <c r="AD176" s="58">
        <v>236.47140115163199</v>
      </c>
      <c r="AE176" s="58">
        <v>38.387907869481801</v>
      </c>
      <c r="AF176" s="58">
        <v>1662.42260536398</v>
      </c>
      <c r="AG176" s="58">
        <v>963.93984674329499</v>
      </c>
      <c r="AH176" s="58">
        <v>698.48275862068897</v>
      </c>
      <c r="AI176" s="58">
        <v>362.89808429118801</v>
      </c>
      <c r="AJ176" s="58">
        <v>289.91111111111098</v>
      </c>
      <c r="AK176" s="58">
        <v>45.673563218390797</v>
      </c>
      <c r="AL176" s="58">
        <v>1187.95102040816</v>
      </c>
      <c r="AM176" s="58">
        <v>714.22040816326501</v>
      </c>
      <c r="AN176" s="58">
        <v>473.730612244898</v>
      </c>
      <c r="AO176" s="58">
        <v>245.412244897959</v>
      </c>
      <c r="AP176" s="58">
        <v>196.273469387755</v>
      </c>
      <c r="AQ176" s="58">
        <v>32.0448979591837</v>
      </c>
    </row>
    <row r="177" spans="1:43" x14ac:dyDescent="0.25">
      <c r="A177" s="64" t="s">
        <v>326</v>
      </c>
      <c r="B177" s="58">
        <v>1439.0484931506901</v>
      </c>
      <c r="C177" s="58">
        <v>849.22328767123304</v>
      </c>
      <c r="D177" s="58">
        <v>589.82520547945205</v>
      </c>
      <c r="E177" s="58">
        <v>303.29589041095898</v>
      </c>
      <c r="F177" s="58">
        <v>246.93589041095899</v>
      </c>
      <c r="G177" s="58">
        <v>39.5934246575342</v>
      </c>
      <c r="H177" s="58">
        <v>1592.80746268657</v>
      </c>
      <c r="I177" s="58">
        <v>936.368481123793</v>
      </c>
      <c r="J177" s="58">
        <v>656.43898156277396</v>
      </c>
      <c r="K177" s="58">
        <v>339.10035118525002</v>
      </c>
      <c r="L177" s="58">
        <v>273.513081650571</v>
      </c>
      <c r="M177" s="58">
        <v>43.8255487269535</v>
      </c>
      <c r="N177" s="58">
        <v>1272.41531874405</v>
      </c>
      <c r="O177" s="58">
        <v>754.78144624167498</v>
      </c>
      <c r="P177" s="58">
        <v>517.63387250237895</v>
      </c>
      <c r="Q177" s="58">
        <v>264.49352997145598</v>
      </c>
      <c r="R177" s="58">
        <v>218.133396764986</v>
      </c>
      <c r="S177" s="58">
        <v>35.006945765937203</v>
      </c>
      <c r="T177" s="58">
        <v>779.33211678832095</v>
      </c>
      <c r="U177" s="58">
        <v>470.402189781022</v>
      </c>
      <c r="V177" s="58">
        <v>308.929927007299</v>
      </c>
      <c r="W177" s="58">
        <v>156.18394160583901</v>
      </c>
      <c r="X177" s="58">
        <v>131.43941605839399</v>
      </c>
      <c r="Y177" s="58">
        <v>21.3065693430657</v>
      </c>
      <c r="Z177" s="58">
        <v>1380.62546218487</v>
      </c>
      <c r="AA177" s="58">
        <v>824.54092436974804</v>
      </c>
      <c r="AB177" s="58">
        <v>556.08453781512605</v>
      </c>
      <c r="AC177" s="58">
        <v>283.83126050420202</v>
      </c>
      <c r="AD177" s="58">
        <v>234.28840336134499</v>
      </c>
      <c r="AE177" s="58">
        <v>37.964873949579797</v>
      </c>
      <c r="AF177" s="58">
        <v>1624.3376593279299</v>
      </c>
      <c r="AG177" s="58">
        <v>943.39536500579402</v>
      </c>
      <c r="AH177" s="58">
        <v>680.94229432213206</v>
      </c>
      <c r="AI177" s="58">
        <v>353.489687137891</v>
      </c>
      <c r="AJ177" s="58">
        <v>282.71054461181899</v>
      </c>
      <c r="AK177" s="58">
        <v>44.742062572421801</v>
      </c>
      <c r="AL177" s="58">
        <v>1168.05454545455</v>
      </c>
      <c r="AM177" s="58">
        <v>702.90454545454497</v>
      </c>
      <c r="AN177" s="58">
        <v>465.15</v>
      </c>
      <c r="AO177" s="58">
        <v>236.33181818181799</v>
      </c>
      <c r="AP177" s="58">
        <v>196.80454545454501</v>
      </c>
      <c r="AQ177" s="58">
        <v>32.013636363636401</v>
      </c>
    </row>
    <row r="178" spans="1:43" x14ac:dyDescent="0.25">
      <c r="A178" s="64" t="s">
        <v>327</v>
      </c>
      <c r="B178" s="58">
        <v>1415.3712244897999</v>
      </c>
      <c r="C178" s="58">
        <v>835.82387755102002</v>
      </c>
      <c r="D178" s="58">
        <v>579.54734693877504</v>
      </c>
      <c r="E178" s="58">
        <v>297.259102040816</v>
      </c>
      <c r="F178" s="58">
        <v>243.214653061224</v>
      </c>
      <c r="G178" s="58">
        <v>39.0735918367347</v>
      </c>
      <c r="H178" s="58">
        <v>1549.21784638554</v>
      </c>
      <c r="I178" s="58">
        <v>912.30655120481902</v>
      </c>
      <c r="J178" s="58">
        <v>636.91129518072296</v>
      </c>
      <c r="K178" s="58">
        <v>327.73124999999999</v>
      </c>
      <c r="L178" s="58">
        <v>266.39977409638601</v>
      </c>
      <c r="M178" s="58">
        <v>42.7802710843374</v>
      </c>
      <c r="N178" s="58">
        <v>1256.9502673796801</v>
      </c>
      <c r="O178" s="58">
        <v>745.29893048128304</v>
      </c>
      <c r="P178" s="58">
        <v>511.65133689839598</v>
      </c>
      <c r="Q178" s="58">
        <v>261.19224598930498</v>
      </c>
      <c r="R178" s="58">
        <v>215.772727272727</v>
      </c>
      <c r="S178" s="58">
        <v>34.686363636363602</v>
      </c>
      <c r="T178" s="58">
        <v>792.76400000000001</v>
      </c>
      <c r="U178" s="58">
        <v>477.57400000000001</v>
      </c>
      <c r="V178" s="58">
        <v>315.19</v>
      </c>
      <c r="W178" s="58">
        <v>159.46799999999999</v>
      </c>
      <c r="X178" s="58">
        <v>133.97200000000001</v>
      </c>
      <c r="Y178" s="58">
        <v>21.75</v>
      </c>
      <c r="Z178" s="58">
        <v>1356.7850036576399</v>
      </c>
      <c r="AA178" s="58">
        <v>810.46766642282398</v>
      </c>
      <c r="AB178" s="58">
        <v>546.31733723482103</v>
      </c>
      <c r="AC178" s="58">
        <v>277.875932699342</v>
      </c>
      <c r="AD178" s="58">
        <v>230.95961960497399</v>
      </c>
      <c r="AE178" s="58">
        <v>37.481784930504801</v>
      </c>
      <c r="AF178" s="58">
        <v>1601.30739549839</v>
      </c>
      <c r="AG178" s="58">
        <v>930.57138263665604</v>
      </c>
      <c r="AH178" s="58">
        <v>670.73601286173596</v>
      </c>
      <c r="AI178" s="58">
        <v>347.81157556270102</v>
      </c>
      <c r="AJ178" s="58">
        <v>278.73344051446901</v>
      </c>
      <c r="AK178" s="58">
        <v>44.190996784565897</v>
      </c>
      <c r="AL178" s="58">
        <v>1178.2027397260299</v>
      </c>
      <c r="AM178" s="58">
        <v>708.40684931506905</v>
      </c>
      <c r="AN178" s="58">
        <v>469.79589041095898</v>
      </c>
      <c r="AO178" s="58">
        <v>238.680821917808</v>
      </c>
      <c r="AP178" s="58">
        <v>198.764383561644</v>
      </c>
      <c r="AQ178" s="58">
        <v>32.350684931506798</v>
      </c>
    </row>
    <row r="179" spans="1:43" x14ac:dyDescent="0.25">
      <c r="A179" s="64" t="s">
        <v>328</v>
      </c>
      <c r="B179" s="58">
        <v>1417.51611820013</v>
      </c>
      <c r="C179" s="58">
        <v>838.05685023505703</v>
      </c>
      <c r="D179" s="58">
        <v>579.45926796507695</v>
      </c>
      <c r="E179" s="58">
        <v>296.10503693754202</v>
      </c>
      <c r="F179" s="58">
        <v>244.009704499664</v>
      </c>
      <c r="G179" s="58">
        <v>39.344526527871103</v>
      </c>
      <c r="H179" s="58">
        <v>1548.8745823388999</v>
      </c>
      <c r="I179" s="58">
        <v>912.46306682577597</v>
      </c>
      <c r="J179" s="58">
        <v>636.41151551312601</v>
      </c>
      <c r="K179" s="58">
        <v>326.32213603818599</v>
      </c>
      <c r="L179" s="58">
        <v>267.04385441527398</v>
      </c>
      <c r="M179" s="58">
        <v>43.045525059665898</v>
      </c>
      <c r="N179" s="58">
        <v>1248.4248847926301</v>
      </c>
      <c r="O179" s="58">
        <v>742.27741935483903</v>
      </c>
      <c r="P179" s="58">
        <v>506.14746543778801</v>
      </c>
      <c r="Q179" s="58">
        <v>257.20806451612901</v>
      </c>
      <c r="R179" s="58">
        <v>214.35898617511501</v>
      </c>
      <c r="S179" s="58">
        <v>34.580414746543802</v>
      </c>
      <c r="T179" s="58">
        <v>830.11071428571404</v>
      </c>
      <c r="U179" s="58">
        <v>499.14464285714303</v>
      </c>
      <c r="V179" s="58">
        <v>330.96607142857101</v>
      </c>
      <c r="W179" s="58">
        <v>167.0625</v>
      </c>
      <c r="X179" s="58">
        <v>141.01071428571399</v>
      </c>
      <c r="Y179" s="58">
        <v>22.8928571428571</v>
      </c>
      <c r="Z179" s="58">
        <v>1382.66484918794</v>
      </c>
      <c r="AA179" s="58">
        <v>824.99704176334103</v>
      </c>
      <c r="AB179" s="58">
        <v>557.667807424594</v>
      </c>
      <c r="AC179" s="58">
        <v>283.35800464037101</v>
      </c>
      <c r="AD179" s="58">
        <v>236.03561484918799</v>
      </c>
      <c r="AE179" s="58">
        <v>38.274187935034803</v>
      </c>
      <c r="AF179" s="58">
        <v>1563.71104972376</v>
      </c>
      <c r="AG179" s="58">
        <v>911.21740331491696</v>
      </c>
      <c r="AH179" s="58">
        <v>652.49364640884005</v>
      </c>
      <c r="AI179" s="58">
        <v>336.30303867403302</v>
      </c>
      <c r="AJ179" s="58">
        <v>272.601933701657</v>
      </c>
      <c r="AK179" s="58">
        <v>43.588674033149204</v>
      </c>
      <c r="AL179" s="58">
        <v>1190.0999999999999</v>
      </c>
      <c r="AM179" s="58">
        <v>714.31630434782596</v>
      </c>
      <c r="AN179" s="58">
        <v>475.783695652174</v>
      </c>
      <c r="AO179" s="58">
        <v>241.34021739130401</v>
      </c>
      <c r="AP179" s="58">
        <v>201.570652173913</v>
      </c>
      <c r="AQ179" s="58">
        <v>32.872826086956501</v>
      </c>
    </row>
    <row r="180" spans="1:43" x14ac:dyDescent="0.25">
      <c r="A180" s="64" t="s">
        <v>329</v>
      </c>
      <c r="B180" s="58">
        <v>1418.5841513292401</v>
      </c>
      <c r="C180" s="58">
        <v>838.79907975460105</v>
      </c>
      <c r="D180" s="58">
        <v>579.78507157464196</v>
      </c>
      <c r="E180" s="58">
        <v>296.30777096114502</v>
      </c>
      <c r="F180" s="58">
        <v>244.106952965235</v>
      </c>
      <c r="G180" s="58">
        <v>39.370347648261799</v>
      </c>
      <c r="H180" s="58">
        <v>1552.7249099639901</v>
      </c>
      <c r="I180" s="58">
        <v>914.50966386554603</v>
      </c>
      <c r="J180" s="58">
        <v>638.21524609843902</v>
      </c>
      <c r="K180" s="58">
        <v>327.37022809123698</v>
      </c>
      <c r="L180" s="58">
        <v>267.67869147659098</v>
      </c>
      <c r="M180" s="58">
        <v>43.166326530612203</v>
      </c>
      <c r="N180" s="58">
        <v>1242.3392744479499</v>
      </c>
      <c r="O180" s="58">
        <v>739.32444794952698</v>
      </c>
      <c r="P180" s="58">
        <v>503.01482649842302</v>
      </c>
      <c r="Q180" s="58">
        <v>255.495425867508</v>
      </c>
      <c r="R180" s="58">
        <v>213.136514195584</v>
      </c>
      <c r="S180" s="58">
        <v>34.382886435331201</v>
      </c>
      <c r="T180" s="58">
        <v>830.046107784431</v>
      </c>
      <c r="U180" s="58">
        <v>500.956886227545</v>
      </c>
      <c r="V180" s="58">
        <v>329.089221556886</v>
      </c>
      <c r="W180" s="58">
        <v>166.08682634730499</v>
      </c>
      <c r="X180" s="58">
        <v>140.24730538922199</v>
      </c>
      <c r="Y180" s="58">
        <v>22.755089820359299</v>
      </c>
      <c r="Z180" s="58">
        <v>1383.8226618705</v>
      </c>
      <c r="AA180" s="58">
        <v>825.88633093525198</v>
      </c>
      <c r="AB180" s="58">
        <v>557.93633093525204</v>
      </c>
      <c r="AC180" s="58">
        <v>283.41636690647499</v>
      </c>
      <c r="AD180" s="58">
        <v>236.22625899280601</v>
      </c>
      <c r="AE180" s="58">
        <v>38.2937050359712</v>
      </c>
      <c r="AF180" s="58">
        <v>1560.77525022748</v>
      </c>
      <c r="AG180" s="58">
        <v>909.73457688808003</v>
      </c>
      <c r="AH180" s="58">
        <v>651.04067333939997</v>
      </c>
      <c r="AI180" s="58">
        <v>335.66151046405798</v>
      </c>
      <c r="AJ180" s="58">
        <v>271.84995450409502</v>
      </c>
      <c r="AK180" s="58">
        <v>43.529208371246597</v>
      </c>
      <c r="AL180" s="58">
        <v>1224.10449438202</v>
      </c>
      <c r="AM180" s="58">
        <v>734.84157303370796</v>
      </c>
      <c r="AN180" s="58">
        <v>489.26292134831499</v>
      </c>
      <c r="AO180" s="58">
        <v>248.13370786516899</v>
      </c>
      <c r="AP180" s="58">
        <v>207.32022471910099</v>
      </c>
      <c r="AQ180" s="58">
        <v>33.808988764044898</v>
      </c>
    </row>
    <row r="181" spans="1:43" x14ac:dyDescent="0.25">
      <c r="A181" s="64" t="s">
        <v>330</v>
      </c>
      <c r="B181" s="58">
        <v>1431.31948955916</v>
      </c>
      <c r="C181" s="58">
        <v>846.58573085846899</v>
      </c>
      <c r="D181" s="58">
        <v>584.73375870069594</v>
      </c>
      <c r="E181" s="58">
        <v>299.31345707656601</v>
      </c>
      <c r="F181" s="58">
        <v>245.81136890951299</v>
      </c>
      <c r="G181" s="58">
        <v>39.608932714617197</v>
      </c>
      <c r="H181" s="58">
        <v>1574.72610497238</v>
      </c>
      <c r="I181" s="58">
        <v>927.79330110497199</v>
      </c>
      <c r="J181" s="58">
        <v>646.93280386740298</v>
      </c>
      <c r="K181" s="58">
        <v>332.81664364640898</v>
      </c>
      <c r="L181" s="58">
        <v>270.53991712707199</v>
      </c>
      <c r="M181" s="58">
        <v>43.576243093922599</v>
      </c>
      <c r="N181" s="58">
        <v>1248.8478031634399</v>
      </c>
      <c r="O181" s="58">
        <v>743.25659050966601</v>
      </c>
      <c r="P181" s="58">
        <v>505.591212653779</v>
      </c>
      <c r="Q181" s="58">
        <v>256.68374340948998</v>
      </c>
      <c r="R181" s="58">
        <v>214.34657293497401</v>
      </c>
      <c r="S181" s="58">
        <v>34.5608963093146</v>
      </c>
      <c r="T181" s="58">
        <v>808.55586206896601</v>
      </c>
      <c r="U181" s="58">
        <v>488.84275862069001</v>
      </c>
      <c r="V181" s="58">
        <v>319.713103448276</v>
      </c>
      <c r="W181" s="58">
        <v>161.30482758620701</v>
      </c>
      <c r="X181" s="58">
        <v>136.30551724137899</v>
      </c>
      <c r="Y181" s="58">
        <v>22.102758620689698</v>
      </c>
      <c r="Z181" s="58">
        <v>1385.7123430962299</v>
      </c>
      <c r="AA181" s="58">
        <v>828.05230125522996</v>
      </c>
      <c r="AB181" s="58">
        <v>557.66004184100404</v>
      </c>
      <c r="AC181" s="58">
        <v>283.721338912134</v>
      </c>
      <c r="AD181" s="58">
        <v>235.75962343096199</v>
      </c>
      <c r="AE181" s="58">
        <v>38.1790794979079</v>
      </c>
      <c r="AF181" s="58">
        <v>1585.93853028798</v>
      </c>
      <c r="AG181" s="58">
        <v>924.49006951340596</v>
      </c>
      <c r="AH181" s="58">
        <v>661.44846077457805</v>
      </c>
      <c r="AI181" s="58">
        <v>341.38927507447897</v>
      </c>
      <c r="AJ181" s="58">
        <v>275.893346573982</v>
      </c>
      <c r="AK181" s="58">
        <v>44.165839126117199</v>
      </c>
      <c r="AL181" s="58">
        <v>1249.212</v>
      </c>
      <c r="AM181" s="58">
        <v>751.79200000000003</v>
      </c>
      <c r="AN181" s="58">
        <v>497.42</v>
      </c>
      <c r="AO181" s="58">
        <v>253.684</v>
      </c>
      <c r="AP181" s="58">
        <v>209.58799999999999</v>
      </c>
      <c r="AQ181" s="58">
        <v>34.148000000000003</v>
      </c>
    </row>
    <row r="182" spans="1:43" x14ac:dyDescent="0.25">
      <c r="A182" s="64" t="s">
        <v>331</v>
      </c>
      <c r="B182" s="58">
        <v>1463.93818443804</v>
      </c>
      <c r="C182" s="58">
        <v>863.88198847262299</v>
      </c>
      <c r="D182" s="58">
        <v>600.05619596541806</v>
      </c>
      <c r="E182" s="58">
        <v>307.89956772334301</v>
      </c>
      <c r="F182" s="58">
        <v>251.679971181556</v>
      </c>
      <c r="G182" s="58">
        <v>40.476657060518697</v>
      </c>
      <c r="H182" s="58">
        <v>1622.4816489361699</v>
      </c>
      <c r="I182" s="58">
        <v>953.5625</v>
      </c>
      <c r="J182" s="58">
        <v>668.91914893617002</v>
      </c>
      <c r="K182" s="58">
        <v>345.36303191489401</v>
      </c>
      <c r="L182" s="58">
        <v>278.78989361702099</v>
      </c>
      <c r="M182" s="58">
        <v>44.7662234042553</v>
      </c>
      <c r="N182" s="58">
        <v>1276.47798742138</v>
      </c>
      <c r="O182" s="58">
        <v>757.84465408804999</v>
      </c>
      <c r="P182" s="58">
        <v>518.63333333333298</v>
      </c>
      <c r="Q182" s="58">
        <v>263.603144654088</v>
      </c>
      <c r="R182" s="58">
        <v>219.62547169811299</v>
      </c>
      <c r="S182" s="58">
        <v>35.404716981132097</v>
      </c>
      <c r="T182" s="58">
        <v>772.77155172413802</v>
      </c>
      <c r="U182" s="58">
        <v>468.26637931034497</v>
      </c>
      <c r="V182" s="58">
        <v>304.50517241379299</v>
      </c>
      <c r="W182" s="58">
        <v>153.58706896551701</v>
      </c>
      <c r="X182" s="58">
        <v>129.87672413793101</v>
      </c>
      <c r="Y182" s="58">
        <v>21.041379310344801</v>
      </c>
      <c r="Z182" s="58">
        <v>1405.8950226244301</v>
      </c>
      <c r="AA182" s="58">
        <v>838.70171945701395</v>
      </c>
      <c r="AB182" s="58">
        <v>567.19330316742105</v>
      </c>
      <c r="AC182" s="58">
        <v>288.89076923076902</v>
      </c>
      <c r="AD182" s="58">
        <v>239.534389140272</v>
      </c>
      <c r="AE182" s="58">
        <v>38.768144796380099</v>
      </c>
      <c r="AF182" s="58">
        <v>1631.5491289198601</v>
      </c>
      <c r="AG182" s="58">
        <v>949.49825783972096</v>
      </c>
      <c r="AH182" s="58">
        <v>682.05087108013902</v>
      </c>
      <c r="AI182" s="58">
        <v>353.08536585365903</v>
      </c>
      <c r="AJ182" s="58">
        <v>283.67770034843198</v>
      </c>
      <c r="AK182" s="58">
        <v>45.287804878048803</v>
      </c>
      <c r="AL182" s="58">
        <v>1273.30666666667</v>
      </c>
      <c r="AM182" s="58">
        <v>763.08</v>
      </c>
      <c r="AN182" s="58">
        <v>510.22666666666697</v>
      </c>
      <c r="AO182" s="58">
        <v>258.566666666667</v>
      </c>
      <c r="AP182" s="58">
        <v>216.30666666666701</v>
      </c>
      <c r="AQ182" s="58">
        <v>35.353333333333303</v>
      </c>
    </row>
    <row r="183" spans="1:43" x14ac:dyDescent="0.25">
      <c r="A183" s="64" t="s">
        <v>332</v>
      </c>
      <c r="B183" s="58">
        <v>1490.4720917531399</v>
      </c>
      <c r="C183" s="58">
        <v>878.682632441289</v>
      </c>
      <c r="D183" s="58">
        <v>611.78945931185103</v>
      </c>
      <c r="E183" s="58">
        <v>314.25614418350602</v>
      </c>
      <c r="F183" s="58">
        <v>256.30797378481702</v>
      </c>
      <c r="G183" s="58">
        <v>41.2253413435281</v>
      </c>
      <c r="H183" s="58">
        <v>1638.9067209775999</v>
      </c>
      <c r="I183" s="58">
        <v>963.13503054989803</v>
      </c>
      <c r="J183" s="58">
        <v>675.77169042769799</v>
      </c>
      <c r="K183" s="58">
        <v>349.276374745417</v>
      </c>
      <c r="L183" s="58">
        <v>281.347148676171</v>
      </c>
      <c r="M183" s="58">
        <v>45.14816700611</v>
      </c>
      <c r="N183" s="58">
        <v>1318.7844522968201</v>
      </c>
      <c r="O183" s="58">
        <v>781.00035335688995</v>
      </c>
      <c r="P183" s="58">
        <v>537.78409893992898</v>
      </c>
      <c r="Q183" s="58">
        <v>273.74982332155503</v>
      </c>
      <c r="R183" s="58">
        <v>227.34628975264999</v>
      </c>
      <c r="S183" s="58">
        <v>36.6879858657244</v>
      </c>
      <c r="T183" s="58">
        <v>771.06285714285696</v>
      </c>
      <c r="U183" s="58">
        <v>467.36285714285702</v>
      </c>
      <c r="V183" s="58">
        <v>303.7</v>
      </c>
      <c r="W183" s="58">
        <v>153.20857142857099</v>
      </c>
      <c r="X183" s="58">
        <v>129.48857142857099</v>
      </c>
      <c r="Y183" s="58">
        <v>21.002857142857099</v>
      </c>
      <c r="Z183" s="58">
        <v>1431.2371794871799</v>
      </c>
      <c r="AA183" s="58">
        <v>852.44294871794898</v>
      </c>
      <c r="AB183" s="58">
        <v>578.79423076923104</v>
      </c>
      <c r="AC183" s="58">
        <v>294.78044871794901</v>
      </c>
      <c r="AD183" s="58">
        <v>244.456730769231</v>
      </c>
      <c r="AE183" s="58">
        <v>39.557051282051297</v>
      </c>
      <c r="AF183" s="58">
        <v>1656.27189873418</v>
      </c>
      <c r="AG183" s="58">
        <v>964.44075949367004</v>
      </c>
      <c r="AH183" s="58">
        <v>691.83113924050599</v>
      </c>
      <c r="AI183" s="58">
        <v>358.73620253164501</v>
      </c>
      <c r="AJ183" s="58">
        <v>287.20518987341802</v>
      </c>
      <c r="AK183" s="58">
        <v>45.889746835442999</v>
      </c>
      <c r="AL183" s="58">
        <v>1200.25</v>
      </c>
      <c r="AM183" s="58">
        <v>723.52</v>
      </c>
      <c r="AN183" s="58">
        <v>476.73</v>
      </c>
      <c r="AO183" s="58">
        <v>241.25</v>
      </c>
      <c r="AP183" s="58">
        <v>202.41</v>
      </c>
      <c r="AQ183" s="58">
        <v>33.07</v>
      </c>
    </row>
    <row r="184" spans="1:43" x14ac:dyDescent="0.25">
      <c r="A184" s="64" t="s">
        <v>333</v>
      </c>
      <c r="B184" s="58">
        <v>1513.0238516878801</v>
      </c>
      <c r="C184" s="58">
        <v>893.37791920309905</v>
      </c>
      <c r="D184" s="58">
        <v>619.64593248478104</v>
      </c>
      <c r="E184" s="58">
        <v>318.83923630326501</v>
      </c>
      <c r="F184" s="58">
        <v>259.15783065854998</v>
      </c>
      <c r="G184" s="58">
        <v>41.648865522966197</v>
      </c>
      <c r="H184" s="58">
        <v>1669.24408163265</v>
      </c>
      <c r="I184" s="58">
        <v>982.743673469388</v>
      </c>
      <c r="J184" s="58">
        <v>686.50040816326498</v>
      </c>
      <c r="K184" s="58">
        <v>355.94081632653098</v>
      </c>
      <c r="L184" s="58">
        <v>284.85000000000002</v>
      </c>
      <c r="M184" s="58">
        <v>45.709591836734702</v>
      </c>
      <c r="N184" s="58">
        <v>1327.9019347037499</v>
      </c>
      <c r="O184" s="58">
        <v>787.47896009673502</v>
      </c>
      <c r="P184" s="58">
        <v>540.42297460701297</v>
      </c>
      <c r="Q184" s="58">
        <v>274.87363966142698</v>
      </c>
      <c r="R184" s="58">
        <v>228.71245465538101</v>
      </c>
      <c r="S184" s="58">
        <v>36.836880290205599</v>
      </c>
      <c r="T184" s="58">
        <v>802.988235294118</v>
      </c>
      <c r="U184" s="58">
        <v>485.558823529412</v>
      </c>
      <c r="V184" s="58">
        <v>317.429411764706</v>
      </c>
      <c r="W184" s="58">
        <v>160.047058823529</v>
      </c>
      <c r="X184" s="58">
        <v>135.435294117647</v>
      </c>
      <c r="Y184" s="58">
        <v>21.9470588235294</v>
      </c>
      <c r="Z184" s="58">
        <v>1457.7335820895501</v>
      </c>
      <c r="AA184" s="58">
        <v>870.24275053304905</v>
      </c>
      <c r="AB184" s="58">
        <v>587.49083155650305</v>
      </c>
      <c r="AC184" s="58">
        <v>299.81705756929603</v>
      </c>
      <c r="AD184" s="58">
        <v>247.652558635394</v>
      </c>
      <c r="AE184" s="58">
        <v>40.021215351812401</v>
      </c>
      <c r="AF184" s="58">
        <v>1675.06544980443</v>
      </c>
      <c r="AG184" s="58">
        <v>975.90508474576302</v>
      </c>
      <c r="AH184" s="58">
        <v>699.16036505866998</v>
      </c>
      <c r="AI184" s="58">
        <v>363.21942633637599</v>
      </c>
      <c r="AJ184" s="58">
        <v>289.68148631029999</v>
      </c>
      <c r="AK184" s="58">
        <v>46.259452411994801</v>
      </c>
      <c r="AL184" s="58">
        <v>1195.0342105263201</v>
      </c>
      <c r="AM184" s="58">
        <v>721.58684210526303</v>
      </c>
      <c r="AN184" s="58">
        <v>473.447368421053</v>
      </c>
      <c r="AO184" s="58">
        <v>242.360526315789</v>
      </c>
      <c r="AP184" s="58">
        <v>198.60789473684201</v>
      </c>
      <c r="AQ184" s="58">
        <v>32.478947368420997</v>
      </c>
    </row>
    <row r="185" spans="1:43" x14ac:dyDescent="0.25">
      <c r="A185" s="64" t="s">
        <v>334</v>
      </c>
      <c r="B185" s="58">
        <v>1497.6048387096801</v>
      </c>
      <c r="C185" s="58">
        <v>884.54725806451597</v>
      </c>
      <c r="D185" s="58">
        <v>613.05758064516101</v>
      </c>
      <c r="E185" s="58">
        <v>314.75387096774199</v>
      </c>
      <c r="F185" s="58">
        <v>256.984193548387</v>
      </c>
      <c r="G185" s="58">
        <v>41.319516129032301</v>
      </c>
      <c r="H185" s="58">
        <v>1666.40950920245</v>
      </c>
      <c r="I185" s="58">
        <v>980.15705521472398</v>
      </c>
      <c r="J185" s="58">
        <v>686.25245398772995</v>
      </c>
      <c r="K185" s="58">
        <v>355.009202453988</v>
      </c>
      <c r="L185" s="58">
        <v>285.38220858895698</v>
      </c>
      <c r="M185" s="58">
        <v>45.861042944785297</v>
      </c>
      <c r="N185" s="58">
        <v>1310.4268707483</v>
      </c>
      <c r="O185" s="58">
        <v>778.53095238095204</v>
      </c>
      <c r="P185" s="58">
        <v>531.89591836734701</v>
      </c>
      <c r="Q185" s="58">
        <v>270.11700680272099</v>
      </c>
      <c r="R185" s="58">
        <v>225.49523809523799</v>
      </c>
      <c r="S185" s="58">
        <v>36.2836734693878</v>
      </c>
      <c r="T185" s="58">
        <v>733.58709677419404</v>
      </c>
      <c r="U185" s="58">
        <v>446.29838709677398</v>
      </c>
      <c r="V185" s="58">
        <v>287.28870967741898</v>
      </c>
      <c r="W185" s="58">
        <v>144.83467741935499</v>
      </c>
      <c r="X185" s="58">
        <v>122.598387096774</v>
      </c>
      <c r="Y185" s="58">
        <v>19.855645161290301</v>
      </c>
      <c r="Z185" s="58">
        <v>1451.26363636364</v>
      </c>
      <c r="AA185" s="58">
        <v>867.07805642633195</v>
      </c>
      <c r="AB185" s="58">
        <v>584.18557993730406</v>
      </c>
      <c r="AC185" s="58">
        <v>297.611912225705</v>
      </c>
      <c r="AD185" s="58">
        <v>246.68777429467099</v>
      </c>
      <c r="AE185" s="58">
        <v>39.8858934169279</v>
      </c>
      <c r="AF185" s="58">
        <v>1676.15006418485</v>
      </c>
      <c r="AG185" s="58">
        <v>975.76790757381195</v>
      </c>
      <c r="AH185" s="58">
        <v>700.38215661104005</v>
      </c>
      <c r="AI185" s="58">
        <v>362.86020539152798</v>
      </c>
      <c r="AJ185" s="58">
        <v>291.02464698331198</v>
      </c>
      <c r="AK185" s="58">
        <v>46.4973042362003</v>
      </c>
      <c r="AL185" s="58">
        <v>1216.99090909091</v>
      </c>
      <c r="AM185" s="58">
        <v>730.73636363636399</v>
      </c>
      <c r="AN185" s="58">
        <v>486.254545454545</v>
      </c>
      <c r="AO185" s="58">
        <v>246.4</v>
      </c>
      <c r="AP185" s="58">
        <v>206.06363636363599</v>
      </c>
      <c r="AQ185" s="58">
        <v>33.790909090909103</v>
      </c>
    </row>
    <row r="186" spans="1:43" x14ac:dyDescent="0.25">
      <c r="A186" s="64" t="s">
        <v>335</v>
      </c>
      <c r="B186" s="58">
        <v>1490.62472613459</v>
      </c>
      <c r="C186" s="58">
        <v>880.67057902973397</v>
      </c>
      <c r="D186" s="58">
        <v>609.95414710485102</v>
      </c>
      <c r="E186" s="58">
        <v>313.52363067292703</v>
      </c>
      <c r="F186" s="58">
        <v>255.37214397496101</v>
      </c>
      <c r="G186" s="58">
        <v>41.058372456964001</v>
      </c>
      <c r="H186" s="58">
        <v>1656.1450351053199</v>
      </c>
      <c r="I186" s="58">
        <v>973.97753259779302</v>
      </c>
      <c r="J186" s="58">
        <v>682.16750250752204</v>
      </c>
      <c r="K186" s="58">
        <v>353.57933801404198</v>
      </c>
      <c r="L186" s="58">
        <v>283.15757271815397</v>
      </c>
      <c r="M186" s="58">
        <v>45.430591775326</v>
      </c>
      <c r="N186" s="58">
        <v>1311.2510869565201</v>
      </c>
      <c r="O186" s="58">
        <v>779.55423913043501</v>
      </c>
      <c r="P186" s="58">
        <v>531.69684782608704</v>
      </c>
      <c r="Q186" s="58">
        <v>270.11543478260899</v>
      </c>
      <c r="R186" s="58">
        <v>225.261195652174</v>
      </c>
      <c r="S186" s="58">
        <v>36.320217391304297</v>
      </c>
      <c r="T186" s="58">
        <v>727.74295774647896</v>
      </c>
      <c r="U186" s="58">
        <v>444.266197183099</v>
      </c>
      <c r="V186" s="58">
        <v>283.47676056338003</v>
      </c>
      <c r="W186" s="58">
        <v>143.214084507042</v>
      </c>
      <c r="X186" s="58">
        <v>120.678169014085</v>
      </c>
      <c r="Y186" s="58">
        <v>19.584507042253499</v>
      </c>
      <c r="Z186" s="58">
        <v>1448.3269539078201</v>
      </c>
      <c r="AA186" s="58">
        <v>866.04378757514996</v>
      </c>
      <c r="AB186" s="58">
        <v>582.28316633266502</v>
      </c>
      <c r="AC186" s="58">
        <v>297.209519038076</v>
      </c>
      <c r="AD186" s="58">
        <v>245.38707414829699</v>
      </c>
      <c r="AE186" s="58">
        <v>39.686573146292602</v>
      </c>
      <c r="AF186" s="58">
        <v>1684.37297297297</v>
      </c>
      <c r="AG186" s="58">
        <v>979.21235521235496</v>
      </c>
      <c r="AH186" s="58">
        <v>705.16061776061804</v>
      </c>
      <c r="AI186" s="58">
        <v>365.60270270270303</v>
      </c>
      <c r="AJ186" s="58">
        <v>292.81312741312701</v>
      </c>
      <c r="AK186" s="58">
        <v>46.744787644787699</v>
      </c>
      <c r="AL186" s="58">
        <v>1261.7414634146301</v>
      </c>
      <c r="AM186" s="58">
        <v>753.46829268292697</v>
      </c>
      <c r="AN186" s="58">
        <v>508.27317073170701</v>
      </c>
      <c r="AO186" s="58">
        <v>259.39756097561002</v>
      </c>
      <c r="AP186" s="58">
        <v>213.856097560976</v>
      </c>
      <c r="AQ186" s="58">
        <v>35.019512195121898</v>
      </c>
    </row>
    <row r="187" spans="1:43" x14ac:dyDescent="0.25">
      <c r="A187" s="64" t="s">
        <v>336</v>
      </c>
      <c r="B187" s="58">
        <v>1509.89356081453</v>
      </c>
      <c r="C187" s="58">
        <v>890.35575123830495</v>
      </c>
      <c r="D187" s="58">
        <v>619.53780957622496</v>
      </c>
      <c r="E187" s="58">
        <v>318.61023665382498</v>
      </c>
      <c r="F187" s="58">
        <v>259.17259218492001</v>
      </c>
      <c r="G187" s="58">
        <v>41.7549807374794</v>
      </c>
      <c r="H187" s="58">
        <v>1666.4314024390201</v>
      </c>
      <c r="I187" s="58">
        <v>979.30487804877998</v>
      </c>
      <c r="J187" s="58">
        <v>687.12652439024396</v>
      </c>
      <c r="K187" s="58">
        <v>356.33109756097599</v>
      </c>
      <c r="L187" s="58">
        <v>284.89847560975602</v>
      </c>
      <c r="M187" s="58">
        <v>45.896951219512196</v>
      </c>
      <c r="N187" s="58">
        <v>1324.97971188475</v>
      </c>
      <c r="O187" s="58">
        <v>785.28259303721495</v>
      </c>
      <c r="P187" s="58">
        <v>539.69711884753895</v>
      </c>
      <c r="Q187" s="58">
        <v>274.05162064825902</v>
      </c>
      <c r="R187" s="58">
        <v>228.78331332533</v>
      </c>
      <c r="S187" s="58">
        <v>36.862184873949602</v>
      </c>
      <c r="T187" s="58">
        <v>721.202173913043</v>
      </c>
      <c r="U187" s="58">
        <v>438.80217391304302</v>
      </c>
      <c r="V187" s="58">
        <v>282.39999999999998</v>
      </c>
      <c r="W187" s="58">
        <v>142.56739130434801</v>
      </c>
      <c r="X187" s="58">
        <v>120.330434782609</v>
      </c>
      <c r="Y187" s="58">
        <v>19.502173913043499</v>
      </c>
      <c r="Z187" s="58">
        <v>1458.60786026201</v>
      </c>
      <c r="AA187" s="58">
        <v>870.22106986899598</v>
      </c>
      <c r="AB187" s="58">
        <v>588.38679039301303</v>
      </c>
      <c r="AC187" s="58">
        <v>299.79890829694301</v>
      </c>
      <c r="AD187" s="58">
        <v>248.32106986899601</v>
      </c>
      <c r="AE187" s="58">
        <v>40.266812227074197</v>
      </c>
      <c r="AF187" s="58">
        <v>1714.1099606815201</v>
      </c>
      <c r="AG187" s="58">
        <v>996.19816513761498</v>
      </c>
      <c r="AH187" s="58">
        <v>717.91179554390601</v>
      </c>
      <c r="AI187" s="58">
        <v>373.03368283093101</v>
      </c>
      <c r="AJ187" s="58">
        <v>297.31179554390599</v>
      </c>
      <c r="AK187" s="58">
        <v>47.5663171690694</v>
      </c>
      <c r="AL187" s="58">
        <v>1284.9804878048801</v>
      </c>
      <c r="AM187" s="58">
        <v>766.70487804877996</v>
      </c>
      <c r="AN187" s="58">
        <v>518.27560975609799</v>
      </c>
      <c r="AO187" s="58">
        <v>263.39999999999998</v>
      </c>
      <c r="AP187" s="58">
        <v>219.02926829268301</v>
      </c>
      <c r="AQ187" s="58">
        <v>35.846341463414603</v>
      </c>
    </row>
    <row r="188" spans="1:43" x14ac:dyDescent="0.25">
      <c r="A188" s="64" t="s">
        <v>337</v>
      </c>
      <c r="B188" s="58">
        <v>1517.8504087193501</v>
      </c>
      <c r="C188" s="58">
        <v>895.37247956403303</v>
      </c>
      <c r="D188" s="58">
        <v>622.47792915531295</v>
      </c>
      <c r="E188" s="58">
        <v>320.550735694823</v>
      </c>
      <c r="F188" s="58">
        <v>260.09182561307898</v>
      </c>
      <c r="G188" s="58">
        <v>41.835367847411497</v>
      </c>
      <c r="H188" s="58">
        <v>1676.2182281059099</v>
      </c>
      <c r="I188" s="58">
        <v>985.68360488798396</v>
      </c>
      <c r="J188" s="58">
        <v>690.53462321792301</v>
      </c>
      <c r="K188" s="58">
        <v>358.702240325866</v>
      </c>
      <c r="L188" s="58">
        <v>285.89663951120201</v>
      </c>
      <c r="M188" s="58">
        <v>45.935743380855399</v>
      </c>
      <c r="N188" s="58">
        <v>1335.53247362251</v>
      </c>
      <c r="O188" s="58">
        <v>791.40351699882797</v>
      </c>
      <c r="P188" s="58">
        <v>544.12895662368101</v>
      </c>
      <c r="Q188" s="58">
        <v>276.62954279015202</v>
      </c>
      <c r="R188" s="58">
        <v>230.38452520515801</v>
      </c>
      <c r="S188" s="58">
        <v>37.114888628370501</v>
      </c>
      <c r="T188" s="58">
        <v>723.823076923077</v>
      </c>
      <c r="U188" s="58">
        <v>440.10256410256397</v>
      </c>
      <c r="V188" s="58">
        <v>283.72051282051302</v>
      </c>
      <c r="W188" s="58">
        <v>143.038461538462</v>
      </c>
      <c r="X188" s="58">
        <v>121.066666666667</v>
      </c>
      <c r="Y188" s="58">
        <v>19.615384615384599</v>
      </c>
      <c r="Z188" s="58">
        <v>1431.77987288136</v>
      </c>
      <c r="AA188" s="58">
        <v>853.81016949152604</v>
      </c>
      <c r="AB188" s="58">
        <v>577.96970338982999</v>
      </c>
      <c r="AC188" s="58">
        <v>294.66514830508498</v>
      </c>
      <c r="AD188" s="58">
        <v>243.81101694915299</v>
      </c>
      <c r="AE188" s="58">
        <v>39.493538135593198</v>
      </c>
      <c r="AF188" s="58">
        <v>1742.8527131782901</v>
      </c>
      <c r="AG188" s="58">
        <v>1014.88333333333</v>
      </c>
      <c r="AH188" s="58">
        <v>727.96937984496105</v>
      </c>
      <c r="AI188" s="58">
        <v>378.95503875969001</v>
      </c>
      <c r="AJ188" s="58">
        <v>300.963953488372</v>
      </c>
      <c r="AK188" s="58">
        <v>48.050387596899199</v>
      </c>
      <c r="AL188" s="58">
        <v>1231.82666666667</v>
      </c>
      <c r="AM188" s="58">
        <v>739.4</v>
      </c>
      <c r="AN188" s="58">
        <v>492.42666666666702</v>
      </c>
      <c r="AO188" s="58">
        <v>249.01333333333301</v>
      </c>
      <c r="AP188" s="58">
        <v>209.29333333333301</v>
      </c>
      <c r="AQ188" s="58">
        <v>34.119999999999997</v>
      </c>
    </row>
    <row r="189" spans="1:43" x14ac:dyDescent="0.25">
      <c r="A189" s="64" t="s">
        <v>338</v>
      </c>
      <c r="B189" s="58">
        <v>1502.2378881987599</v>
      </c>
      <c r="C189" s="58">
        <v>886.20822981366496</v>
      </c>
      <c r="D189" s="58">
        <v>616.02965838509294</v>
      </c>
      <c r="E189" s="58">
        <v>316.74922360248399</v>
      </c>
      <c r="F189" s="58">
        <v>257.76086956521698</v>
      </c>
      <c r="G189" s="58">
        <v>41.519565217391303</v>
      </c>
      <c r="H189" s="58">
        <v>1653.05221238938</v>
      </c>
      <c r="I189" s="58">
        <v>971.31238938053104</v>
      </c>
      <c r="J189" s="58">
        <v>681.73982300884995</v>
      </c>
      <c r="K189" s="58">
        <v>353.52772861356902</v>
      </c>
      <c r="L189" s="58">
        <v>282.69970501474899</v>
      </c>
      <c r="M189" s="58">
        <v>45.512389380530998</v>
      </c>
      <c r="N189" s="58">
        <v>1334.6114754098401</v>
      </c>
      <c r="O189" s="58">
        <v>791.61704918032797</v>
      </c>
      <c r="P189" s="58">
        <v>542.99442622950801</v>
      </c>
      <c r="Q189" s="58">
        <v>275.87081967213101</v>
      </c>
      <c r="R189" s="58">
        <v>230.04196721311499</v>
      </c>
      <c r="S189" s="58">
        <v>37.0816393442623</v>
      </c>
      <c r="T189" s="58">
        <v>738.69406779661006</v>
      </c>
      <c r="U189" s="58">
        <v>448.749152542373</v>
      </c>
      <c r="V189" s="58">
        <v>289.944915254237</v>
      </c>
      <c r="W189" s="58">
        <v>146.22711864406801</v>
      </c>
      <c r="X189" s="58">
        <v>123.658474576271</v>
      </c>
      <c r="Y189" s="58">
        <v>20.059322033898301</v>
      </c>
      <c r="Z189" s="58">
        <v>1426.4441860465099</v>
      </c>
      <c r="AA189" s="58">
        <v>850.64529828109198</v>
      </c>
      <c r="AB189" s="58">
        <v>575.79888776541895</v>
      </c>
      <c r="AC189" s="58">
        <v>292.98473205257801</v>
      </c>
      <c r="AD189" s="58">
        <v>243.34671385237601</v>
      </c>
      <c r="AE189" s="58">
        <v>39.467441860465101</v>
      </c>
      <c r="AF189" s="58">
        <v>1702.3083636363599</v>
      </c>
      <c r="AG189" s="58">
        <v>991.41054545454494</v>
      </c>
      <c r="AH189" s="58">
        <v>710.89781818181802</v>
      </c>
      <c r="AI189" s="58">
        <v>369.62763636363599</v>
      </c>
      <c r="AJ189" s="58">
        <v>294.221090909091</v>
      </c>
      <c r="AK189" s="58">
        <v>47.0490909090909</v>
      </c>
      <c r="AL189" s="58">
        <v>1260.02876712329</v>
      </c>
      <c r="AM189" s="58">
        <v>757.61095890411002</v>
      </c>
      <c r="AN189" s="58">
        <v>502.41780821917803</v>
      </c>
      <c r="AO189" s="58">
        <v>253.86164383561601</v>
      </c>
      <c r="AP189" s="58">
        <v>213.74383561643799</v>
      </c>
      <c r="AQ189" s="58">
        <v>34.812328767123297</v>
      </c>
    </row>
    <row r="190" spans="1:43" x14ac:dyDescent="0.25">
      <c r="A190" s="64" t="s">
        <v>339</v>
      </c>
      <c r="B190" s="58">
        <v>1492.06013333333</v>
      </c>
      <c r="C190" s="58">
        <v>881.28546666666705</v>
      </c>
      <c r="D190" s="58">
        <v>610.77466666666703</v>
      </c>
      <c r="E190" s="58">
        <v>313.43293333333298</v>
      </c>
      <c r="F190" s="58">
        <v>256.09320000000002</v>
      </c>
      <c r="G190" s="58">
        <v>41.248533333333299</v>
      </c>
      <c r="H190" s="58">
        <v>1643.61634146341</v>
      </c>
      <c r="I190" s="58">
        <v>967.10609756097597</v>
      </c>
      <c r="J190" s="58">
        <v>676.51024390243902</v>
      </c>
      <c r="K190" s="58">
        <v>349.83292682926799</v>
      </c>
      <c r="L190" s="58">
        <v>281.41463414634097</v>
      </c>
      <c r="M190" s="58">
        <v>45.262682926829299</v>
      </c>
      <c r="N190" s="58">
        <v>1309.30117647059</v>
      </c>
      <c r="O190" s="58">
        <v>777.79588235294102</v>
      </c>
      <c r="P190" s="58">
        <v>531.50529411764705</v>
      </c>
      <c r="Q190" s="58">
        <v>269.53882352941201</v>
      </c>
      <c r="R190" s="58">
        <v>225.55852941176499</v>
      </c>
      <c r="S190" s="58">
        <v>36.407941176470601</v>
      </c>
      <c r="T190" s="58">
        <v>820.96259541984705</v>
      </c>
      <c r="U190" s="58">
        <v>494.70687022900802</v>
      </c>
      <c r="V190" s="58">
        <v>326.25572519084</v>
      </c>
      <c r="W190" s="58">
        <v>164.47786259541999</v>
      </c>
      <c r="X190" s="58">
        <v>139.213740458015</v>
      </c>
      <c r="Y190" s="58">
        <v>22.564122137404599</v>
      </c>
      <c r="Z190" s="58">
        <v>1439.9847500000001</v>
      </c>
      <c r="AA190" s="58">
        <v>859.27224999999999</v>
      </c>
      <c r="AB190" s="58">
        <v>580.71249999999998</v>
      </c>
      <c r="AC190" s="58">
        <v>295.83375000000001</v>
      </c>
      <c r="AD190" s="58">
        <v>245.24549999999999</v>
      </c>
      <c r="AE190" s="58">
        <v>39.633249999999997</v>
      </c>
      <c r="AF190" s="58">
        <v>1655.72089227421</v>
      </c>
      <c r="AG190" s="58">
        <v>965.13492927094705</v>
      </c>
      <c r="AH190" s="58">
        <v>690.58596300326406</v>
      </c>
      <c r="AI190" s="58">
        <v>357.64635473340599</v>
      </c>
      <c r="AJ190" s="58">
        <v>286.91849836779102</v>
      </c>
      <c r="AK190" s="58">
        <v>46.021109902067401</v>
      </c>
      <c r="AL190" s="58">
        <v>1247.71558441558</v>
      </c>
      <c r="AM190" s="58">
        <v>748.07532467532496</v>
      </c>
      <c r="AN190" s="58">
        <v>499.64025974025998</v>
      </c>
      <c r="AO190" s="58">
        <v>253.067532467533</v>
      </c>
      <c r="AP190" s="58">
        <v>211.98311688311699</v>
      </c>
      <c r="AQ190" s="58">
        <v>34.589610389610399</v>
      </c>
    </row>
    <row r="191" spans="1:43" x14ac:dyDescent="0.25">
      <c r="A191" s="64" t="s">
        <v>340</v>
      </c>
      <c r="B191" s="58">
        <v>1514.59284928493</v>
      </c>
      <c r="C191" s="58">
        <v>896.493619361936</v>
      </c>
      <c r="D191" s="58">
        <v>618.09922992299198</v>
      </c>
      <c r="E191" s="58">
        <v>313.69581958195801</v>
      </c>
      <c r="F191" s="58">
        <v>256.957425742574</v>
      </c>
      <c r="G191" s="58">
        <v>47.445984598459901</v>
      </c>
      <c r="H191" s="58">
        <v>1654.81021194605</v>
      </c>
      <c r="I191" s="58">
        <v>976.22601156069402</v>
      </c>
      <c r="J191" s="58">
        <v>678.58420038535701</v>
      </c>
      <c r="K191" s="58">
        <v>346.36454720616598</v>
      </c>
      <c r="L191" s="58">
        <v>280.47398843930603</v>
      </c>
      <c r="M191" s="58">
        <v>51.745664739884397</v>
      </c>
      <c r="N191" s="58">
        <v>1327.9958974358999</v>
      </c>
      <c r="O191" s="58">
        <v>790.38820512820496</v>
      </c>
      <c r="P191" s="58">
        <v>537.60769230769199</v>
      </c>
      <c r="Q191" s="58">
        <v>270.221282051282</v>
      </c>
      <c r="R191" s="58">
        <v>225.66230769230799</v>
      </c>
      <c r="S191" s="58">
        <v>41.724102564102601</v>
      </c>
      <c r="T191" s="58">
        <v>836.54200000000003</v>
      </c>
      <c r="U191" s="58">
        <v>505.68599999999998</v>
      </c>
      <c r="V191" s="58">
        <v>330.85599999999999</v>
      </c>
      <c r="W191" s="58">
        <v>165.74799999999999</v>
      </c>
      <c r="X191" s="58">
        <v>138.904</v>
      </c>
      <c r="Y191" s="58">
        <v>26.204000000000001</v>
      </c>
      <c r="Z191" s="58">
        <v>1466.5220675944299</v>
      </c>
      <c r="AA191" s="58">
        <v>875.96838966202802</v>
      </c>
      <c r="AB191" s="58">
        <v>590.55367793240498</v>
      </c>
      <c r="AC191" s="58">
        <v>297.39304174950303</v>
      </c>
      <c r="AD191" s="58">
        <v>246.70397614314101</v>
      </c>
      <c r="AE191" s="58">
        <v>46.456660039761402</v>
      </c>
      <c r="AF191" s="58">
        <v>1677.74494382022</v>
      </c>
      <c r="AG191" s="58">
        <v>980.38286516853896</v>
      </c>
      <c r="AH191" s="58">
        <v>697.36207865168603</v>
      </c>
      <c r="AI191" s="58">
        <v>357.50955056179799</v>
      </c>
      <c r="AJ191" s="58">
        <v>288.02528089887602</v>
      </c>
      <c r="AK191" s="58">
        <v>51.827247191011303</v>
      </c>
      <c r="AL191" s="58">
        <v>1276.2827586206899</v>
      </c>
      <c r="AM191" s="58">
        <v>769.56896551724105</v>
      </c>
      <c r="AN191" s="58">
        <v>506.71379310344798</v>
      </c>
      <c r="AO191" s="58">
        <v>253.727586206897</v>
      </c>
      <c r="AP191" s="58">
        <v>213.23793103448301</v>
      </c>
      <c r="AQ191" s="58">
        <v>39.748275862069001</v>
      </c>
    </row>
    <row r="192" spans="1:43" x14ac:dyDescent="0.25">
      <c r="A192" s="64" t="s">
        <v>341</v>
      </c>
      <c r="B192" s="58">
        <v>1510.11725680209</v>
      </c>
      <c r="C192" s="58">
        <v>893.99004845322395</v>
      </c>
      <c r="D192" s="58">
        <v>616.12720834886295</v>
      </c>
      <c r="E192" s="58">
        <v>312.35926202012701</v>
      </c>
      <c r="F192" s="58">
        <v>255.87909057025701</v>
      </c>
      <c r="G192" s="58">
        <v>47.888855758479302</v>
      </c>
      <c r="H192" s="58">
        <v>1644.7958468526899</v>
      </c>
      <c r="I192" s="58">
        <v>970.86969500324506</v>
      </c>
      <c r="J192" s="58">
        <v>673.92615184944896</v>
      </c>
      <c r="K192" s="58">
        <v>343.52511356262198</v>
      </c>
      <c r="L192" s="58">
        <v>278.35035691109698</v>
      </c>
      <c r="M192" s="58">
        <v>52.0506813757301</v>
      </c>
      <c r="N192" s="58">
        <v>1328.38371278459</v>
      </c>
      <c r="O192" s="58">
        <v>790.249649737303</v>
      </c>
      <c r="P192" s="58">
        <v>538.13406304728596</v>
      </c>
      <c r="Q192" s="58">
        <v>270.30446584938699</v>
      </c>
      <c r="R192" s="58">
        <v>225.55665499124299</v>
      </c>
      <c r="S192" s="58">
        <v>42.272942206655003</v>
      </c>
      <c r="T192" s="58">
        <v>831.04756097561005</v>
      </c>
      <c r="U192" s="58">
        <v>501.799390243902</v>
      </c>
      <c r="V192" s="58">
        <v>329.24817073170698</v>
      </c>
      <c r="W192" s="58">
        <v>164.64512195121901</v>
      </c>
      <c r="X192" s="58">
        <v>138.014634146341</v>
      </c>
      <c r="Y192" s="58">
        <v>26.5884146341463</v>
      </c>
      <c r="Z192" s="58">
        <v>1463.1040788579201</v>
      </c>
      <c r="AA192" s="58">
        <v>874.49571719918401</v>
      </c>
      <c r="AB192" s="58">
        <v>588.60836165873604</v>
      </c>
      <c r="AC192" s="58">
        <v>296.05105370496301</v>
      </c>
      <c r="AD192" s="58">
        <v>245.70917743031899</v>
      </c>
      <c r="AE192" s="58">
        <v>46.848130523453399</v>
      </c>
      <c r="AF192" s="58">
        <v>1682.37280534351</v>
      </c>
      <c r="AG192" s="58">
        <v>982.72614503816806</v>
      </c>
      <c r="AH192" s="58">
        <v>699.64666030534397</v>
      </c>
      <c r="AI192" s="58">
        <v>358.365458015267</v>
      </c>
      <c r="AJ192" s="58">
        <v>288.59828244274797</v>
      </c>
      <c r="AK192" s="58">
        <v>52.682919847328201</v>
      </c>
      <c r="AL192" s="58">
        <v>1298.6602409638599</v>
      </c>
      <c r="AM192" s="58">
        <v>783.32168674698801</v>
      </c>
      <c r="AN192" s="58">
        <v>515.33855421686701</v>
      </c>
      <c r="AO192" s="58">
        <v>259.590361445783</v>
      </c>
      <c r="AP192" s="58">
        <v>214.88674698795199</v>
      </c>
      <c r="AQ192" s="58">
        <v>40.861445783132503</v>
      </c>
    </row>
    <row r="193" spans="1:43" x14ac:dyDescent="0.25">
      <c r="A193" s="64" t="s">
        <v>342</v>
      </c>
      <c r="B193" s="58">
        <v>1520.3415871639199</v>
      </c>
      <c r="C193" s="58">
        <v>899.15346921075502</v>
      </c>
      <c r="D193" s="58">
        <v>621.18811795316606</v>
      </c>
      <c r="E193" s="58">
        <v>315.18759757155198</v>
      </c>
      <c r="F193" s="58">
        <v>257.50420641803998</v>
      </c>
      <c r="G193" s="58">
        <v>48.4963139635733</v>
      </c>
      <c r="H193" s="58">
        <v>1668.72803738318</v>
      </c>
      <c r="I193" s="58">
        <v>983.68457943925205</v>
      </c>
      <c r="J193" s="58">
        <v>685.04345794392498</v>
      </c>
      <c r="K193" s="58">
        <v>349.80607476635498</v>
      </c>
      <c r="L193" s="58">
        <v>282.22990654205603</v>
      </c>
      <c r="M193" s="58">
        <v>53.007476635514003</v>
      </c>
      <c r="N193" s="58">
        <v>1333.9147749510801</v>
      </c>
      <c r="O193" s="58">
        <v>792.95195694716199</v>
      </c>
      <c r="P193" s="58">
        <v>540.96281800391398</v>
      </c>
      <c r="Q193" s="58">
        <v>271.69432485322898</v>
      </c>
      <c r="R193" s="58">
        <v>226.43982387475501</v>
      </c>
      <c r="S193" s="58">
        <v>42.828669275929499</v>
      </c>
      <c r="T193" s="58">
        <v>844.05095541401295</v>
      </c>
      <c r="U193" s="58">
        <v>508.16178343949002</v>
      </c>
      <c r="V193" s="58">
        <v>335.88917197452201</v>
      </c>
      <c r="W193" s="58">
        <v>167.476433121019</v>
      </c>
      <c r="X193" s="58">
        <v>141.112738853503</v>
      </c>
      <c r="Y193" s="58">
        <v>27.3</v>
      </c>
      <c r="Z193" s="58">
        <v>1462.59318936877</v>
      </c>
      <c r="AA193" s="58">
        <v>873.45672757475097</v>
      </c>
      <c r="AB193" s="58">
        <v>589.13646179401997</v>
      </c>
      <c r="AC193" s="58">
        <v>296.15606312292402</v>
      </c>
      <c r="AD193" s="58">
        <v>245.76229235880399</v>
      </c>
      <c r="AE193" s="58">
        <v>47.218106312292399</v>
      </c>
      <c r="AF193" s="58">
        <v>1706.2746031746001</v>
      </c>
      <c r="AG193" s="58">
        <v>996.85142857142898</v>
      </c>
      <c r="AH193" s="58">
        <v>709.42317460317497</v>
      </c>
      <c r="AI193" s="58">
        <v>363.97555555555601</v>
      </c>
      <c r="AJ193" s="58">
        <v>291.80126984127003</v>
      </c>
      <c r="AK193" s="58">
        <v>53.6463492063492</v>
      </c>
      <c r="AL193" s="58">
        <v>1286.50298507463</v>
      </c>
      <c r="AM193" s="58">
        <v>772.35671641790998</v>
      </c>
      <c r="AN193" s="58">
        <v>514.14626865671596</v>
      </c>
      <c r="AO193" s="58">
        <v>257.10000000000002</v>
      </c>
      <c r="AP193" s="58">
        <v>215.57014925373099</v>
      </c>
      <c r="AQ193" s="58">
        <v>41.476119402985098</v>
      </c>
    </row>
    <row r="194" spans="1:43" x14ac:dyDescent="0.25">
      <c r="A194" s="64" t="s">
        <v>343</v>
      </c>
      <c r="B194" s="58">
        <v>1584.46762048193</v>
      </c>
      <c r="C194" s="58">
        <v>934.60466867469904</v>
      </c>
      <c r="D194" s="58">
        <v>649.86295180722902</v>
      </c>
      <c r="E194" s="58">
        <v>330.51777108433703</v>
      </c>
      <c r="F194" s="58">
        <v>268.573192771084</v>
      </c>
      <c r="G194" s="58">
        <v>50.771987951807198</v>
      </c>
      <c r="H194" s="58">
        <v>1744.4538028169</v>
      </c>
      <c r="I194" s="58">
        <v>1025.91633802817</v>
      </c>
      <c r="J194" s="58">
        <v>718.537464788732</v>
      </c>
      <c r="K194" s="58">
        <v>368.27042253521103</v>
      </c>
      <c r="L194" s="58">
        <v>294.73492957746498</v>
      </c>
      <c r="M194" s="58">
        <v>55.5321126760563</v>
      </c>
      <c r="N194" s="58">
        <v>1400.6647249190901</v>
      </c>
      <c r="O194" s="58">
        <v>829.69967637540401</v>
      </c>
      <c r="P194" s="58">
        <v>570.96504854368902</v>
      </c>
      <c r="Q194" s="58">
        <v>287.14498381877002</v>
      </c>
      <c r="R194" s="58">
        <v>238.51682847896399</v>
      </c>
      <c r="S194" s="58">
        <v>45.3032362459547</v>
      </c>
      <c r="T194" s="58">
        <v>868.31395348837202</v>
      </c>
      <c r="U194" s="58">
        <v>524.66511627907005</v>
      </c>
      <c r="V194" s="58">
        <v>343.64883720930197</v>
      </c>
      <c r="W194" s="58">
        <v>171.26976744186001</v>
      </c>
      <c r="X194" s="58">
        <v>144.42558139534901</v>
      </c>
      <c r="Y194" s="58">
        <v>27.953488372092998</v>
      </c>
      <c r="Z194" s="58">
        <v>1507.5829600779</v>
      </c>
      <c r="AA194" s="58">
        <v>897.32044790652401</v>
      </c>
      <c r="AB194" s="58">
        <v>610.26251217137303</v>
      </c>
      <c r="AC194" s="58">
        <v>307.365043816943</v>
      </c>
      <c r="AD194" s="58">
        <v>253.90136319376799</v>
      </c>
      <c r="AE194" s="58">
        <v>48.996105160662097</v>
      </c>
      <c r="AF194" s="58">
        <v>1789.425</v>
      </c>
      <c r="AG194" s="58">
        <v>1043.6633971291899</v>
      </c>
      <c r="AH194" s="58">
        <v>745.76160287081302</v>
      </c>
      <c r="AI194" s="58">
        <v>383.53313397129199</v>
      </c>
      <c r="AJ194" s="58">
        <v>305.75382775119601</v>
      </c>
      <c r="AK194" s="58">
        <v>56.474641148325297</v>
      </c>
      <c r="AL194" s="58">
        <v>1330.6924528301899</v>
      </c>
      <c r="AM194" s="58">
        <v>797.18490566037701</v>
      </c>
      <c r="AN194" s="58">
        <v>533.50754716981101</v>
      </c>
      <c r="AO194" s="58">
        <v>266.7</v>
      </c>
      <c r="AP194" s="58">
        <v>223.79433962264099</v>
      </c>
      <c r="AQ194" s="58">
        <v>43.013207547169799</v>
      </c>
    </row>
    <row r="195" spans="1:43" x14ac:dyDescent="0.25">
      <c r="A195" s="64" t="s">
        <v>344</v>
      </c>
      <c r="B195" s="58">
        <v>1618.80529612756</v>
      </c>
      <c r="C195" s="58">
        <v>954.21030751708395</v>
      </c>
      <c r="D195" s="58">
        <v>664.59498861047905</v>
      </c>
      <c r="E195" s="58">
        <v>338.79362186788097</v>
      </c>
      <c r="F195" s="58">
        <v>273.92186788154902</v>
      </c>
      <c r="G195" s="58">
        <v>51.8794988610478</v>
      </c>
      <c r="H195" s="58">
        <v>1781.24045307443</v>
      </c>
      <c r="I195" s="58">
        <v>1047.3346278317199</v>
      </c>
      <c r="J195" s="58">
        <v>733.90582524271804</v>
      </c>
      <c r="K195" s="58">
        <v>377.37249190938502</v>
      </c>
      <c r="L195" s="58">
        <v>299.91359223300998</v>
      </c>
      <c r="M195" s="58">
        <v>56.619741100323601</v>
      </c>
      <c r="N195" s="58">
        <v>1437.16791314837</v>
      </c>
      <c r="O195" s="58">
        <v>850.07732207478898</v>
      </c>
      <c r="P195" s="58">
        <v>587.09059107358303</v>
      </c>
      <c r="Q195" s="58">
        <v>295.65416164053102</v>
      </c>
      <c r="R195" s="58">
        <v>244.85753920386</v>
      </c>
      <c r="S195" s="58">
        <v>46.578890229191799</v>
      </c>
      <c r="T195" s="58">
        <v>862.30714285714305</v>
      </c>
      <c r="U195" s="58">
        <v>519.28928571428605</v>
      </c>
      <c r="V195" s="58">
        <v>343.017857142857</v>
      </c>
      <c r="W195" s="58">
        <v>170.96517857142899</v>
      </c>
      <c r="X195" s="58">
        <v>144.085714285714</v>
      </c>
      <c r="Y195" s="58">
        <v>27.966964285714301</v>
      </c>
      <c r="Z195" s="58">
        <v>1529.4845022624399</v>
      </c>
      <c r="AA195" s="58">
        <v>911.089819004525</v>
      </c>
      <c r="AB195" s="58">
        <v>618.39468325791802</v>
      </c>
      <c r="AC195" s="58">
        <v>312.21923076923099</v>
      </c>
      <c r="AD195" s="58">
        <v>256.57771493212698</v>
      </c>
      <c r="AE195" s="58">
        <v>49.5977375565611</v>
      </c>
      <c r="AF195" s="58">
        <v>1834.1834210526299</v>
      </c>
      <c r="AG195" s="58">
        <v>1068.45986842105</v>
      </c>
      <c r="AH195" s="58">
        <v>765.72355263157897</v>
      </c>
      <c r="AI195" s="58">
        <v>394.436447368421</v>
      </c>
      <c r="AJ195" s="58">
        <v>313.22960526315802</v>
      </c>
      <c r="AK195" s="58">
        <v>58.057499999999997</v>
      </c>
      <c r="AL195" s="58">
        <v>1342.1538461538501</v>
      </c>
      <c r="AM195" s="58">
        <v>804.55384615384605</v>
      </c>
      <c r="AN195" s="58">
        <v>537.6</v>
      </c>
      <c r="AO195" s="58">
        <v>268.907692307692</v>
      </c>
      <c r="AP195" s="58">
        <v>225.57692307692301</v>
      </c>
      <c r="AQ195" s="58">
        <v>43.115384615384599</v>
      </c>
    </row>
    <row r="196" spans="1:43" x14ac:dyDescent="0.25">
      <c r="A196" s="64" t="s">
        <v>345</v>
      </c>
      <c r="B196" s="58">
        <v>1621.4924428822501</v>
      </c>
      <c r="C196" s="58">
        <v>955.01089630931403</v>
      </c>
      <c r="D196" s="58">
        <v>666.48154657293503</v>
      </c>
      <c r="E196" s="58">
        <v>338.87434094903301</v>
      </c>
      <c r="F196" s="58">
        <v>275.28717047451698</v>
      </c>
      <c r="G196" s="58">
        <v>52.3200351493849</v>
      </c>
      <c r="H196" s="58">
        <v>1771.9677564825299</v>
      </c>
      <c r="I196" s="58">
        <v>1040.4456595264901</v>
      </c>
      <c r="J196" s="58">
        <v>731.52209695603199</v>
      </c>
      <c r="K196" s="58">
        <v>374.97226606538902</v>
      </c>
      <c r="L196" s="58">
        <v>299.83190529875998</v>
      </c>
      <c r="M196" s="58">
        <v>56.717925591882697</v>
      </c>
      <c r="N196" s="58">
        <v>1458.7221951219501</v>
      </c>
      <c r="O196" s="58">
        <v>862.59548780487796</v>
      </c>
      <c r="P196" s="58">
        <v>596.12670731707306</v>
      </c>
      <c r="Q196" s="58">
        <v>299.82695121951201</v>
      </c>
      <c r="R196" s="58">
        <v>248.73695121951201</v>
      </c>
      <c r="S196" s="58">
        <v>47.562804878048802</v>
      </c>
      <c r="T196" s="58">
        <v>856.90099009900996</v>
      </c>
      <c r="U196" s="58">
        <v>517.72871287128703</v>
      </c>
      <c r="V196" s="58">
        <v>339.17227722772299</v>
      </c>
      <c r="W196" s="58">
        <v>168.97128712871299</v>
      </c>
      <c r="X196" s="58">
        <v>142.532673267327</v>
      </c>
      <c r="Y196" s="58">
        <v>27.6683168316832</v>
      </c>
      <c r="Z196" s="58">
        <v>1550.1353971962601</v>
      </c>
      <c r="AA196" s="58">
        <v>921.61296728971899</v>
      </c>
      <c r="AB196" s="58">
        <v>628.52242990654202</v>
      </c>
      <c r="AC196" s="58">
        <v>316.19964953271</v>
      </c>
      <c r="AD196" s="58">
        <v>261.58352803738302</v>
      </c>
      <c r="AE196" s="58">
        <v>50.739252336448601</v>
      </c>
      <c r="AF196" s="58">
        <v>1805.8996</v>
      </c>
      <c r="AG196" s="58">
        <v>1052.0164</v>
      </c>
      <c r="AH196" s="58">
        <v>753.88319999999999</v>
      </c>
      <c r="AI196" s="58">
        <v>387.63400000000001</v>
      </c>
      <c r="AJ196" s="58">
        <v>308.80520000000001</v>
      </c>
      <c r="AK196" s="58">
        <v>57.444000000000003</v>
      </c>
      <c r="AL196" s="58">
        <v>1403.6707317073201</v>
      </c>
      <c r="AM196" s="58">
        <v>850.03170731707303</v>
      </c>
      <c r="AN196" s="58">
        <v>553.639024390244</v>
      </c>
      <c r="AO196" s="58">
        <v>269.67804878048798</v>
      </c>
      <c r="AP196" s="58">
        <v>238.19268292682901</v>
      </c>
      <c r="AQ196" s="58">
        <v>45.768292682926798</v>
      </c>
    </row>
    <row r="197" spans="1:43" x14ac:dyDescent="0.25">
      <c r="A197" s="64" t="s">
        <v>346</v>
      </c>
      <c r="B197" s="58">
        <v>1596.28410372041</v>
      </c>
      <c r="C197" s="58">
        <v>941.02593010146597</v>
      </c>
      <c r="D197" s="58">
        <v>655.25817361893996</v>
      </c>
      <c r="E197" s="58">
        <v>332.44768883878203</v>
      </c>
      <c r="F197" s="58">
        <v>271.09802705749701</v>
      </c>
      <c r="G197" s="58">
        <v>51.712457722660702</v>
      </c>
      <c r="H197" s="58">
        <v>1741.87086092715</v>
      </c>
      <c r="I197" s="58">
        <v>1024.0973509933799</v>
      </c>
      <c r="J197" s="58">
        <v>717.77350993377502</v>
      </c>
      <c r="K197" s="58">
        <v>366.88741721854302</v>
      </c>
      <c r="L197" s="58">
        <v>294.949006622517</v>
      </c>
      <c r="M197" s="58">
        <v>55.937086092715198</v>
      </c>
      <c r="N197" s="58">
        <v>1444.3237327188899</v>
      </c>
      <c r="O197" s="58">
        <v>854.31774193548404</v>
      </c>
      <c r="P197" s="58">
        <v>590.00599078340997</v>
      </c>
      <c r="Q197" s="58">
        <v>296.50023041474702</v>
      </c>
      <c r="R197" s="58">
        <v>246.202880184332</v>
      </c>
      <c r="S197" s="58">
        <v>47.302880184331798</v>
      </c>
      <c r="T197" s="58">
        <v>778.30081967213096</v>
      </c>
      <c r="U197" s="58">
        <v>471.35901639344303</v>
      </c>
      <c r="V197" s="58">
        <v>306.94180327868901</v>
      </c>
      <c r="W197" s="58">
        <v>153.02213114754099</v>
      </c>
      <c r="X197" s="58">
        <v>128.86229508196701</v>
      </c>
      <c r="Y197" s="58">
        <v>25.0573770491803</v>
      </c>
      <c r="Z197" s="58">
        <v>1565.44222474461</v>
      </c>
      <c r="AA197" s="58">
        <v>930.11169125993194</v>
      </c>
      <c r="AB197" s="58">
        <v>635.33053348467604</v>
      </c>
      <c r="AC197" s="58">
        <v>319.46015891032903</v>
      </c>
      <c r="AD197" s="58">
        <v>264.43859250851301</v>
      </c>
      <c r="AE197" s="58">
        <v>51.431782065834298</v>
      </c>
      <c r="AF197" s="58">
        <v>1760.9607003891099</v>
      </c>
      <c r="AG197" s="58">
        <v>1027.8155642023301</v>
      </c>
      <c r="AH197" s="58">
        <v>733.14513618677097</v>
      </c>
      <c r="AI197" s="58">
        <v>375.67976653696502</v>
      </c>
      <c r="AJ197" s="58">
        <v>301.21439688715901</v>
      </c>
      <c r="AK197" s="58">
        <v>56.250972762645901</v>
      </c>
      <c r="AL197" s="58">
        <v>1412.4804878048801</v>
      </c>
      <c r="AM197" s="58">
        <v>854.45121951219505</v>
      </c>
      <c r="AN197" s="58">
        <v>558.02926829268301</v>
      </c>
      <c r="AO197" s="58">
        <v>271.77804878048801</v>
      </c>
      <c r="AP197" s="58">
        <v>239.89756097560999</v>
      </c>
      <c r="AQ197" s="58">
        <v>46.353658536585399</v>
      </c>
    </row>
    <row r="198" spans="1:43" x14ac:dyDescent="0.25">
      <c r="A198" s="64" t="s">
        <v>347</v>
      </c>
      <c r="B198" s="58">
        <v>1593.5663372092999</v>
      </c>
      <c r="C198" s="58">
        <v>938.07627906976802</v>
      </c>
      <c r="D198" s="58">
        <v>655.49005813953499</v>
      </c>
      <c r="E198" s="58">
        <v>332.43819767441897</v>
      </c>
      <c r="F198" s="58">
        <v>271.28773255814002</v>
      </c>
      <c r="G198" s="58">
        <v>51.764127906976803</v>
      </c>
      <c r="H198" s="58">
        <v>1724.5357714285699</v>
      </c>
      <c r="I198" s="58">
        <v>1012.8456</v>
      </c>
      <c r="J198" s="58">
        <v>711.69017142857103</v>
      </c>
      <c r="K198" s="58">
        <v>363.58114285714299</v>
      </c>
      <c r="L198" s="58">
        <v>292.58331428571398</v>
      </c>
      <c r="M198" s="58">
        <v>55.525714285714301</v>
      </c>
      <c r="N198" s="58">
        <v>1457.9471005917201</v>
      </c>
      <c r="O198" s="58">
        <v>860.65242603550303</v>
      </c>
      <c r="P198" s="58">
        <v>597.29467455621295</v>
      </c>
      <c r="Q198" s="58">
        <v>300.18958579881701</v>
      </c>
      <c r="R198" s="58">
        <v>249.236094674556</v>
      </c>
      <c r="S198" s="58">
        <v>47.868994082840203</v>
      </c>
      <c r="T198" s="58">
        <v>770.70725806451605</v>
      </c>
      <c r="U198" s="58">
        <v>465.943548387097</v>
      </c>
      <c r="V198" s="58">
        <v>304.763709677419</v>
      </c>
      <c r="W198" s="58">
        <v>151.988709677419</v>
      </c>
      <c r="X198" s="58">
        <v>127.85564516129</v>
      </c>
      <c r="Y198" s="58">
        <v>24.919354838709701</v>
      </c>
      <c r="Z198" s="58">
        <v>1555.57325581395</v>
      </c>
      <c r="AA198" s="58">
        <v>923.51825581395303</v>
      </c>
      <c r="AB198" s="58">
        <v>632.05499999999995</v>
      </c>
      <c r="AC198" s="58">
        <v>317.47395348837199</v>
      </c>
      <c r="AD198" s="58">
        <v>263.32674418604699</v>
      </c>
      <c r="AE198" s="58">
        <v>51.254302325581399</v>
      </c>
      <c r="AF198" s="58">
        <v>1776.5942934782599</v>
      </c>
      <c r="AG198" s="58">
        <v>1034.63111413043</v>
      </c>
      <c r="AH198" s="58">
        <v>741.96317934782599</v>
      </c>
      <c r="AI198" s="58">
        <v>380.32540760869603</v>
      </c>
      <c r="AJ198" s="58">
        <v>304.75516304347798</v>
      </c>
      <c r="AK198" s="58">
        <v>56.882608695652202</v>
      </c>
      <c r="AL198" s="58">
        <v>1389.8368421052601</v>
      </c>
      <c r="AM198" s="58">
        <v>842.89736842105299</v>
      </c>
      <c r="AN198" s="58">
        <v>546.93947368421004</v>
      </c>
      <c r="AO198" s="58">
        <v>265.65789473684202</v>
      </c>
      <c r="AP198" s="58">
        <v>235.53157894736799</v>
      </c>
      <c r="AQ198" s="58">
        <v>45.75</v>
      </c>
    </row>
    <row r="199" spans="1:43" x14ac:dyDescent="0.25">
      <c r="A199" s="64" t="s">
        <v>348</v>
      </c>
      <c r="B199" s="58">
        <v>1613.9244655581899</v>
      </c>
      <c r="C199" s="58">
        <v>949.19536817102096</v>
      </c>
      <c r="D199" s="58">
        <v>664.72909738717306</v>
      </c>
      <c r="E199" s="58">
        <v>337.72250593824202</v>
      </c>
      <c r="F199" s="58">
        <v>274.47701900237502</v>
      </c>
      <c r="G199" s="58">
        <v>52.529572446555797</v>
      </c>
      <c r="H199" s="58">
        <v>1739.51783216783</v>
      </c>
      <c r="I199" s="58">
        <v>1022.06538461538</v>
      </c>
      <c r="J199" s="58">
        <v>717.45244755244801</v>
      </c>
      <c r="K199" s="58">
        <v>366.51748251748199</v>
      </c>
      <c r="L199" s="58">
        <v>294.76608391608403</v>
      </c>
      <c r="M199" s="58">
        <v>56.168881118881103</v>
      </c>
      <c r="N199" s="58">
        <v>1483.46549636804</v>
      </c>
      <c r="O199" s="58">
        <v>873.50230024213101</v>
      </c>
      <c r="P199" s="58">
        <v>609.96319612590798</v>
      </c>
      <c r="Q199" s="58">
        <v>307.81198547215502</v>
      </c>
      <c r="R199" s="58">
        <v>253.401937046005</v>
      </c>
      <c r="S199" s="58">
        <v>48.749273607748201</v>
      </c>
      <c r="T199" s="58">
        <v>766.528037383178</v>
      </c>
      <c r="U199" s="58">
        <v>463.05700934579397</v>
      </c>
      <c r="V199" s="58">
        <v>303.47102803738301</v>
      </c>
      <c r="W199" s="58">
        <v>151.284112149533</v>
      </c>
      <c r="X199" s="58">
        <v>127.38224299065401</v>
      </c>
      <c r="Y199" s="58">
        <v>24.804672897196301</v>
      </c>
      <c r="Z199" s="58">
        <v>1575.6148730350701</v>
      </c>
      <c r="AA199" s="58">
        <v>934.95671100362802</v>
      </c>
      <c r="AB199" s="58">
        <v>640.65816203143902</v>
      </c>
      <c r="AC199" s="58">
        <v>322.28198307134198</v>
      </c>
      <c r="AD199" s="58">
        <v>266.45550181378502</v>
      </c>
      <c r="AE199" s="58">
        <v>51.920677146312002</v>
      </c>
      <c r="AF199" s="58">
        <v>1777.0624</v>
      </c>
      <c r="AG199" s="58">
        <v>1034.2516000000001</v>
      </c>
      <c r="AH199" s="58">
        <v>742.81079999999997</v>
      </c>
      <c r="AI199" s="58">
        <v>381.34679999999997</v>
      </c>
      <c r="AJ199" s="58">
        <v>304.30759999999998</v>
      </c>
      <c r="AK199" s="58">
        <v>57.156399999999998</v>
      </c>
      <c r="AL199" s="58">
        <v>1415.2153846153799</v>
      </c>
      <c r="AM199" s="58">
        <v>846.3</v>
      </c>
      <c r="AN199" s="58">
        <v>568.91538461538505</v>
      </c>
      <c r="AO199" s="58">
        <v>287.70769230769201</v>
      </c>
      <c r="AP199" s="58">
        <v>235.28461538461499</v>
      </c>
      <c r="AQ199" s="58">
        <v>45.923076923076898</v>
      </c>
    </row>
    <row r="200" spans="1:43" x14ac:dyDescent="0.25">
      <c r="A200" s="64" t="s">
        <v>349</v>
      </c>
      <c r="B200" s="58">
        <v>1609.4572455089799</v>
      </c>
      <c r="C200" s="58">
        <v>947.05329341317395</v>
      </c>
      <c r="D200" s="58">
        <v>662.40395209580799</v>
      </c>
      <c r="E200" s="58">
        <v>336.08119760479002</v>
      </c>
      <c r="F200" s="58">
        <v>273.85491017964102</v>
      </c>
      <c r="G200" s="58">
        <v>52.467844311377299</v>
      </c>
      <c r="H200" s="58">
        <v>1740.9272727272701</v>
      </c>
      <c r="I200" s="58">
        <v>1022.97981109799</v>
      </c>
      <c r="J200" s="58">
        <v>717.94746162928004</v>
      </c>
      <c r="K200" s="58">
        <v>366.050295159386</v>
      </c>
      <c r="L200" s="58">
        <v>295.54037780401399</v>
      </c>
      <c r="M200" s="58">
        <v>56.356788665879598</v>
      </c>
      <c r="N200" s="58">
        <v>1474.15334143378</v>
      </c>
      <c r="O200" s="58">
        <v>868.91263669501802</v>
      </c>
      <c r="P200" s="58">
        <v>605.240704738761</v>
      </c>
      <c r="Q200" s="58">
        <v>305.23815309842001</v>
      </c>
      <c r="R200" s="58">
        <v>251.537059538275</v>
      </c>
      <c r="S200" s="58">
        <v>48.465492102065603</v>
      </c>
      <c r="T200" s="58">
        <v>830.48571428571404</v>
      </c>
      <c r="U200" s="58">
        <v>500.14945054945099</v>
      </c>
      <c r="V200" s="58">
        <v>330.33626373626402</v>
      </c>
      <c r="W200" s="58">
        <v>164.861538461538</v>
      </c>
      <c r="X200" s="58">
        <v>138.448351648352</v>
      </c>
      <c r="Y200" s="58">
        <v>27.026373626373601</v>
      </c>
      <c r="Z200" s="58">
        <v>1530.78131067961</v>
      </c>
      <c r="AA200" s="58">
        <v>909.50424757281598</v>
      </c>
      <c r="AB200" s="58">
        <v>621.27706310679605</v>
      </c>
      <c r="AC200" s="58">
        <v>311.81504854368899</v>
      </c>
      <c r="AD200" s="58">
        <v>259.01140776698998</v>
      </c>
      <c r="AE200" s="58">
        <v>50.450606796116503</v>
      </c>
      <c r="AF200" s="58">
        <v>1789.2127152317901</v>
      </c>
      <c r="AG200" s="58">
        <v>1041.89920529801</v>
      </c>
      <c r="AH200" s="58">
        <v>747.31350993377498</v>
      </c>
      <c r="AI200" s="58">
        <v>383.202119205298</v>
      </c>
      <c r="AJ200" s="58">
        <v>306.37549668874198</v>
      </c>
      <c r="AK200" s="58">
        <v>57.735894039735101</v>
      </c>
      <c r="AL200" s="58">
        <v>1295.3108108108099</v>
      </c>
      <c r="AM200" s="58">
        <v>781.127027027027</v>
      </c>
      <c r="AN200" s="58">
        <v>514.18378378378395</v>
      </c>
      <c r="AO200" s="58">
        <v>256.68648648648599</v>
      </c>
      <c r="AP200" s="58">
        <v>215.602702702703</v>
      </c>
      <c r="AQ200" s="58">
        <v>41.894594594594601</v>
      </c>
    </row>
    <row r="201" spans="1:43" x14ac:dyDescent="0.25">
      <c r="A201" s="64" t="s">
        <v>350</v>
      </c>
      <c r="B201" s="58">
        <v>1593.84035275254</v>
      </c>
      <c r="C201" s="58">
        <v>939.26809192944995</v>
      </c>
      <c r="D201" s="58">
        <v>654.57226082308898</v>
      </c>
      <c r="E201" s="58">
        <v>332.35959380010701</v>
      </c>
      <c r="F201" s="58">
        <v>270.32485301977601</v>
      </c>
      <c r="G201" s="58">
        <v>51.887814003206799</v>
      </c>
      <c r="H201" s="58">
        <v>1730.26618257261</v>
      </c>
      <c r="I201" s="58">
        <v>1017.60653526971</v>
      </c>
      <c r="J201" s="58">
        <v>712.65964730290398</v>
      </c>
      <c r="K201" s="58">
        <v>363.60155601659801</v>
      </c>
      <c r="L201" s="58">
        <v>293.02842323651402</v>
      </c>
      <c r="M201" s="58">
        <v>56.029668049792498</v>
      </c>
      <c r="N201" s="58">
        <v>1448.8409040793799</v>
      </c>
      <c r="O201" s="58">
        <v>856.006504961411</v>
      </c>
      <c r="P201" s="58">
        <v>592.83439911797097</v>
      </c>
      <c r="Q201" s="58">
        <v>299.15424476295499</v>
      </c>
      <c r="R201" s="58">
        <v>246.19448732083799</v>
      </c>
      <c r="S201" s="58">
        <v>47.485667034178597</v>
      </c>
      <c r="T201" s="58">
        <v>840.095744680851</v>
      </c>
      <c r="U201" s="58">
        <v>508.343617021277</v>
      </c>
      <c r="V201" s="58">
        <v>331.752127659574</v>
      </c>
      <c r="W201" s="58">
        <v>165.462765957447</v>
      </c>
      <c r="X201" s="58">
        <v>139.158510638298</v>
      </c>
      <c r="Y201" s="58">
        <v>27.130851063829802</v>
      </c>
      <c r="Z201" s="58">
        <v>1533.9522560335799</v>
      </c>
      <c r="AA201" s="58">
        <v>911.444700944386</v>
      </c>
      <c r="AB201" s="58">
        <v>622.50755508919201</v>
      </c>
      <c r="AC201" s="58">
        <v>312.85152151101801</v>
      </c>
      <c r="AD201" s="58">
        <v>259.23179433368301</v>
      </c>
      <c r="AE201" s="58">
        <v>50.424239244491098</v>
      </c>
      <c r="AF201" s="58">
        <v>1749.0895631067999</v>
      </c>
      <c r="AG201" s="58">
        <v>1020.6061893203899</v>
      </c>
      <c r="AH201" s="58">
        <v>728.48337378640804</v>
      </c>
      <c r="AI201" s="58">
        <v>373.96092233009699</v>
      </c>
      <c r="AJ201" s="58">
        <v>298.117718446602</v>
      </c>
      <c r="AK201" s="58">
        <v>56.4047330097087</v>
      </c>
      <c r="AL201" s="58">
        <v>1296.35625</v>
      </c>
      <c r="AM201" s="58">
        <v>776.44687499999998</v>
      </c>
      <c r="AN201" s="58">
        <v>519.90937499999995</v>
      </c>
      <c r="AO201" s="58">
        <v>259.36874999999998</v>
      </c>
      <c r="AP201" s="58">
        <v>218.12343749999999</v>
      </c>
      <c r="AQ201" s="58">
        <v>42.417187499999997</v>
      </c>
    </row>
    <row r="202" spans="1:43" x14ac:dyDescent="0.25">
      <c r="A202" s="64" t="s">
        <v>351</v>
      </c>
      <c r="B202" s="58">
        <v>1581.9505065123001</v>
      </c>
      <c r="C202" s="58">
        <v>931.62026049204098</v>
      </c>
      <c r="D202" s="58">
        <v>650.33024602026103</v>
      </c>
      <c r="E202" s="58">
        <v>329.24804630969601</v>
      </c>
      <c r="F202" s="58">
        <v>269.22387843704797</v>
      </c>
      <c r="G202" s="58">
        <v>51.858321273516601</v>
      </c>
      <c r="H202" s="58">
        <v>1722.8790633608801</v>
      </c>
      <c r="I202" s="58">
        <v>1012.27603305785</v>
      </c>
      <c r="J202" s="58">
        <v>710.60303030302998</v>
      </c>
      <c r="K202" s="58">
        <v>360.94352617079898</v>
      </c>
      <c r="L202" s="58">
        <v>293.320385674931</v>
      </c>
      <c r="M202" s="58">
        <v>56.339118457300302</v>
      </c>
      <c r="N202" s="58">
        <v>1425.98384146341</v>
      </c>
      <c r="O202" s="58">
        <v>842.35792682926797</v>
      </c>
      <c r="P202" s="58">
        <v>583.62591463414606</v>
      </c>
      <c r="Q202" s="58">
        <v>294.17042682926802</v>
      </c>
      <c r="R202" s="58">
        <v>242.55609756097601</v>
      </c>
      <c r="S202" s="58">
        <v>46.899390243902403</v>
      </c>
      <c r="T202" s="58">
        <v>975.00606060606106</v>
      </c>
      <c r="U202" s="58">
        <v>584.20000000000005</v>
      </c>
      <c r="V202" s="58">
        <v>390.80606060606101</v>
      </c>
      <c r="W202" s="58">
        <v>194.88181818181801</v>
      </c>
      <c r="X202" s="58">
        <v>163.969696969697</v>
      </c>
      <c r="Y202" s="58">
        <v>31.954545454545499</v>
      </c>
      <c r="Z202" s="58">
        <v>1515.60871602624</v>
      </c>
      <c r="AA202" s="58">
        <v>901.05857544517301</v>
      </c>
      <c r="AB202" s="58">
        <v>614.55014058106804</v>
      </c>
      <c r="AC202" s="58">
        <v>308.479287722587</v>
      </c>
      <c r="AD202" s="58">
        <v>256.158950328022</v>
      </c>
      <c r="AE202" s="58">
        <v>49.911902530459201</v>
      </c>
      <c r="AF202" s="58">
        <v>1726.2439911797101</v>
      </c>
      <c r="AG202" s="58">
        <v>1005.49448732084</v>
      </c>
      <c r="AH202" s="58">
        <v>720.74950385887496</v>
      </c>
      <c r="AI202" s="58">
        <v>368.34674751929401</v>
      </c>
      <c r="AJ202" s="58">
        <v>296.08213891951499</v>
      </c>
      <c r="AK202" s="58">
        <v>56.320617420066199</v>
      </c>
      <c r="AL202" s="58">
        <v>1296.38846153846</v>
      </c>
      <c r="AM202" s="58">
        <v>777.20384615384603</v>
      </c>
      <c r="AN202" s="58">
        <v>519.18461538461497</v>
      </c>
      <c r="AO202" s="58">
        <v>259.77692307692303</v>
      </c>
      <c r="AP202" s="58">
        <v>217.046153846154</v>
      </c>
      <c r="AQ202" s="58">
        <v>42.361538461538501</v>
      </c>
    </row>
    <row r="203" spans="1:43" x14ac:dyDescent="0.25">
      <c r="A203" s="64" t="s">
        <v>352</v>
      </c>
      <c r="B203" s="58">
        <v>1581.7424512987</v>
      </c>
      <c r="C203" s="58">
        <v>932.30125811688299</v>
      </c>
      <c r="D203" s="58">
        <v>649.44119318181799</v>
      </c>
      <c r="E203" s="58">
        <v>328.34427759740299</v>
      </c>
      <c r="F203" s="58">
        <v>269.14200487012999</v>
      </c>
      <c r="G203" s="58">
        <v>51.954910714285703</v>
      </c>
      <c r="H203" s="58">
        <v>1716.95964783566</v>
      </c>
      <c r="I203" s="58">
        <v>1009.31511371974</v>
      </c>
      <c r="J203" s="58">
        <v>707.64453411592103</v>
      </c>
      <c r="K203" s="58">
        <v>358.91819515774</v>
      </c>
      <c r="L203" s="58">
        <v>292.38070432868699</v>
      </c>
      <c r="M203" s="58">
        <v>56.345634629493802</v>
      </c>
      <c r="N203" s="58">
        <v>1414.34822888283</v>
      </c>
      <c r="O203" s="58">
        <v>836.96076294277896</v>
      </c>
      <c r="P203" s="58">
        <v>577.38746594005499</v>
      </c>
      <c r="Q203" s="58">
        <v>290.49482288828301</v>
      </c>
      <c r="R203" s="58">
        <v>240.373297002725</v>
      </c>
      <c r="S203" s="58">
        <v>46.519346049046298</v>
      </c>
      <c r="T203" s="58">
        <v>947.88196721311499</v>
      </c>
      <c r="U203" s="58">
        <v>569.43442622950795</v>
      </c>
      <c r="V203" s="58">
        <v>378.44754098360698</v>
      </c>
      <c r="W203" s="58">
        <v>188.70737704918</v>
      </c>
      <c r="X203" s="58">
        <v>158.78606557377</v>
      </c>
      <c r="Y203" s="58">
        <v>30.954098360655699</v>
      </c>
      <c r="Z203" s="58">
        <v>1527.523374613</v>
      </c>
      <c r="AA203" s="58">
        <v>908.99883900928796</v>
      </c>
      <c r="AB203" s="58">
        <v>618.52453560371498</v>
      </c>
      <c r="AC203" s="58">
        <v>310.607043343653</v>
      </c>
      <c r="AD203" s="58">
        <v>257.77267801857602</v>
      </c>
      <c r="AE203" s="58">
        <v>50.144814241486102</v>
      </c>
      <c r="AF203" s="58">
        <v>1722.1062857142899</v>
      </c>
      <c r="AG203" s="58">
        <v>1003.136</v>
      </c>
      <c r="AH203" s="58">
        <v>718.97028571428598</v>
      </c>
      <c r="AI203" s="58">
        <v>366.39400000000001</v>
      </c>
      <c r="AJ203" s="58">
        <v>295.95400000000001</v>
      </c>
      <c r="AK203" s="58">
        <v>56.622285714285702</v>
      </c>
      <c r="AL203" s="58">
        <v>1307.6191011236001</v>
      </c>
      <c r="AM203" s="58">
        <v>784.530337078652</v>
      </c>
      <c r="AN203" s="58">
        <v>523.08876404494401</v>
      </c>
      <c r="AO203" s="58">
        <v>261.60000000000002</v>
      </c>
      <c r="AP203" s="58">
        <v>218.804494382022</v>
      </c>
      <c r="AQ203" s="58">
        <v>42.684269662921302</v>
      </c>
    </row>
    <row r="204" spans="1:43" x14ac:dyDescent="0.25">
      <c r="A204" s="64" t="s">
        <v>353</v>
      </c>
      <c r="B204" s="58">
        <v>1572.2868832731699</v>
      </c>
      <c r="C204" s="58">
        <v>926.85547533092699</v>
      </c>
      <c r="D204" s="58">
        <v>645.43140794223905</v>
      </c>
      <c r="E204" s="58">
        <v>326.37448856799</v>
      </c>
      <c r="F204" s="58">
        <v>267.40818291215402</v>
      </c>
      <c r="G204" s="58">
        <v>51.6487364620939</v>
      </c>
      <c r="H204" s="58">
        <v>1703.5685986793801</v>
      </c>
      <c r="I204" s="58">
        <v>1001.80476889215</v>
      </c>
      <c r="J204" s="58">
        <v>701.76382978723404</v>
      </c>
      <c r="K204" s="58">
        <v>356.19772560528202</v>
      </c>
      <c r="L204" s="58">
        <v>289.69743213499601</v>
      </c>
      <c r="M204" s="58">
        <v>55.868672046955197</v>
      </c>
      <c r="N204" s="58">
        <v>1413.93557522124</v>
      </c>
      <c r="O204" s="58">
        <v>836.45203539823001</v>
      </c>
      <c r="P204" s="58">
        <v>577.48353982300898</v>
      </c>
      <c r="Q204" s="58">
        <v>290.40185840708</v>
      </c>
      <c r="R204" s="58">
        <v>240.52300884955699</v>
      </c>
      <c r="S204" s="58">
        <v>46.558672566371698</v>
      </c>
      <c r="T204" s="58">
        <v>904.37876712328796</v>
      </c>
      <c r="U204" s="58">
        <v>544.34589041095899</v>
      </c>
      <c r="V204" s="58">
        <v>360.03287671232903</v>
      </c>
      <c r="W204" s="58">
        <v>179.42054794520499</v>
      </c>
      <c r="X204" s="58">
        <v>151.189726027397</v>
      </c>
      <c r="Y204" s="58">
        <v>29.422602739725999</v>
      </c>
      <c r="Z204" s="58">
        <v>1534.8467289719599</v>
      </c>
      <c r="AA204" s="58">
        <v>913.62079439252295</v>
      </c>
      <c r="AB204" s="58">
        <v>621.22593457943901</v>
      </c>
      <c r="AC204" s="58">
        <v>311.60023364486</v>
      </c>
      <c r="AD204" s="58">
        <v>259.166588785047</v>
      </c>
      <c r="AE204" s="58">
        <v>50.4591121495327</v>
      </c>
      <c r="AF204" s="58">
        <v>1709.2461900282201</v>
      </c>
      <c r="AG204" s="58">
        <v>995.378269049859</v>
      </c>
      <c r="AH204" s="58">
        <v>713.86792097836303</v>
      </c>
      <c r="AI204" s="58">
        <v>364.40404515522101</v>
      </c>
      <c r="AJ204" s="58">
        <v>293.32549388523</v>
      </c>
      <c r="AK204" s="58">
        <v>56.138381937911603</v>
      </c>
      <c r="AL204" s="58">
        <v>1292.7956043956001</v>
      </c>
      <c r="AM204" s="58">
        <v>778.69780219780205</v>
      </c>
      <c r="AN204" s="58">
        <v>514.09780219780203</v>
      </c>
      <c r="AO204" s="58">
        <v>256.856043956044</v>
      </c>
      <c r="AP204" s="58">
        <v>215.20549450549399</v>
      </c>
      <c r="AQ204" s="58">
        <v>42.036263736263699</v>
      </c>
    </row>
    <row r="205" spans="1:43" x14ac:dyDescent="0.25">
      <c r="A205" s="64" t="s">
        <v>354</v>
      </c>
      <c r="B205" s="58">
        <v>1566.52126998224</v>
      </c>
      <c r="C205" s="58">
        <v>922.76629662522203</v>
      </c>
      <c r="D205" s="58">
        <v>643.75497335701596</v>
      </c>
      <c r="E205" s="58">
        <v>325.41940497335702</v>
      </c>
      <c r="F205" s="58">
        <v>266.80910301953799</v>
      </c>
      <c r="G205" s="58">
        <v>51.526465364120803</v>
      </c>
      <c r="H205" s="58">
        <v>1693.56595041322</v>
      </c>
      <c r="I205" s="58">
        <v>995.427024793388</v>
      </c>
      <c r="J205" s="58">
        <v>698.13892561983505</v>
      </c>
      <c r="K205" s="58">
        <v>354.29628099173601</v>
      </c>
      <c r="L205" s="58">
        <v>288.24991735537202</v>
      </c>
      <c r="M205" s="58">
        <v>55.592727272727302</v>
      </c>
      <c r="N205" s="58">
        <v>1418.993378119</v>
      </c>
      <c r="O205" s="58">
        <v>838.39059500959695</v>
      </c>
      <c r="P205" s="58">
        <v>580.60278310940498</v>
      </c>
      <c r="Q205" s="58">
        <v>291.88675623800401</v>
      </c>
      <c r="R205" s="58">
        <v>241.91142034548901</v>
      </c>
      <c r="S205" s="58">
        <v>46.804606525911701</v>
      </c>
      <c r="T205" s="58">
        <v>896.19517241379299</v>
      </c>
      <c r="U205" s="58">
        <v>539.11241379310297</v>
      </c>
      <c r="V205" s="58">
        <v>357.08275862069002</v>
      </c>
      <c r="W205" s="58">
        <v>177.98482758620699</v>
      </c>
      <c r="X205" s="58">
        <v>149.91103448275899</v>
      </c>
      <c r="Y205" s="58">
        <v>29.1868965517241</v>
      </c>
      <c r="Z205" s="58">
        <v>1523.4951541850201</v>
      </c>
      <c r="AA205" s="58">
        <v>906.56273127753298</v>
      </c>
      <c r="AB205" s="58">
        <v>616.93242290748901</v>
      </c>
      <c r="AC205" s="58">
        <v>309.43638766519803</v>
      </c>
      <c r="AD205" s="58">
        <v>257.45418502202602</v>
      </c>
      <c r="AE205" s="58">
        <v>50.041850220264301</v>
      </c>
      <c r="AF205" s="58">
        <v>1716.7598765432101</v>
      </c>
      <c r="AG205" s="58">
        <v>998.91944444444505</v>
      </c>
      <c r="AH205" s="58">
        <v>717.84043209876495</v>
      </c>
      <c r="AI205" s="58">
        <v>366.07654320987598</v>
      </c>
      <c r="AJ205" s="58">
        <v>295.17129629629602</v>
      </c>
      <c r="AK205" s="58">
        <v>56.592592592592602</v>
      </c>
      <c r="AL205" s="58">
        <v>1270.0767123287701</v>
      </c>
      <c r="AM205" s="58">
        <v>766.22876712328798</v>
      </c>
      <c r="AN205" s="58">
        <v>503.84794520548002</v>
      </c>
      <c r="AO205" s="58">
        <v>252.10684931506799</v>
      </c>
      <c r="AP205" s="58">
        <v>210.493150684932</v>
      </c>
      <c r="AQ205" s="58">
        <v>41.247945205479503</v>
      </c>
    </row>
    <row r="206" spans="1:43" x14ac:dyDescent="0.25">
      <c r="A206" s="64" t="s">
        <v>355</v>
      </c>
      <c r="B206" s="58">
        <v>1554.44766393443</v>
      </c>
      <c r="C206" s="58">
        <v>917.33225409836098</v>
      </c>
      <c r="D206" s="58">
        <v>637.11540983606506</v>
      </c>
      <c r="E206" s="58">
        <v>322.23983606557402</v>
      </c>
      <c r="F206" s="58">
        <v>263.818032786885</v>
      </c>
      <c r="G206" s="58">
        <v>51.057540983606501</v>
      </c>
      <c r="H206" s="58">
        <v>1693.56572769953</v>
      </c>
      <c r="I206" s="58">
        <v>996.55633802816897</v>
      </c>
      <c r="J206" s="58">
        <v>697.00938967136096</v>
      </c>
      <c r="K206" s="58">
        <v>354.23051643192503</v>
      </c>
      <c r="L206" s="58">
        <v>287.22746478873199</v>
      </c>
      <c r="M206" s="58">
        <v>55.551408450704201</v>
      </c>
      <c r="N206" s="58">
        <v>1401.4417383821001</v>
      </c>
      <c r="O206" s="58">
        <v>830.19939759036197</v>
      </c>
      <c r="P206" s="58">
        <v>571.24234079173903</v>
      </c>
      <c r="Q206" s="58">
        <v>287.05559380378702</v>
      </c>
      <c r="R206" s="58">
        <v>238.07168674698801</v>
      </c>
      <c r="S206" s="58">
        <v>46.1150602409638</v>
      </c>
      <c r="T206" s="58">
        <v>880.60312499999998</v>
      </c>
      <c r="U206" s="58">
        <v>529.86</v>
      </c>
      <c r="V206" s="58">
        <v>350.74312500000002</v>
      </c>
      <c r="W206" s="58">
        <v>174.92250000000001</v>
      </c>
      <c r="X206" s="58">
        <v>147.13874999999999</v>
      </c>
      <c r="Y206" s="58">
        <v>28.681875000000002</v>
      </c>
      <c r="Z206" s="58">
        <v>1519.75152224824</v>
      </c>
      <c r="AA206" s="58">
        <v>906.14824355971905</v>
      </c>
      <c r="AB206" s="58">
        <v>613.60327868852505</v>
      </c>
      <c r="AC206" s="58">
        <v>308.10749414519898</v>
      </c>
      <c r="AD206" s="58">
        <v>255.767915690867</v>
      </c>
      <c r="AE206" s="58">
        <v>49.727868852458997</v>
      </c>
      <c r="AF206" s="58">
        <v>1706.86096096096</v>
      </c>
      <c r="AG206" s="58">
        <v>993.73093093093098</v>
      </c>
      <c r="AH206" s="58">
        <v>713.13003003002996</v>
      </c>
      <c r="AI206" s="58">
        <v>363.95585585585599</v>
      </c>
      <c r="AJ206" s="58">
        <v>292.82792792792799</v>
      </c>
      <c r="AK206" s="58">
        <v>56.346246246246302</v>
      </c>
      <c r="AL206" s="58">
        <v>1226.04</v>
      </c>
      <c r="AM206" s="58">
        <v>739.33058823529404</v>
      </c>
      <c r="AN206" s="58">
        <v>486.70941176470598</v>
      </c>
      <c r="AO206" s="58">
        <v>244.648235294118</v>
      </c>
      <c r="AP206" s="58">
        <v>202.42588235294099</v>
      </c>
      <c r="AQ206" s="58">
        <v>39.635294117647099</v>
      </c>
    </row>
    <row r="207" spans="1:43" x14ac:dyDescent="0.25">
      <c r="A207" s="64" t="s">
        <v>356</v>
      </c>
      <c r="B207" s="58">
        <v>1551.3833071484701</v>
      </c>
      <c r="C207" s="58">
        <v>916.06920659858599</v>
      </c>
      <c r="D207" s="58">
        <v>635.31410054988203</v>
      </c>
      <c r="E207" s="58">
        <v>321.58739198743098</v>
      </c>
      <c r="F207" s="58">
        <v>262.80341712490201</v>
      </c>
      <c r="G207" s="58">
        <v>50.923291437549103</v>
      </c>
      <c r="H207" s="58">
        <v>1688.0866616428</v>
      </c>
      <c r="I207" s="58">
        <v>992.93172569706098</v>
      </c>
      <c r="J207" s="58">
        <v>695.15493594574195</v>
      </c>
      <c r="K207" s="58">
        <v>353.72260738507902</v>
      </c>
      <c r="L207" s="58">
        <v>286.02886209495102</v>
      </c>
      <c r="M207" s="58">
        <v>55.4034664657121</v>
      </c>
      <c r="N207" s="58">
        <v>1402.56841673503</v>
      </c>
      <c r="O207" s="58">
        <v>832.39688269072997</v>
      </c>
      <c r="P207" s="58">
        <v>570.17153404429905</v>
      </c>
      <c r="Q207" s="58">
        <v>286.60508613617702</v>
      </c>
      <c r="R207" s="58">
        <v>237.52026251025401</v>
      </c>
      <c r="S207" s="58">
        <v>46.046185397867099</v>
      </c>
      <c r="T207" s="58">
        <v>895.48596491228102</v>
      </c>
      <c r="U207" s="58">
        <v>538.43684210526305</v>
      </c>
      <c r="V207" s="58">
        <v>357.04912280701802</v>
      </c>
      <c r="W207" s="58">
        <v>177.97192982456099</v>
      </c>
      <c r="X207" s="58">
        <v>149.89649122807</v>
      </c>
      <c r="Y207" s="58">
        <v>29.180701754386</v>
      </c>
      <c r="Z207" s="58">
        <v>1509.1133047210301</v>
      </c>
      <c r="AA207" s="58">
        <v>900.97918454935598</v>
      </c>
      <c r="AB207" s="58">
        <v>608.134120171674</v>
      </c>
      <c r="AC207" s="58">
        <v>305.90922746781098</v>
      </c>
      <c r="AD207" s="58">
        <v>253.011802575107</v>
      </c>
      <c r="AE207" s="58">
        <v>49.213090128755297</v>
      </c>
      <c r="AF207" s="58">
        <v>1726.66673490276</v>
      </c>
      <c r="AG207" s="58">
        <v>1003.75701125896</v>
      </c>
      <c r="AH207" s="58">
        <v>722.90972364380798</v>
      </c>
      <c r="AI207" s="58">
        <v>369.15783009211901</v>
      </c>
      <c r="AJ207" s="58">
        <v>296.57594677584399</v>
      </c>
      <c r="AK207" s="58">
        <v>57.175946775844402</v>
      </c>
      <c r="AL207" s="58">
        <v>1240.14456521739</v>
      </c>
      <c r="AM207" s="58">
        <v>744.34565217391298</v>
      </c>
      <c r="AN207" s="58">
        <v>495.79891304347802</v>
      </c>
      <c r="AO207" s="58">
        <v>247.64021739130399</v>
      </c>
      <c r="AP207" s="58">
        <v>207.547826086957</v>
      </c>
      <c r="AQ207" s="58">
        <v>40.610869565217399</v>
      </c>
    </row>
    <row r="208" spans="1:43" x14ac:dyDescent="0.25">
      <c r="A208" s="64" t="s">
        <v>357</v>
      </c>
      <c r="B208" s="58">
        <v>1554.9247831474599</v>
      </c>
      <c r="C208" s="58">
        <v>918.41957868649297</v>
      </c>
      <c r="D208" s="58">
        <v>636.50520446096698</v>
      </c>
      <c r="E208" s="58">
        <v>322.04275092936803</v>
      </c>
      <c r="F208" s="58">
        <v>263.43903345724902</v>
      </c>
      <c r="G208" s="58">
        <v>51.023420074349403</v>
      </c>
      <c r="H208" s="58">
        <v>1685.48387609214</v>
      </c>
      <c r="I208" s="58">
        <v>991.66274821286697</v>
      </c>
      <c r="J208" s="58">
        <v>693.82112787926906</v>
      </c>
      <c r="K208" s="58">
        <v>352.69634630659198</v>
      </c>
      <c r="L208" s="58">
        <v>285.771803018269</v>
      </c>
      <c r="M208" s="58">
        <v>55.352978554408303</v>
      </c>
      <c r="N208" s="58">
        <v>1413.46703958692</v>
      </c>
      <c r="O208" s="58">
        <v>839.06230636833004</v>
      </c>
      <c r="P208" s="58">
        <v>574.40473321858894</v>
      </c>
      <c r="Q208" s="58">
        <v>288.83029259896699</v>
      </c>
      <c r="R208" s="58">
        <v>239.24199655765901</v>
      </c>
      <c r="S208" s="58">
        <v>46.3324440619621</v>
      </c>
      <c r="T208" s="58">
        <v>889.41428571428605</v>
      </c>
      <c r="U208" s="58">
        <v>535.08074534161506</v>
      </c>
      <c r="V208" s="58">
        <v>354.333540372671</v>
      </c>
      <c r="W208" s="58">
        <v>176.70186335403699</v>
      </c>
      <c r="X208" s="58">
        <v>148.654658385093</v>
      </c>
      <c r="Y208" s="58">
        <v>28.9770186335404</v>
      </c>
      <c r="Z208" s="58">
        <v>1504.53847328244</v>
      </c>
      <c r="AA208" s="58">
        <v>899.78885496183204</v>
      </c>
      <c r="AB208" s="58">
        <v>604.74961832061103</v>
      </c>
      <c r="AC208" s="58">
        <v>303.969618320611</v>
      </c>
      <c r="AD208" s="58">
        <v>251.80717557251899</v>
      </c>
      <c r="AE208" s="58">
        <v>48.972824427480901</v>
      </c>
      <c r="AF208" s="58">
        <v>1737.1913684210499</v>
      </c>
      <c r="AG208" s="58">
        <v>1009.07621052632</v>
      </c>
      <c r="AH208" s="58">
        <v>728.11515789473697</v>
      </c>
      <c r="AI208" s="58">
        <v>371.59610526315799</v>
      </c>
      <c r="AJ208" s="58">
        <v>298.93168421052599</v>
      </c>
      <c r="AK208" s="58">
        <v>57.587368421052602</v>
      </c>
      <c r="AL208" s="58">
        <v>1227.72162162162</v>
      </c>
      <c r="AM208" s="58">
        <v>739.16756756756797</v>
      </c>
      <c r="AN208" s="58">
        <v>488.55405405405401</v>
      </c>
      <c r="AO208" s="58">
        <v>244.13108108108099</v>
      </c>
      <c r="AP208" s="58">
        <v>204.38513513513499</v>
      </c>
      <c r="AQ208" s="58">
        <v>40.037837837837799</v>
      </c>
    </row>
    <row r="209" spans="1:43" x14ac:dyDescent="0.25">
      <c r="A209" s="64" t="s">
        <v>358</v>
      </c>
      <c r="B209" s="58">
        <v>1576.2414481409</v>
      </c>
      <c r="C209" s="58">
        <v>929.71091976516595</v>
      </c>
      <c r="D209" s="58">
        <v>646.53052837573398</v>
      </c>
      <c r="E209" s="58">
        <v>327.74266144814101</v>
      </c>
      <c r="F209" s="58">
        <v>267.02207436399198</v>
      </c>
      <c r="G209" s="58">
        <v>51.765792563600797</v>
      </c>
      <c r="H209" s="58">
        <v>1735.0889999999999</v>
      </c>
      <c r="I209" s="58">
        <v>1018.70769230769</v>
      </c>
      <c r="J209" s="58">
        <v>716.38130769230804</v>
      </c>
      <c r="K209" s="58">
        <v>365.79415384615402</v>
      </c>
      <c r="L209" s="58">
        <v>293.73484615384598</v>
      </c>
      <c r="M209" s="58">
        <v>56.852307692307697</v>
      </c>
      <c r="N209" s="58">
        <v>1411.69816733068</v>
      </c>
      <c r="O209" s="58">
        <v>837.52302788844599</v>
      </c>
      <c r="P209" s="58">
        <v>574.17513944223106</v>
      </c>
      <c r="Q209" s="58">
        <v>288.32677290836699</v>
      </c>
      <c r="R209" s="58">
        <v>239.35147410358601</v>
      </c>
      <c r="S209" s="58">
        <v>46.496892430278898</v>
      </c>
      <c r="T209" s="58">
        <v>881.41818181818201</v>
      </c>
      <c r="U209" s="58">
        <v>532.07090909090903</v>
      </c>
      <c r="V209" s="58">
        <v>349.34727272727298</v>
      </c>
      <c r="W209" s="58">
        <v>174.123636363636</v>
      </c>
      <c r="X209" s="58">
        <v>146.667272727273</v>
      </c>
      <c r="Y209" s="58">
        <v>28.556363636363599</v>
      </c>
      <c r="Z209" s="58">
        <v>1522.11979768786</v>
      </c>
      <c r="AA209" s="58">
        <v>908.32304913294797</v>
      </c>
      <c r="AB209" s="58">
        <v>613.79674855491305</v>
      </c>
      <c r="AC209" s="58">
        <v>308.724060693642</v>
      </c>
      <c r="AD209" s="58">
        <v>255.426156069364</v>
      </c>
      <c r="AE209" s="58">
        <v>49.646531791907499</v>
      </c>
      <c r="AF209" s="58">
        <v>1764.6611332007999</v>
      </c>
      <c r="AG209" s="58">
        <v>1024.35447316103</v>
      </c>
      <c r="AH209" s="58">
        <v>740.30666003976103</v>
      </c>
      <c r="AI209" s="58">
        <v>379.10337972167002</v>
      </c>
      <c r="AJ209" s="58">
        <v>302.71520874751502</v>
      </c>
      <c r="AK209" s="58">
        <v>58.488071570576501</v>
      </c>
      <c r="AL209" s="58">
        <v>1246.9359999999999</v>
      </c>
      <c r="AM209" s="58">
        <v>746.84799999999996</v>
      </c>
      <c r="AN209" s="58">
        <v>500.08800000000002</v>
      </c>
      <c r="AO209" s="58">
        <v>249.90799999999999</v>
      </c>
      <c r="AP209" s="58">
        <v>209.18799999999999</v>
      </c>
      <c r="AQ209" s="58">
        <v>40.991999999999997</v>
      </c>
    </row>
    <row r="210" spans="1:43" x14ac:dyDescent="0.25">
      <c r="A210" s="64" t="s">
        <v>359</v>
      </c>
      <c r="B210" s="58">
        <v>1567.9194023904399</v>
      </c>
      <c r="C210" s="58">
        <v>924.77342629482098</v>
      </c>
      <c r="D210" s="58">
        <v>643.14597609561804</v>
      </c>
      <c r="E210" s="58">
        <v>326.04035856573699</v>
      </c>
      <c r="F210" s="58">
        <v>265.60219123505999</v>
      </c>
      <c r="G210" s="58">
        <v>51.503426294820699</v>
      </c>
      <c r="H210" s="58">
        <v>1713.06875477464</v>
      </c>
      <c r="I210" s="58">
        <v>1006.06569900688</v>
      </c>
      <c r="J210" s="58">
        <v>707.00305576776202</v>
      </c>
      <c r="K210" s="58">
        <v>361.14430863254398</v>
      </c>
      <c r="L210" s="58">
        <v>289.80893812070298</v>
      </c>
      <c r="M210" s="58">
        <v>56.049809014514899</v>
      </c>
      <c r="N210" s="58">
        <v>1409.7174854288101</v>
      </c>
      <c r="O210" s="58">
        <v>836.17094088259796</v>
      </c>
      <c r="P210" s="58">
        <v>573.54654454621095</v>
      </c>
      <c r="Q210" s="58">
        <v>287.77968359700299</v>
      </c>
      <c r="R210" s="58">
        <v>239.218651124063</v>
      </c>
      <c r="S210" s="58">
        <v>46.548209825145697</v>
      </c>
      <c r="T210" s="58">
        <v>847.54326923076906</v>
      </c>
      <c r="U210" s="58">
        <v>513.34903846153804</v>
      </c>
      <c r="V210" s="58">
        <v>334.19423076923101</v>
      </c>
      <c r="W210" s="58">
        <v>166.42500000000001</v>
      </c>
      <c r="X210" s="58">
        <v>140.47499999999999</v>
      </c>
      <c r="Y210" s="58">
        <v>27.294230769230801</v>
      </c>
      <c r="Z210" s="58">
        <v>1545.08298350825</v>
      </c>
      <c r="AA210" s="58">
        <v>921.53748125937</v>
      </c>
      <c r="AB210" s="58">
        <v>623.54550224887601</v>
      </c>
      <c r="AC210" s="58">
        <v>314.441154422789</v>
      </c>
      <c r="AD210" s="58">
        <v>258.81589205397302</v>
      </c>
      <c r="AE210" s="58">
        <v>50.288455772113899</v>
      </c>
      <c r="AF210" s="58">
        <v>1754.1818181818201</v>
      </c>
      <c r="AG210" s="58">
        <v>1017.63811983471</v>
      </c>
      <c r="AH210" s="58">
        <v>736.54369834710803</v>
      </c>
      <c r="AI210" s="58">
        <v>376.32272727272698</v>
      </c>
      <c r="AJ210" s="58">
        <v>301.84121900826398</v>
      </c>
      <c r="AK210" s="58">
        <v>58.379752066115699</v>
      </c>
      <c r="AL210" s="58">
        <v>1236.7115384615399</v>
      </c>
      <c r="AM210" s="58">
        <v>742.01923076923094</v>
      </c>
      <c r="AN210" s="58">
        <v>494.69230769230802</v>
      </c>
      <c r="AO210" s="58">
        <v>247.08076923076899</v>
      </c>
      <c r="AP210" s="58">
        <v>207.07692307692301</v>
      </c>
      <c r="AQ210" s="58">
        <v>40.5346153846154</v>
      </c>
    </row>
    <row r="211" spans="1:43" x14ac:dyDescent="0.25">
      <c r="A211" s="64" t="s">
        <v>360</v>
      </c>
      <c r="B211" s="58">
        <v>1572.4479621243299</v>
      </c>
      <c r="C211" s="58">
        <v>927.09151914367999</v>
      </c>
      <c r="D211" s="58">
        <v>645.35644298065097</v>
      </c>
      <c r="E211" s="58">
        <v>326.82128447921002</v>
      </c>
      <c r="F211" s="58">
        <v>266.78633182379599</v>
      </c>
      <c r="G211" s="58">
        <v>51.748826677645098</v>
      </c>
      <c r="H211" s="58">
        <v>1713.2549160671499</v>
      </c>
      <c r="I211" s="58">
        <v>1006.1781774580299</v>
      </c>
      <c r="J211" s="58">
        <v>707.07673860911302</v>
      </c>
      <c r="K211" s="58">
        <v>360.25707434052799</v>
      </c>
      <c r="L211" s="58">
        <v>290.581774580336</v>
      </c>
      <c r="M211" s="58">
        <v>56.237889688249403</v>
      </c>
      <c r="N211" s="58">
        <v>1422.91528013582</v>
      </c>
      <c r="O211" s="58">
        <v>843.10390492359898</v>
      </c>
      <c r="P211" s="58">
        <v>579.81137521222399</v>
      </c>
      <c r="Q211" s="58">
        <v>291.31349745331102</v>
      </c>
      <c r="R211" s="58">
        <v>241.516298811545</v>
      </c>
      <c r="S211" s="58">
        <v>46.981578947368398</v>
      </c>
      <c r="T211" s="58">
        <v>871.07903225806501</v>
      </c>
      <c r="U211" s="58">
        <v>525.25161290322603</v>
      </c>
      <c r="V211" s="58">
        <v>345.82741935483898</v>
      </c>
      <c r="W211" s="58">
        <v>172.38709677419399</v>
      </c>
      <c r="X211" s="58">
        <v>145.17096774193499</v>
      </c>
      <c r="Y211" s="58">
        <v>28.269354838709699</v>
      </c>
      <c r="Z211" s="58">
        <v>1547.1274631497299</v>
      </c>
      <c r="AA211" s="58">
        <v>921.85531419705205</v>
      </c>
      <c r="AB211" s="58">
        <v>625.27214895267696</v>
      </c>
      <c r="AC211" s="58">
        <v>314.69325058184597</v>
      </c>
      <c r="AD211" s="58">
        <v>260.008068269977</v>
      </c>
      <c r="AE211" s="58">
        <v>50.570830100853399</v>
      </c>
      <c r="AF211" s="58">
        <v>1743.4047169811299</v>
      </c>
      <c r="AG211" s="58">
        <v>1012.51257861635</v>
      </c>
      <c r="AH211" s="58">
        <v>730.89213836477995</v>
      </c>
      <c r="AI211" s="58">
        <v>373.317924528302</v>
      </c>
      <c r="AJ211" s="58">
        <v>299.65597484276702</v>
      </c>
      <c r="AK211" s="58">
        <v>57.918238993710702</v>
      </c>
      <c r="AL211" s="58">
        <v>1197.2922077922101</v>
      </c>
      <c r="AM211" s="58">
        <v>725.87142857142896</v>
      </c>
      <c r="AN211" s="58">
        <v>471.42077922077902</v>
      </c>
      <c r="AO211" s="58">
        <v>234.37012987013</v>
      </c>
      <c r="AP211" s="58">
        <v>198.19480519480501</v>
      </c>
      <c r="AQ211" s="58">
        <v>38.855844155844203</v>
      </c>
    </row>
    <row r="212" spans="1:43" x14ac:dyDescent="0.25">
      <c r="A212" s="64" t="s">
        <v>361</v>
      </c>
      <c r="B212" s="58">
        <v>1594.0484873949599</v>
      </c>
      <c r="C212" s="58">
        <v>940.67710084033604</v>
      </c>
      <c r="D212" s="58">
        <v>653.37138655462195</v>
      </c>
      <c r="E212" s="58">
        <v>330.90189075630201</v>
      </c>
      <c r="F212" s="58">
        <v>270.10953781512598</v>
      </c>
      <c r="G212" s="58">
        <v>52.359957983193297</v>
      </c>
      <c r="H212" s="58">
        <v>1745.52112561175</v>
      </c>
      <c r="I212" s="58">
        <v>1025.65008156607</v>
      </c>
      <c r="J212" s="58">
        <v>719.87104404567697</v>
      </c>
      <c r="K212" s="58">
        <v>367.312805872757</v>
      </c>
      <c r="L212" s="58">
        <v>295.41337683523699</v>
      </c>
      <c r="M212" s="58">
        <v>57.144861337683501</v>
      </c>
      <c r="N212" s="58">
        <v>1433.1252166377801</v>
      </c>
      <c r="O212" s="58">
        <v>850.40251299826696</v>
      </c>
      <c r="P212" s="58">
        <v>582.72270363951498</v>
      </c>
      <c r="Q212" s="58">
        <v>292.21923743500901</v>
      </c>
      <c r="R212" s="58">
        <v>243.226949740035</v>
      </c>
      <c r="S212" s="58">
        <v>47.276516464471399</v>
      </c>
      <c r="T212" s="58">
        <v>860.69285714285695</v>
      </c>
      <c r="U212" s="58">
        <v>521.49642857142896</v>
      </c>
      <c r="V212" s="58">
        <v>339.19642857142901</v>
      </c>
      <c r="W212" s="58">
        <v>169.148214285714</v>
      </c>
      <c r="X212" s="58">
        <v>142.31607142857101</v>
      </c>
      <c r="Y212" s="58">
        <v>27.7321428571429</v>
      </c>
      <c r="Z212" s="58">
        <v>1560.50864297254</v>
      </c>
      <c r="AA212" s="58">
        <v>931.19854604200304</v>
      </c>
      <c r="AB212" s="58">
        <v>629.31009693053295</v>
      </c>
      <c r="AC212" s="58">
        <v>316.416397415186</v>
      </c>
      <c r="AD212" s="58">
        <v>261.93344103392599</v>
      </c>
      <c r="AE212" s="58">
        <v>50.960258481421597</v>
      </c>
      <c r="AF212" s="58">
        <v>1763.1717659137601</v>
      </c>
      <c r="AG212" s="58">
        <v>1025.0270020533901</v>
      </c>
      <c r="AH212" s="58">
        <v>738.14476386036995</v>
      </c>
      <c r="AI212" s="58">
        <v>377.21365503080102</v>
      </c>
      <c r="AJ212" s="58">
        <v>302.54414784394203</v>
      </c>
      <c r="AK212" s="58">
        <v>58.386960985626303</v>
      </c>
      <c r="AL212" s="58">
        <v>1190.1666666666699</v>
      </c>
      <c r="AM212" s="58">
        <v>718.95</v>
      </c>
      <c r="AN212" s="58">
        <v>471.21666666666698</v>
      </c>
      <c r="AO212" s="58">
        <v>235.41249999999999</v>
      </c>
      <c r="AP212" s="58">
        <v>197.2</v>
      </c>
      <c r="AQ212" s="58">
        <v>38.6041666666667</v>
      </c>
    </row>
    <row r="213" spans="1:43" x14ac:dyDescent="0.25">
      <c r="A213" s="64" t="s">
        <v>362</v>
      </c>
      <c r="B213" s="58">
        <v>1595.9195209580801</v>
      </c>
      <c r="C213" s="58">
        <v>941.37485029940206</v>
      </c>
      <c r="D213" s="58">
        <v>654.544670658683</v>
      </c>
      <c r="E213" s="58">
        <v>331.81113772455097</v>
      </c>
      <c r="F213" s="58">
        <v>270.33077844311401</v>
      </c>
      <c r="G213" s="58">
        <v>52.402754491018001</v>
      </c>
      <c r="H213" s="58">
        <v>1740.41918429003</v>
      </c>
      <c r="I213" s="58">
        <v>1022.83935045317</v>
      </c>
      <c r="J213" s="58">
        <v>717.57983383685803</v>
      </c>
      <c r="K213" s="58">
        <v>365.97847432024201</v>
      </c>
      <c r="L213" s="58">
        <v>294.62877643504498</v>
      </c>
      <c r="M213" s="58">
        <v>56.972583081571003</v>
      </c>
      <c r="N213" s="58">
        <v>1433.9232853514</v>
      </c>
      <c r="O213" s="58">
        <v>850.046316680779</v>
      </c>
      <c r="P213" s="58">
        <v>583.876968670618</v>
      </c>
      <c r="Q213" s="58">
        <v>293.50668924640098</v>
      </c>
      <c r="R213" s="58">
        <v>243.09068585944101</v>
      </c>
      <c r="S213" s="58">
        <v>47.279593564775602</v>
      </c>
      <c r="T213" s="58">
        <v>887.46623376623404</v>
      </c>
      <c r="U213" s="58">
        <v>536.31038961038996</v>
      </c>
      <c r="V213" s="58">
        <v>351.15584415584402</v>
      </c>
      <c r="W213" s="58">
        <v>174.991558441558</v>
      </c>
      <c r="X213" s="58">
        <v>147.475324675325</v>
      </c>
      <c r="Y213" s="58">
        <v>28.688961038961001</v>
      </c>
      <c r="Z213" s="58">
        <v>1571.8803639120499</v>
      </c>
      <c r="AA213" s="58">
        <v>936.58908263836202</v>
      </c>
      <c r="AB213" s="58">
        <v>635.29128127369199</v>
      </c>
      <c r="AC213" s="58">
        <v>320.24124336618598</v>
      </c>
      <c r="AD213" s="58">
        <v>263.73252463987899</v>
      </c>
      <c r="AE213" s="58">
        <v>51.317513267627</v>
      </c>
      <c r="AF213" s="58">
        <v>1732.3627906976701</v>
      </c>
      <c r="AG213" s="58">
        <v>1007.93720930233</v>
      </c>
      <c r="AH213" s="58">
        <v>724.42558139534901</v>
      </c>
      <c r="AI213" s="58">
        <v>370</v>
      </c>
      <c r="AJ213" s="58">
        <v>297.09709302325598</v>
      </c>
      <c r="AK213" s="58">
        <v>57.328488372092998</v>
      </c>
      <c r="AL213" s="58">
        <v>1234.8125</v>
      </c>
      <c r="AM213" s="58">
        <v>745.88437499999998</v>
      </c>
      <c r="AN213" s="58">
        <v>488.92812500000002</v>
      </c>
      <c r="AO213" s="58">
        <v>244.84375</v>
      </c>
      <c r="AP213" s="58">
        <v>204.17500000000001</v>
      </c>
      <c r="AQ213" s="58">
        <v>39.909374999999997</v>
      </c>
    </row>
    <row r="214" spans="1:43" x14ac:dyDescent="0.25">
      <c r="A214" s="64" t="s">
        <v>363</v>
      </c>
      <c r="B214" s="58">
        <v>1615.2198272624901</v>
      </c>
      <c r="C214" s="58">
        <v>951.85268494179502</v>
      </c>
      <c r="D214" s="58">
        <v>663.36714232069096</v>
      </c>
      <c r="E214" s="58">
        <v>335.86436349981199</v>
      </c>
      <c r="F214" s="58">
        <v>274.32279384153202</v>
      </c>
      <c r="G214" s="58">
        <v>53.1799849793466</v>
      </c>
      <c r="H214" s="58">
        <v>1757.5266666666701</v>
      </c>
      <c r="I214" s="58">
        <v>1032.1510416666699</v>
      </c>
      <c r="J214" s="58">
        <v>725.37562500000001</v>
      </c>
      <c r="K214" s="58">
        <v>369.18208333333303</v>
      </c>
      <c r="L214" s="58">
        <v>298.44104166666699</v>
      </c>
      <c r="M214" s="58">
        <v>57.752499999999998</v>
      </c>
      <c r="N214" s="58">
        <v>1447.6631234668801</v>
      </c>
      <c r="O214" s="58">
        <v>857.30678659035198</v>
      </c>
      <c r="P214" s="58">
        <v>590.35633687653296</v>
      </c>
      <c r="Q214" s="58">
        <v>296.63499591169301</v>
      </c>
      <c r="R214" s="58">
        <v>245.925183973835</v>
      </c>
      <c r="S214" s="58">
        <v>47.796156991005702</v>
      </c>
      <c r="T214" s="58">
        <v>948.60769230769199</v>
      </c>
      <c r="U214" s="58">
        <v>570.06153846153802</v>
      </c>
      <c r="V214" s="58">
        <v>378.54615384615403</v>
      </c>
      <c r="W214" s="58">
        <v>188.644230769231</v>
      </c>
      <c r="X214" s="58">
        <v>158.96538461538501</v>
      </c>
      <c r="Y214" s="58">
        <v>30.9365384615385</v>
      </c>
      <c r="Z214" s="58">
        <v>1593.56462976276</v>
      </c>
      <c r="AA214" s="58">
        <v>948.50963335729705</v>
      </c>
      <c r="AB214" s="58">
        <v>645.05499640546395</v>
      </c>
      <c r="AC214" s="58">
        <v>324.703091301222</v>
      </c>
      <c r="AD214" s="58">
        <v>268.12322070452899</v>
      </c>
      <c r="AE214" s="58">
        <v>52.2286843997124</v>
      </c>
      <c r="AF214" s="58">
        <v>1735.3935483871001</v>
      </c>
      <c r="AG214" s="58">
        <v>1009.3881720430099</v>
      </c>
      <c r="AH214" s="58">
        <v>726.00537634408602</v>
      </c>
      <c r="AI214" s="58">
        <v>370.35510752688202</v>
      </c>
      <c r="AJ214" s="58">
        <v>298.17526881720403</v>
      </c>
      <c r="AK214" s="58">
        <v>57.475000000000001</v>
      </c>
      <c r="AL214" s="58">
        <v>1269.3432432432401</v>
      </c>
      <c r="AM214" s="58">
        <v>764.97837837837801</v>
      </c>
      <c r="AN214" s="58">
        <v>504.36486486486501</v>
      </c>
      <c r="AO214" s="58">
        <v>252.47837837837801</v>
      </c>
      <c r="AP214" s="58">
        <v>210.691891891892</v>
      </c>
      <c r="AQ214" s="58">
        <v>41.194594594594598</v>
      </c>
    </row>
    <row r="215" spans="1:43" x14ac:dyDescent="0.25">
      <c r="A215" s="64" t="s">
        <v>364</v>
      </c>
      <c r="B215" s="58">
        <v>1636.17627061595</v>
      </c>
      <c r="C215" s="58">
        <v>966.05341635812897</v>
      </c>
      <c r="D215" s="58">
        <v>670.122854257825</v>
      </c>
      <c r="E215" s="58">
        <v>337.31733423089901</v>
      </c>
      <c r="F215" s="58">
        <v>279.33816896667798</v>
      </c>
      <c r="G215" s="58">
        <v>53.467351060249101</v>
      </c>
      <c r="H215" s="58">
        <v>1781.2915527950299</v>
      </c>
      <c r="I215" s="58">
        <v>1048.0170186335399</v>
      </c>
      <c r="J215" s="58">
        <v>733.27453416149103</v>
      </c>
      <c r="K215" s="58">
        <v>370.73813664596298</v>
      </c>
      <c r="L215" s="58">
        <v>304.41391304347798</v>
      </c>
      <c r="M215" s="58">
        <v>58.122484472049699</v>
      </c>
      <c r="N215" s="58">
        <v>1464.5116091109501</v>
      </c>
      <c r="O215" s="58">
        <v>869.094268919912</v>
      </c>
      <c r="P215" s="58">
        <v>595.41734019103603</v>
      </c>
      <c r="Q215" s="58">
        <v>297.78207200587798</v>
      </c>
      <c r="R215" s="58">
        <v>249.67472446730301</v>
      </c>
      <c r="S215" s="58">
        <v>47.960543717854499</v>
      </c>
      <c r="T215" s="58">
        <v>933.66867469879503</v>
      </c>
      <c r="U215" s="58">
        <v>562.19096385542196</v>
      </c>
      <c r="V215" s="58">
        <v>371.47771084337302</v>
      </c>
      <c r="W215" s="58">
        <v>184.25963855421699</v>
      </c>
      <c r="X215" s="58">
        <v>156.993975903614</v>
      </c>
      <c r="Y215" s="58">
        <v>30.2240963855422</v>
      </c>
      <c r="Z215" s="58">
        <v>1615.8630076142099</v>
      </c>
      <c r="AA215" s="58">
        <v>963.46579949238605</v>
      </c>
      <c r="AB215" s="58">
        <v>652.39720812182702</v>
      </c>
      <c r="AC215" s="58">
        <v>326.72512690355302</v>
      </c>
      <c r="AD215" s="58">
        <v>273.14961928934002</v>
      </c>
      <c r="AE215" s="58">
        <v>52.522461928934</v>
      </c>
      <c r="AF215" s="58">
        <v>1757.1119609438599</v>
      </c>
      <c r="AG215" s="58">
        <v>1023.9209926769699</v>
      </c>
      <c r="AH215" s="58">
        <v>733.19096826688406</v>
      </c>
      <c r="AI215" s="58">
        <v>371.57355573637102</v>
      </c>
      <c r="AJ215" s="58">
        <v>303.79894222945501</v>
      </c>
      <c r="AK215" s="58">
        <v>57.8184703010578</v>
      </c>
      <c r="AL215" s="58">
        <v>1312.25390625</v>
      </c>
      <c r="AM215" s="58">
        <v>790.69453124999995</v>
      </c>
      <c r="AN215" s="58">
        <v>521.55937500000005</v>
      </c>
      <c r="AO215" s="58">
        <v>259.49765624999998</v>
      </c>
      <c r="AP215" s="58">
        <v>219.65625</v>
      </c>
      <c r="AQ215" s="58">
        <v>42.405468749999997</v>
      </c>
    </row>
    <row r="216" spans="1:43" x14ac:dyDescent="0.25">
      <c r="A216" s="64" t="s">
        <v>365</v>
      </c>
      <c r="B216" s="58">
        <v>1621.1521244563401</v>
      </c>
      <c r="C216" s="58">
        <v>957.73067915690899</v>
      </c>
      <c r="D216" s="58">
        <v>663.42144529943096</v>
      </c>
      <c r="E216" s="58">
        <v>333.48748745399803</v>
      </c>
      <c r="F216" s="58">
        <v>277.06359986617599</v>
      </c>
      <c r="G216" s="58">
        <v>52.8703579792573</v>
      </c>
      <c r="H216" s="58">
        <v>1756.0357837181</v>
      </c>
      <c r="I216" s="58">
        <v>1034.6691980558901</v>
      </c>
      <c r="J216" s="58">
        <v>721.36658566221104</v>
      </c>
      <c r="K216" s="58">
        <v>364.15060753341402</v>
      </c>
      <c r="L216" s="58">
        <v>300.08438639125097</v>
      </c>
      <c r="M216" s="58">
        <v>57.131591737545598</v>
      </c>
      <c r="N216" s="58">
        <v>1455.8367833209199</v>
      </c>
      <c r="O216" s="58">
        <v>863.43373045420697</v>
      </c>
      <c r="P216" s="58">
        <v>592.40305286671696</v>
      </c>
      <c r="Q216" s="58">
        <v>295.90632911392402</v>
      </c>
      <c r="R216" s="58">
        <v>248.848994787789</v>
      </c>
      <c r="S216" s="58">
        <v>47.647728965003701</v>
      </c>
      <c r="T216" s="58">
        <v>946.57500000000005</v>
      </c>
      <c r="U216" s="58">
        <v>568.61170212766001</v>
      </c>
      <c r="V216" s="58">
        <v>377.96329787233998</v>
      </c>
      <c r="W216" s="58">
        <v>187.16329787234</v>
      </c>
      <c r="X216" s="58">
        <v>160.10744680851101</v>
      </c>
      <c r="Y216" s="58">
        <v>30.692553191489399</v>
      </c>
      <c r="Z216" s="58">
        <v>1603.91754945756</v>
      </c>
      <c r="AA216" s="58">
        <v>956.66209317166499</v>
      </c>
      <c r="AB216" s="58">
        <v>647.25545628589703</v>
      </c>
      <c r="AC216" s="58">
        <v>323.62054881940003</v>
      </c>
      <c r="AD216" s="58">
        <v>271.61161455009602</v>
      </c>
      <c r="AE216" s="58">
        <v>52.023292916400798</v>
      </c>
      <c r="AF216" s="58">
        <v>1745.8094003241499</v>
      </c>
      <c r="AG216" s="58">
        <v>1018.36993517018</v>
      </c>
      <c r="AH216" s="58">
        <v>727.43946515396999</v>
      </c>
      <c r="AI216" s="58">
        <v>368.30956239870301</v>
      </c>
      <c r="AJ216" s="58">
        <v>301.80510534846002</v>
      </c>
      <c r="AK216" s="58">
        <v>57.3247974068071</v>
      </c>
      <c r="AL216" s="58">
        <v>1296.5413533834601</v>
      </c>
      <c r="AM216" s="58">
        <v>779.77218045112795</v>
      </c>
      <c r="AN216" s="58">
        <v>516.769172932331</v>
      </c>
      <c r="AO216" s="58">
        <v>256.33984962405998</v>
      </c>
      <c r="AP216" s="58">
        <v>218.39323308270701</v>
      </c>
      <c r="AQ216" s="58">
        <v>42.036090225563903</v>
      </c>
    </row>
    <row r="217" spans="1:43" x14ac:dyDescent="0.25">
      <c r="A217" s="64" t="s">
        <v>366</v>
      </c>
      <c r="B217" s="58">
        <v>1641.2806801736599</v>
      </c>
      <c r="C217" s="58">
        <v>969.285455861071</v>
      </c>
      <c r="D217" s="58">
        <v>671.99522431259004</v>
      </c>
      <c r="E217" s="58">
        <v>338.61490593343001</v>
      </c>
      <c r="F217" s="58">
        <v>280.00908104196799</v>
      </c>
      <c r="G217" s="58">
        <v>53.371237337192497</v>
      </c>
      <c r="H217" s="58">
        <v>1789.27250332889</v>
      </c>
      <c r="I217" s="58">
        <v>1054.6500000000001</v>
      </c>
      <c r="J217" s="58">
        <v>734.62250332889403</v>
      </c>
      <c r="K217" s="58">
        <v>372.25845539280999</v>
      </c>
      <c r="L217" s="58">
        <v>304.45905459387501</v>
      </c>
      <c r="M217" s="58">
        <v>57.904993342210403</v>
      </c>
      <c r="N217" s="58">
        <v>1465.1446117274199</v>
      </c>
      <c r="O217" s="58">
        <v>867.68676703644996</v>
      </c>
      <c r="P217" s="58">
        <v>597.45784469096702</v>
      </c>
      <c r="Q217" s="58">
        <v>298.57321711568898</v>
      </c>
      <c r="R217" s="58">
        <v>250.909350237718</v>
      </c>
      <c r="S217" s="58">
        <v>47.975277337559397</v>
      </c>
      <c r="T217" s="58">
        <v>945.19578947368404</v>
      </c>
      <c r="U217" s="58">
        <v>568.37052631578899</v>
      </c>
      <c r="V217" s="58">
        <v>376.82526315789499</v>
      </c>
      <c r="W217" s="58">
        <v>186.44052631578899</v>
      </c>
      <c r="X217" s="58">
        <v>159.80210526315801</v>
      </c>
      <c r="Y217" s="58">
        <v>30.582631578947399</v>
      </c>
      <c r="Z217" s="58">
        <v>1634.9769556025401</v>
      </c>
      <c r="AA217" s="58">
        <v>974.08498942917504</v>
      </c>
      <c r="AB217" s="58">
        <v>660.89196617336097</v>
      </c>
      <c r="AC217" s="58">
        <v>330.95158562367902</v>
      </c>
      <c r="AD217" s="58">
        <v>276.95813953488403</v>
      </c>
      <c r="AE217" s="58">
        <v>52.982241014799101</v>
      </c>
      <c r="AF217" s="58">
        <v>1763.53272727273</v>
      </c>
      <c r="AG217" s="58">
        <v>1029.3402597402601</v>
      </c>
      <c r="AH217" s="58">
        <v>734.19246753246796</v>
      </c>
      <c r="AI217" s="58">
        <v>373.06285714285701</v>
      </c>
      <c r="AJ217" s="58">
        <v>303.53168831168801</v>
      </c>
      <c r="AK217" s="58">
        <v>57.5979220779221</v>
      </c>
      <c r="AL217" s="58">
        <v>1337.4368852458999</v>
      </c>
      <c r="AM217" s="58">
        <v>803.23032786885199</v>
      </c>
      <c r="AN217" s="58">
        <v>534.20655737704897</v>
      </c>
      <c r="AO217" s="58">
        <v>264.99098360655699</v>
      </c>
      <c r="AP217" s="58">
        <v>225.75983606557401</v>
      </c>
      <c r="AQ217" s="58">
        <v>43.455737704918</v>
      </c>
    </row>
    <row r="218" spans="1:43" x14ac:dyDescent="0.25">
      <c r="A218" s="64" t="s">
        <v>367</v>
      </c>
      <c r="B218" s="58">
        <v>1656.60822081017</v>
      </c>
      <c r="C218" s="58">
        <v>977.71584590945201</v>
      </c>
      <c r="D218" s="58">
        <v>678.89237490071503</v>
      </c>
      <c r="E218" s="58">
        <v>342.431532962669</v>
      </c>
      <c r="F218" s="58">
        <v>282.59475774424197</v>
      </c>
      <c r="G218" s="58">
        <v>53.866084193804603</v>
      </c>
      <c r="H218" s="58">
        <v>1832.0002994012</v>
      </c>
      <c r="I218" s="58">
        <v>1078.3556137724599</v>
      </c>
      <c r="J218" s="58">
        <v>753.64468562874197</v>
      </c>
      <c r="K218" s="58">
        <v>383.20037425149701</v>
      </c>
      <c r="L218" s="58">
        <v>311.26482035928098</v>
      </c>
      <c r="M218" s="58">
        <v>59.179491017964096</v>
      </c>
      <c r="N218" s="58">
        <v>1458.3647208121799</v>
      </c>
      <c r="O218" s="58">
        <v>863.96395939086301</v>
      </c>
      <c r="P218" s="58">
        <v>594.40076142132</v>
      </c>
      <c r="Q218" s="58">
        <v>296.35101522842598</v>
      </c>
      <c r="R218" s="58">
        <v>250.18934010152299</v>
      </c>
      <c r="S218" s="58">
        <v>47.860406091370599</v>
      </c>
      <c r="T218" s="58">
        <v>923.96582278481003</v>
      </c>
      <c r="U218" s="58">
        <v>555.27531645569604</v>
      </c>
      <c r="V218" s="58">
        <v>368.69050632911399</v>
      </c>
      <c r="W218" s="58">
        <v>182.32594936708901</v>
      </c>
      <c r="X218" s="58">
        <v>156.45189873417701</v>
      </c>
      <c r="Y218" s="58">
        <v>29.912658227848102</v>
      </c>
      <c r="Z218" s="58">
        <v>1640.7996857816199</v>
      </c>
      <c r="AA218" s="58">
        <v>977.40329929300901</v>
      </c>
      <c r="AB218" s="58">
        <v>663.39638648860898</v>
      </c>
      <c r="AC218" s="58">
        <v>332.49049489395099</v>
      </c>
      <c r="AD218" s="58">
        <v>277.75616653574201</v>
      </c>
      <c r="AE218" s="58">
        <v>53.149725058915898</v>
      </c>
      <c r="AF218" s="58">
        <v>1781.6144434222599</v>
      </c>
      <c r="AG218" s="58">
        <v>1039.4853725851001</v>
      </c>
      <c r="AH218" s="58">
        <v>742.12907083716595</v>
      </c>
      <c r="AI218" s="58">
        <v>377.34563017479297</v>
      </c>
      <c r="AJ218" s="58">
        <v>306.59668813247498</v>
      </c>
      <c r="AK218" s="58">
        <v>58.186752529898797</v>
      </c>
      <c r="AL218" s="58">
        <v>1318.2725</v>
      </c>
      <c r="AM218" s="58">
        <v>792.83749999999998</v>
      </c>
      <c r="AN218" s="58">
        <v>525.43499999999995</v>
      </c>
      <c r="AO218" s="58">
        <v>260.23500000000001</v>
      </c>
      <c r="AP218" s="58">
        <v>222.53</v>
      </c>
      <c r="AQ218" s="58">
        <v>42.67</v>
      </c>
    </row>
    <row r="219" spans="1:43" x14ac:dyDescent="0.25">
      <c r="A219" s="64" t="s">
        <v>368</v>
      </c>
      <c r="B219" s="58">
        <v>1672.28726823239</v>
      </c>
      <c r="C219" s="58">
        <v>986.67181705809605</v>
      </c>
      <c r="D219" s="58">
        <v>685.61545117428898</v>
      </c>
      <c r="E219" s="58">
        <v>345.19468479604399</v>
      </c>
      <c r="F219" s="58">
        <v>286.000123609394</v>
      </c>
      <c r="G219" s="58">
        <v>54.420642768850499</v>
      </c>
      <c r="H219" s="58">
        <v>1856.85811764706</v>
      </c>
      <c r="I219" s="58">
        <v>1091.79905882353</v>
      </c>
      <c r="J219" s="58">
        <v>765.05905882352999</v>
      </c>
      <c r="K219" s="58">
        <v>387.88258823529401</v>
      </c>
      <c r="L219" s="58">
        <v>317.03788235294098</v>
      </c>
      <c r="M219" s="58">
        <v>60.138588235294101</v>
      </c>
      <c r="N219" s="58">
        <v>1468.13379669852</v>
      </c>
      <c r="O219" s="58">
        <v>870.393570807993</v>
      </c>
      <c r="P219" s="58">
        <v>597.74022589053004</v>
      </c>
      <c r="Q219" s="58">
        <v>297.97688966116402</v>
      </c>
      <c r="R219" s="58">
        <v>251.66715899218099</v>
      </c>
      <c r="S219" s="58">
        <v>48.096177237185103</v>
      </c>
      <c r="T219" s="58">
        <v>935.83469387755099</v>
      </c>
      <c r="U219" s="58">
        <v>561.90408163265295</v>
      </c>
      <c r="V219" s="58">
        <v>373.93061224489799</v>
      </c>
      <c r="W219" s="58">
        <v>184.812244897959</v>
      </c>
      <c r="X219" s="58">
        <v>158.80612244898001</v>
      </c>
      <c r="Y219" s="58">
        <v>30.3122448979592</v>
      </c>
      <c r="Z219" s="58">
        <v>1665.6252892561999</v>
      </c>
      <c r="AA219" s="58">
        <v>991.61702479338896</v>
      </c>
      <c r="AB219" s="58">
        <v>674.00826446280996</v>
      </c>
      <c r="AC219" s="58">
        <v>337.60190082644601</v>
      </c>
      <c r="AD219" s="58">
        <v>282.497107438017</v>
      </c>
      <c r="AE219" s="58">
        <v>53.909256198347101</v>
      </c>
      <c r="AF219" s="58">
        <v>1780.9971028037401</v>
      </c>
      <c r="AG219" s="58">
        <v>1039.4355140186899</v>
      </c>
      <c r="AH219" s="58">
        <v>741.56158878504698</v>
      </c>
      <c r="AI219" s="58">
        <v>375.81476635514002</v>
      </c>
      <c r="AJ219" s="58">
        <v>307.43579439252301</v>
      </c>
      <c r="AK219" s="58">
        <v>58.311028037383203</v>
      </c>
      <c r="AL219" s="58">
        <v>1320.6635593220301</v>
      </c>
      <c r="AM219" s="58">
        <v>794.14067796610198</v>
      </c>
      <c r="AN219" s="58">
        <v>526.52288135593199</v>
      </c>
      <c r="AO219" s="58">
        <v>260.72033898305102</v>
      </c>
      <c r="AP219" s="58">
        <v>223.09830508474599</v>
      </c>
      <c r="AQ219" s="58">
        <v>42.704237288135602</v>
      </c>
    </row>
    <row r="220" spans="1:43" x14ac:dyDescent="0.25">
      <c r="A220" s="64" t="s">
        <v>369</v>
      </c>
      <c r="B220" s="58">
        <v>1710.9450544464601</v>
      </c>
      <c r="C220" s="58">
        <v>1007.81515426497</v>
      </c>
      <c r="D220" s="58">
        <v>703.12990018148798</v>
      </c>
      <c r="E220" s="58">
        <v>354.33076225045397</v>
      </c>
      <c r="F220" s="58">
        <v>293.03942831216</v>
      </c>
      <c r="G220" s="58">
        <v>55.759709618874801</v>
      </c>
      <c r="H220" s="58">
        <v>1892.9357695614799</v>
      </c>
      <c r="I220" s="58">
        <v>1111.4938091143599</v>
      </c>
      <c r="J220" s="58">
        <v>781.44196044711896</v>
      </c>
      <c r="K220" s="58">
        <v>396.76895958727403</v>
      </c>
      <c r="L220" s="58">
        <v>323.33525365434201</v>
      </c>
      <c r="M220" s="58">
        <v>61.337747205503</v>
      </c>
      <c r="N220" s="58">
        <v>1507.80144230769</v>
      </c>
      <c r="O220" s="58">
        <v>892.08807692307698</v>
      </c>
      <c r="P220" s="58">
        <v>615.71336538461503</v>
      </c>
      <c r="Q220" s="58">
        <v>306.95855769230798</v>
      </c>
      <c r="R220" s="58">
        <v>259.22105769230802</v>
      </c>
      <c r="S220" s="58">
        <v>49.533749999999998</v>
      </c>
      <c r="T220" s="58">
        <v>914.05636363636404</v>
      </c>
      <c r="U220" s="58">
        <v>549.21818181818196</v>
      </c>
      <c r="V220" s="58">
        <v>364.83818181818202</v>
      </c>
      <c r="W220" s="58">
        <v>180.32454545454499</v>
      </c>
      <c r="X220" s="58">
        <v>154.94181818181801</v>
      </c>
      <c r="Y220" s="58">
        <v>29.571818181818202</v>
      </c>
      <c r="Z220" s="58">
        <v>1699.55393883225</v>
      </c>
      <c r="AA220" s="58">
        <v>1009.63178869323</v>
      </c>
      <c r="AB220" s="58">
        <v>689.92215013901796</v>
      </c>
      <c r="AC220" s="58">
        <v>345.35505097312301</v>
      </c>
      <c r="AD220" s="58">
        <v>289.28118628359601</v>
      </c>
      <c r="AE220" s="58">
        <v>55.285912882298398</v>
      </c>
      <c r="AF220" s="58">
        <v>1809.4167487684699</v>
      </c>
      <c r="AG220" s="58">
        <v>1055.58413793103</v>
      </c>
      <c r="AH220" s="58">
        <v>753.83261083743798</v>
      </c>
      <c r="AI220" s="58">
        <v>382.73024630541897</v>
      </c>
      <c r="AJ220" s="58">
        <v>312.00088669950702</v>
      </c>
      <c r="AK220" s="58">
        <v>59.101477832512302</v>
      </c>
      <c r="AL220" s="58">
        <v>1304.39032258065</v>
      </c>
      <c r="AM220" s="58">
        <v>783.91612903225803</v>
      </c>
      <c r="AN220" s="58">
        <v>520.47419354838701</v>
      </c>
      <c r="AO220" s="58">
        <v>257.78387096774202</v>
      </c>
      <c r="AP220" s="58">
        <v>220.48387096774201</v>
      </c>
      <c r="AQ220" s="58">
        <v>42.206451612903201</v>
      </c>
    </row>
    <row r="221" spans="1:43" x14ac:dyDescent="0.25">
      <c r="A221" s="64" t="s">
        <v>370</v>
      </c>
      <c r="B221" s="58">
        <v>1713.36428571429</v>
      </c>
      <c r="C221" s="58">
        <v>1009.4155141037299</v>
      </c>
      <c r="D221" s="58">
        <v>703.94877161055501</v>
      </c>
      <c r="E221" s="58">
        <v>354.57966333029998</v>
      </c>
      <c r="F221" s="58">
        <v>293.534713375796</v>
      </c>
      <c r="G221" s="58">
        <v>55.834394904458598</v>
      </c>
      <c r="H221" s="58">
        <v>1900.97528684907</v>
      </c>
      <c r="I221" s="58">
        <v>1115.28746690203</v>
      </c>
      <c r="J221" s="58">
        <v>785.68781994704295</v>
      </c>
      <c r="K221" s="58">
        <v>398.66610767872902</v>
      </c>
      <c r="L221" s="58">
        <v>325.32815533980602</v>
      </c>
      <c r="M221" s="58">
        <v>61.6935569285084</v>
      </c>
      <c r="N221" s="58">
        <v>1513.7743661971799</v>
      </c>
      <c r="O221" s="58">
        <v>896.78366197183095</v>
      </c>
      <c r="P221" s="58">
        <v>616.99070422535203</v>
      </c>
      <c r="Q221" s="58">
        <v>307.67830985915498</v>
      </c>
      <c r="R221" s="58">
        <v>259.71126760563402</v>
      </c>
      <c r="S221" s="58">
        <v>49.601126760563403</v>
      </c>
      <c r="T221" s="58">
        <v>909.45</v>
      </c>
      <c r="U221" s="58">
        <v>547.37910447761203</v>
      </c>
      <c r="V221" s="58">
        <v>362.07089552238801</v>
      </c>
      <c r="W221" s="58">
        <v>178.91194029850701</v>
      </c>
      <c r="X221" s="58">
        <v>153.82164179104501</v>
      </c>
      <c r="Y221" s="58">
        <v>29.337313432835799</v>
      </c>
      <c r="Z221" s="58">
        <v>1698.40837253057</v>
      </c>
      <c r="AA221" s="58">
        <v>1010.19567262465</v>
      </c>
      <c r="AB221" s="58">
        <v>688.212699905926</v>
      </c>
      <c r="AC221" s="58">
        <v>344.14261523988699</v>
      </c>
      <c r="AD221" s="58">
        <v>288.89350893697099</v>
      </c>
      <c r="AE221" s="58">
        <v>55.176575729068702</v>
      </c>
      <c r="AF221" s="58">
        <v>1836.86343656344</v>
      </c>
      <c r="AG221" s="58">
        <v>1070.4380619380599</v>
      </c>
      <c r="AH221" s="58">
        <v>766.42537462537496</v>
      </c>
      <c r="AI221" s="58">
        <v>389.179120879121</v>
      </c>
      <c r="AJ221" s="58">
        <v>317.16623376623397</v>
      </c>
      <c r="AK221" s="58">
        <v>60.080019980019998</v>
      </c>
      <c r="AL221" s="58">
        <v>1327.2259259259299</v>
      </c>
      <c r="AM221" s="58">
        <v>796.70370370370301</v>
      </c>
      <c r="AN221" s="58">
        <v>530.52222222222201</v>
      </c>
      <c r="AO221" s="58">
        <v>262.90740740740699</v>
      </c>
      <c r="AP221" s="58">
        <v>224.57407407407399</v>
      </c>
      <c r="AQ221" s="58">
        <v>43.040740740740702</v>
      </c>
    </row>
    <row r="222" spans="1:43" x14ac:dyDescent="0.25">
      <c r="A222" s="64" t="s">
        <v>371</v>
      </c>
      <c r="B222" s="58">
        <v>1715.4326959847001</v>
      </c>
      <c r="C222" s="58">
        <v>1010.57695984704</v>
      </c>
      <c r="D222" s="58">
        <v>704.85573613766701</v>
      </c>
      <c r="E222" s="58">
        <v>355.31242829827897</v>
      </c>
      <c r="F222" s="58">
        <v>293.658986615679</v>
      </c>
      <c r="G222" s="58">
        <v>55.884321223709399</v>
      </c>
      <c r="H222" s="58">
        <v>1904.6284658040699</v>
      </c>
      <c r="I222" s="58">
        <v>1117.70739371534</v>
      </c>
      <c r="J222" s="58">
        <v>786.92107208872403</v>
      </c>
      <c r="K222" s="58">
        <v>399.81238447319799</v>
      </c>
      <c r="L222" s="58">
        <v>325.36719038817</v>
      </c>
      <c r="M222" s="58">
        <v>61.741497227356703</v>
      </c>
      <c r="N222" s="58">
        <v>1513.0965312190301</v>
      </c>
      <c r="O222" s="58">
        <v>895.990882061447</v>
      </c>
      <c r="P222" s="58">
        <v>617.10564915758198</v>
      </c>
      <c r="Q222" s="58">
        <v>307.72596630327098</v>
      </c>
      <c r="R222" s="58">
        <v>259.75688800792898</v>
      </c>
      <c r="S222" s="58">
        <v>49.622794846382497</v>
      </c>
      <c r="T222" s="58">
        <v>883.241379310345</v>
      </c>
      <c r="U222" s="58">
        <v>530.88620689655204</v>
      </c>
      <c r="V222" s="58">
        <v>352.35517241379301</v>
      </c>
      <c r="W222" s="58">
        <v>173.99586206896501</v>
      </c>
      <c r="X222" s="58">
        <v>149.82620689655201</v>
      </c>
      <c r="Y222" s="58">
        <v>28.533103448275899</v>
      </c>
      <c r="Z222" s="58">
        <v>1694.1641104294499</v>
      </c>
      <c r="AA222" s="58">
        <v>1008.74325153374</v>
      </c>
      <c r="AB222" s="58">
        <v>685.42085889570501</v>
      </c>
      <c r="AC222" s="58">
        <v>342.58987730061301</v>
      </c>
      <c r="AD222" s="58">
        <v>287.83987730061398</v>
      </c>
      <c r="AE222" s="58">
        <v>54.991104294478497</v>
      </c>
      <c r="AF222" s="58">
        <v>1861.4269349845199</v>
      </c>
      <c r="AG222" s="58">
        <v>1084.2080495355999</v>
      </c>
      <c r="AH222" s="58">
        <v>777.21888544891601</v>
      </c>
      <c r="AI222" s="58">
        <v>395.28513931888602</v>
      </c>
      <c r="AJ222" s="58">
        <v>321.05510835913299</v>
      </c>
      <c r="AK222" s="58">
        <v>60.878637770897797</v>
      </c>
      <c r="AL222" s="58">
        <v>1358.63846153846</v>
      </c>
      <c r="AM222" s="58">
        <v>814.44230769230796</v>
      </c>
      <c r="AN222" s="58">
        <v>544.19615384615395</v>
      </c>
      <c r="AO222" s="58">
        <v>269.53461538461499</v>
      </c>
      <c r="AP222" s="58">
        <v>230.53076923076901</v>
      </c>
      <c r="AQ222" s="58">
        <v>44.130769230769197</v>
      </c>
    </row>
    <row r="223" spans="1:43" x14ac:dyDescent="0.25">
      <c r="A223" s="64" t="s">
        <v>372</v>
      </c>
      <c r="B223" s="58">
        <v>1714.9168032786899</v>
      </c>
      <c r="C223" s="58">
        <v>1010.71844262295</v>
      </c>
      <c r="D223" s="58">
        <v>704.19836065573804</v>
      </c>
      <c r="E223" s="58">
        <v>354.97054303278702</v>
      </c>
      <c r="F223" s="58">
        <v>293.43473360655702</v>
      </c>
      <c r="G223" s="58">
        <v>55.7930840163935</v>
      </c>
      <c r="H223" s="58">
        <v>1898.69940711462</v>
      </c>
      <c r="I223" s="58">
        <v>1115.23992094862</v>
      </c>
      <c r="J223" s="58">
        <v>783.45948616600799</v>
      </c>
      <c r="K223" s="58">
        <v>398.10326086956502</v>
      </c>
      <c r="L223" s="58">
        <v>323.94249011857698</v>
      </c>
      <c r="M223" s="58">
        <v>61.413735177865597</v>
      </c>
      <c r="N223" s="58">
        <v>1517.43450479233</v>
      </c>
      <c r="O223" s="58">
        <v>898.38849840255602</v>
      </c>
      <c r="P223" s="58">
        <v>619.04600638977604</v>
      </c>
      <c r="Q223" s="58">
        <v>308.62715654952098</v>
      </c>
      <c r="R223" s="58">
        <v>260.662619808307</v>
      </c>
      <c r="S223" s="58">
        <v>49.756230031948903</v>
      </c>
      <c r="T223" s="58">
        <v>885.122123893805</v>
      </c>
      <c r="U223" s="58">
        <v>531.947787610619</v>
      </c>
      <c r="V223" s="58">
        <v>353.17433628318599</v>
      </c>
      <c r="W223" s="58">
        <v>174.43008849557501</v>
      </c>
      <c r="X223" s="58">
        <v>150.14336283185801</v>
      </c>
      <c r="Y223" s="58">
        <v>28.6008849557522</v>
      </c>
      <c r="Z223" s="58">
        <v>1664.7079646017701</v>
      </c>
      <c r="AA223" s="58">
        <v>992.93296460176998</v>
      </c>
      <c r="AB223" s="58">
        <v>671.77499999999998</v>
      </c>
      <c r="AC223" s="58">
        <v>335.62931415929199</v>
      </c>
      <c r="AD223" s="58">
        <v>282.253871681416</v>
      </c>
      <c r="AE223" s="58">
        <v>53.891814159291997</v>
      </c>
      <c r="AF223" s="58">
        <v>1863.7463101604301</v>
      </c>
      <c r="AG223" s="58">
        <v>1085.77636363636</v>
      </c>
      <c r="AH223" s="58">
        <v>777.96994652406397</v>
      </c>
      <c r="AI223" s="58">
        <v>395.48983957219201</v>
      </c>
      <c r="AJ223" s="58">
        <v>321.56245989304801</v>
      </c>
      <c r="AK223" s="58">
        <v>60.917647058823498</v>
      </c>
      <c r="AL223" s="58">
        <v>1382.0432432432401</v>
      </c>
      <c r="AM223" s="58">
        <v>830.93918918918905</v>
      </c>
      <c r="AN223" s="58">
        <v>551.10405405405402</v>
      </c>
      <c r="AO223" s="58">
        <v>272.805405405405</v>
      </c>
      <c r="AP223" s="58">
        <v>233.647297297297</v>
      </c>
      <c r="AQ223" s="58">
        <v>44.651351351351401</v>
      </c>
    </row>
    <row r="224" spans="1:43" x14ac:dyDescent="0.25">
      <c r="A224" s="64" t="s">
        <v>373</v>
      </c>
      <c r="B224" s="58">
        <v>1718.34142194745</v>
      </c>
      <c r="C224" s="58">
        <v>1011.97264296754</v>
      </c>
      <c r="D224" s="58">
        <v>706.36877897990701</v>
      </c>
      <c r="E224" s="58">
        <v>356.52550231839302</v>
      </c>
      <c r="F224" s="58">
        <v>293.95193199381799</v>
      </c>
      <c r="G224" s="58">
        <v>55.891344667697098</v>
      </c>
      <c r="H224" s="58">
        <v>1908.59076464747</v>
      </c>
      <c r="I224" s="58">
        <v>1119.8585898709</v>
      </c>
      <c r="J224" s="58">
        <v>788.73217477656397</v>
      </c>
      <c r="K224" s="58">
        <v>401.753624627607</v>
      </c>
      <c r="L224" s="58">
        <v>325.248857994042</v>
      </c>
      <c r="M224" s="58">
        <v>61.729692154915597</v>
      </c>
      <c r="N224" s="58">
        <v>1513.5980707395499</v>
      </c>
      <c r="O224" s="58">
        <v>895.85048231511303</v>
      </c>
      <c r="P224" s="58">
        <v>617.74758842443703</v>
      </c>
      <c r="Q224" s="58">
        <v>307.85530546623801</v>
      </c>
      <c r="R224" s="58">
        <v>260.28135048231502</v>
      </c>
      <c r="S224" s="58">
        <v>49.610932475884198</v>
      </c>
      <c r="T224" s="58">
        <v>901.32551020408198</v>
      </c>
      <c r="U224" s="58">
        <v>542.44897959183697</v>
      </c>
      <c r="V224" s="58">
        <v>358.87653061224501</v>
      </c>
      <c r="W224" s="58">
        <v>177.26326530612201</v>
      </c>
      <c r="X224" s="58">
        <v>152.55000000000001</v>
      </c>
      <c r="Y224" s="58">
        <v>29.063265306122499</v>
      </c>
      <c r="Z224" s="58">
        <v>1662.89340659341</v>
      </c>
      <c r="AA224" s="58">
        <v>990.10087912087897</v>
      </c>
      <c r="AB224" s="58">
        <v>672.79252747252804</v>
      </c>
      <c r="AC224" s="58">
        <v>336.25780219780199</v>
      </c>
      <c r="AD224" s="58">
        <v>282.61087912087902</v>
      </c>
      <c r="AE224" s="58">
        <v>53.9238461538461</v>
      </c>
      <c r="AF224" s="58">
        <v>1858.2398713826401</v>
      </c>
      <c r="AG224" s="58">
        <v>1082.6228295819899</v>
      </c>
      <c r="AH224" s="58">
        <v>775.61704180064305</v>
      </c>
      <c r="AI224" s="58">
        <v>395.12282958199302</v>
      </c>
      <c r="AJ224" s="58">
        <v>319.86591639871398</v>
      </c>
      <c r="AK224" s="58">
        <v>60.628295819935701</v>
      </c>
      <c r="AL224" s="58">
        <v>1386.70909090909</v>
      </c>
      <c r="AM224" s="58">
        <v>832.02727272727304</v>
      </c>
      <c r="AN224" s="58">
        <v>554.68181818181802</v>
      </c>
      <c r="AO224" s="58">
        <v>274.24090909090899</v>
      </c>
      <c r="AP224" s="58">
        <v>235.481818181818</v>
      </c>
      <c r="AQ224" s="58">
        <v>44.959090909090897</v>
      </c>
    </row>
    <row r="225" spans="1:43" x14ac:dyDescent="0.25">
      <c r="A225" s="64" t="s">
        <v>374</v>
      </c>
      <c r="B225" s="58">
        <v>1718.3509443339999</v>
      </c>
      <c r="C225" s="58">
        <v>1011.41988071571</v>
      </c>
      <c r="D225" s="58">
        <v>706.93106361828995</v>
      </c>
      <c r="E225" s="58">
        <v>356.14696819085498</v>
      </c>
      <c r="F225" s="58">
        <v>294.79055666004001</v>
      </c>
      <c r="G225" s="58">
        <v>55.993538767395698</v>
      </c>
      <c r="H225" s="58">
        <v>1896.3638475836401</v>
      </c>
      <c r="I225" s="58">
        <v>1112.75687732342</v>
      </c>
      <c r="J225" s="58">
        <v>783.60697026022297</v>
      </c>
      <c r="K225" s="58">
        <v>398.05817843866203</v>
      </c>
      <c r="L225" s="58">
        <v>324.12239776951702</v>
      </c>
      <c r="M225" s="58">
        <v>61.4263940520446</v>
      </c>
      <c r="N225" s="58">
        <v>1514.0874866310201</v>
      </c>
      <c r="O225" s="58">
        <v>895.12042780748595</v>
      </c>
      <c r="P225" s="58">
        <v>618.96705882352899</v>
      </c>
      <c r="Q225" s="58">
        <v>308.059893048128</v>
      </c>
      <c r="R225" s="58">
        <v>261.14470588235298</v>
      </c>
      <c r="S225" s="58">
        <v>49.762459893048103</v>
      </c>
      <c r="T225" s="58">
        <v>934.07454545454596</v>
      </c>
      <c r="U225" s="58">
        <v>561.01090909090897</v>
      </c>
      <c r="V225" s="58">
        <v>373.06363636363602</v>
      </c>
      <c r="W225" s="58">
        <v>184.208181818182</v>
      </c>
      <c r="X225" s="58">
        <v>158.64545454545501</v>
      </c>
      <c r="Y225" s="58">
        <v>30.21</v>
      </c>
      <c r="Z225" s="58">
        <v>1673.44580645161</v>
      </c>
      <c r="AA225" s="58">
        <v>994.76774193548397</v>
      </c>
      <c r="AB225" s="58">
        <v>678.67806451612898</v>
      </c>
      <c r="AC225" s="58">
        <v>338.31806451612903</v>
      </c>
      <c r="AD225" s="58">
        <v>285.84354838709697</v>
      </c>
      <c r="AE225" s="58">
        <v>54.516451612903197</v>
      </c>
      <c r="AF225" s="58">
        <v>1850.0712962963</v>
      </c>
      <c r="AG225" s="58">
        <v>1078.3246913580199</v>
      </c>
      <c r="AH225" s="58">
        <v>771.74660493827196</v>
      </c>
      <c r="AI225" s="58">
        <v>392.663580246913</v>
      </c>
      <c r="AJ225" s="58">
        <v>318.75833333333298</v>
      </c>
      <c r="AK225" s="58">
        <v>60.324691358024701</v>
      </c>
      <c r="AL225" s="58">
        <v>1394.6341463414601</v>
      </c>
      <c r="AM225" s="58">
        <v>835.02439024390196</v>
      </c>
      <c r="AN225" s="58">
        <v>559.60975609756099</v>
      </c>
      <c r="AO225" s="58">
        <v>276.87073170731702</v>
      </c>
      <c r="AP225" s="58">
        <v>237.490243902439</v>
      </c>
      <c r="AQ225" s="58">
        <v>45.2487804878049</v>
      </c>
    </row>
    <row r="226" spans="1:43" x14ac:dyDescent="0.25">
      <c r="A226" s="64" t="s">
        <v>375</v>
      </c>
      <c r="B226" s="58">
        <v>1714.1199248120299</v>
      </c>
      <c r="C226" s="58">
        <v>1009.70244360902</v>
      </c>
      <c r="D226" s="58">
        <v>704.41748120300804</v>
      </c>
      <c r="E226" s="58">
        <v>354.63256578947397</v>
      </c>
      <c r="F226" s="58">
        <v>294.01536654135299</v>
      </c>
      <c r="G226" s="58">
        <v>55.769548872180401</v>
      </c>
      <c r="H226" s="58">
        <v>1891.55896551724</v>
      </c>
      <c r="I226" s="58">
        <v>1110.83612068966</v>
      </c>
      <c r="J226" s="58">
        <v>780.72284482758596</v>
      </c>
      <c r="K226" s="58">
        <v>395.98370689655201</v>
      </c>
      <c r="L226" s="58">
        <v>323.48431034482797</v>
      </c>
      <c r="M226" s="58">
        <v>61.2548275862069</v>
      </c>
      <c r="N226" s="58">
        <v>1501.8366080661799</v>
      </c>
      <c r="O226" s="58">
        <v>888.69089968976198</v>
      </c>
      <c r="P226" s="58">
        <v>613.14570837642202</v>
      </c>
      <c r="Q226" s="58">
        <v>305.16639089968999</v>
      </c>
      <c r="R226" s="58">
        <v>258.76970010341302</v>
      </c>
      <c r="S226" s="58">
        <v>49.209617373319503</v>
      </c>
      <c r="T226" s="58">
        <v>1000.52946428571</v>
      </c>
      <c r="U226" s="58">
        <v>598.26428571428596</v>
      </c>
      <c r="V226" s="58">
        <v>402.26517857142898</v>
      </c>
      <c r="W226" s="58">
        <v>198.626785714286</v>
      </c>
      <c r="X226" s="58">
        <v>171.06696428571399</v>
      </c>
      <c r="Y226" s="58">
        <v>32.571428571428598</v>
      </c>
      <c r="Z226" s="58">
        <v>1679.50262361251</v>
      </c>
      <c r="AA226" s="58">
        <v>998.97971745711402</v>
      </c>
      <c r="AB226" s="58">
        <v>680.52290615539903</v>
      </c>
      <c r="AC226" s="58">
        <v>339.52371342078698</v>
      </c>
      <c r="AD226" s="58">
        <v>286.49969727547898</v>
      </c>
      <c r="AE226" s="58">
        <v>54.499495459132199</v>
      </c>
      <c r="AF226" s="58">
        <v>1825.56175609756</v>
      </c>
      <c r="AG226" s="58">
        <v>1065.02663414634</v>
      </c>
      <c r="AH226" s="58">
        <v>760.53512195121903</v>
      </c>
      <c r="AI226" s="58">
        <v>386.28673170731702</v>
      </c>
      <c r="AJ226" s="58">
        <v>314.71609756097502</v>
      </c>
      <c r="AK226" s="58">
        <v>59.532292682926801</v>
      </c>
      <c r="AL226" s="58">
        <v>1457.5117021276601</v>
      </c>
      <c r="AM226" s="58">
        <v>869.17340425531904</v>
      </c>
      <c r="AN226" s="58">
        <v>588.33829787234004</v>
      </c>
      <c r="AO226" s="58">
        <v>290.964893617021</v>
      </c>
      <c r="AP226" s="58">
        <v>249.785106382979</v>
      </c>
      <c r="AQ226" s="58">
        <v>47.588297872340398</v>
      </c>
    </row>
    <row r="227" spans="1:43" x14ac:dyDescent="0.25">
      <c r="A227" s="64" t="s">
        <v>376</v>
      </c>
      <c r="B227" s="58">
        <v>1698.7873918417799</v>
      </c>
      <c r="C227" s="58">
        <v>1002.64969097651</v>
      </c>
      <c r="D227" s="58">
        <v>696.13770086526597</v>
      </c>
      <c r="E227" s="58">
        <v>349.32002472187901</v>
      </c>
      <c r="F227" s="58">
        <v>291.53930778739198</v>
      </c>
      <c r="G227" s="58">
        <v>55.278368355995099</v>
      </c>
      <c r="H227" s="58">
        <v>1859.7845194424101</v>
      </c>
      <c r="I227" s="58">
        <v>1095.02619222304</v>
      </c>
      <c r="J227" s="58">
        <v>764.75832721936899</v>
      </c>
      <c r="K227" s="58">
        <v>386.10264123257502</v>
      </c>
      <c r="L227" s="58">
        <v>318.36515040352202</v>
      </c>
      <c r="M227" s="58">
        <v>60.290535583272202</v>
      </c>
      <c r="N227" s="58">
        <v>1492.857855127</v>
      </c>
      <c r="O227" s="58">
        <v>884.47535277516499</v>
      </c>
      <c r="P227" s="58">
        <v>608.38250235183398</v>
      </c>
      <c r="Q227" s="58">
        <v>302.27723424270903</v>
      </c>
      <c r="R227" s="58">
        <v>257.23574788334901</v>
      </c>
      <c r="S227" s="58">
        <v>48.8695202257761</v>
      </c>
      <c r="T227" s="58">
        <v>1033.73606557377</v>
      </c>
      <c r="U227" s="58">
        <v>617.33606557377004</v>
      </c>
      <c r="V227" s="58">
        <v>416.4</v>
      </c>
      <c r="W227" s="58">
        <v>205.37704918032799</v>
      </c>
      <c r="X227" s="58">
        <v>177.33934426229499</v>
      </c>
      <c r="Y227" s="58">
        <v>33.683606557376997</v>
      </c>
      <c r="Z227" s="58">
        <v>1681.5479793637201</v>
      </c>
      <c r="AA227" s="58">
        <v>1001.35485812554</v>
      </c>
      <c r="AB227" s="58">
        <v>680.19312123817701</v>
      </c>
      <c r="AC227" s="58">
        <v>338.40051590713699</v>
      </c>
      <c r="AD227" s="58">
        <v>287.24625967325898</v>
      </c>
      <c r="AE227" s="58">
        <v>54.5463456577816</v>
      </c>
      <c r="AF227" s="58">
        <v>1787.3913309982499</v>
      </c>
      <c r="AG227" s="58">
        <v>1045.13143607706</v>
      </c>
      <c r="AH227" s="58">
        <v>742.25989492119095</v>
      </c>
      <c r="AI227" s="58">
        <v>375.81777583187397</v>
      </c>
      <c r="AJ227" s="58">
        <v>308.11129597197902</v>
      </c>
      <c r="AK227" s="58">
        <v>58.330823117337999</v>
      </c>
      <c r="AL227" s="58">
        <v>1411.3773913043501</v>
      </c>
      <c r="AM227" s="58">
        <v>839.31391304347801</v>
      </c>
      <c r="AN227" s="58">
        <v>572.06347826087006</v>
      </c>
      <c r="AO227" s="58">
        <v>281.98956521739098</v>
      </c>
      <c r="AP227" s="58">
        <v>243.941739130435</v>
      </c>
      <c r="AQ227" s="58">
        <v>46.132173913043502</v>
      </c>
    </row>
    <row r="228" spans="1:43" x14ac:dyDescent="0.25">
      <c r="A228" s="64" t="s">
        <v>377</v>
      </c>
      <c r="B228" s="58">
        <v>1706.3362253289499</v>
      </c>
      <c r="C228" s="58">
        <v>1007.06928453947</v>
      </c>
      <c r="D228" s="58">
        <v>699.26694078947401</v>
      </c>
      <c r="E228" s="58">
        <v>350.69321546052601</v>
      </c>
      <c r="F228" s="58">
        <v>293.06027960526302</v>
      </c>
      <c r="G228" s="58">
        <v>55.5134457236842</v>
      </c>
      <c r="H228" s="58">
        <v>1865.59970674487</v>
      </c>
      <c r="I228" s="58">
        <v>1097.91136363636</v>
      </c>
      <c r="J228" s="58">
        <v>767.688343108504</v>
      </c>
      <c r="K228" s="58">
        <v>387.35740469208201</v>
      </c>
      <c r="L228" s="58">
        <v>319.78504398826999</v>
      </c>
      <c r="M228" s="58">
        <v>60.545894428152501</v>
      </c>
      <c r="N228" s="58">
        <v>1503.2510777881901</v>
      </c>
      <c r="O228" s="58">
        <v>891.21705716963504</v>
      </c>
      <c r="P228" s="58">
        <v>612.03402061855604</v>
      </c>
      <c r="Q228" s="58">
        <v>303.94498594189298</v>
      </c>
      <c r="R228" s="58">
        <v>258.99081537019703</v>
      </c>
      <c r="S228" s="58">
        <v>49.098219306466703</v>
      </c>
      <c r="T228" s="58">
        <v>985.96976744186099</v>
      </c>
      <c r="U228" s="58">
        <v>589.71162790697701</v>
      </c>
      <c r="V228" s="58">
        <v>396.25813953488398</v>
      </c>
      <c r="W228" s="58">
        <v>195.43255813953499</v>
      </c>
      <c r="X228" s="58">
        <v>168.76511627907001</v>
      </c>
      <c r="Y228" s="58">
        <v>32.060465116279097</v>
      </c>
      <c r="Z228" s="58">
        <v>1681.4251928020601</v>
      </c>
      <c r="AA228" s="58">
        <v>1001.4598971722399</v>
      </c>
      <c r="AB228" s="58">
        <v>679.96529562982005</v>
      </c>
      <c r="AC228" s="58">
        <v>338.06760925449902</v>
      </c>
      <c r="AD228" s="58">
        <v>287.35552699228799</v>
      </c>
      <c r="AE228" s="58">
        <v>54.5421593830334</v>
      </c>
      <c r="AF228" s="58">
        <v>1813.72922535211</v>
      </c>
      <c r="AG228" s="58">
        <v>1060.22535211268</v>
      </c>
      <c r="AH228" s="58">
        <v>753.50387323943698</v>
      </c>
      <c r="AI228" s="58">
        <v>381.29419014084499</v>
      </c>
      <c r="AJ228" s="58">
        <v>313.03521126760597</v>
      </c>
      <c r="AK228" s="58">
        <v>59.174471830986</v>
      </c>
      <c r="AL228" s="58">
        <v>1409.6</v>
      </c>
      <c r="AM228" s="58">
        <v>838.31081081081095</v>
      </c>
      <c r="AN228" s="58">
        <v>571.28918918918896</v>
      </c>
      <c r="AO228" s="58">
        <v>281.61081081081102</v>
      </c>
      <c r="AP228" s="58">
        <v>243.616216216216</v>
      </c>
      <c r="AQ228" s="58">
        <v>46.062162162162203</v>
      </c>
    </row>
    <row r="229" spans="1:43" x14ac:dyDescent="0.25">
      <c r="A229" s="64" t="s">
        <v>378</v>
      </c>
      <c r="B229" s="58">
        <v>1714.6194357366801</v>
      </c>
      <c r="C229" s="58">
        <v>1011.25996417376</v>
      </c>
      <c r="D229" s="58">
        <v>703.35947156292002</v>
      </c>
      <c r="E229" s="58">
        <v>353.23098969995499</v>
      </c>
      <c r="F229" s="58">
        <v>294.40506045678501</v>
      </c>
      <c r="G229" s="58">
        <v>55.723421406180002</v>
      </c>
      <c r="H229" s="58">
        <v>1880.99439480097</v>
      </c>
      <c r="I229" s="58">
        <v>1105.7585702680699</v>
      </c>
      <c r="J229" s="58">
        <v>775.23582453289998</v>
      </c>
      <c r="K229" s="58">
        <v>392.00446791226602</v>
      </c>
      <c r="L229" s="58">
        <v>322.27506092607598</v>
      </c>
      <c r="M229" s="58">
        <v>60.956295694557298</v>
      </c>
      <c r="N229" s="58">
        <v>1510.56773226773</v>
      </c>
      <c r="O229" s="58">
        <v>895.346553446553</v>
      </c>
      <c r="P229" s="58">
        <v>615.22117882117902</v>
      </c>
      <c r="Q229" s="58">
        <v>305.68051948051902</v>
      </c>
      <c r="R229" s="58">
        <v>260.23306693306699</v>
      </c>
      <c r="S229" s="58">
        <v>49.307592407592402</v>
      </c>
      <c r="T229" s="58">
        <v>971.28584070796501</v>
      </c>
      <c r="U229" s="58">
        <v>582.23362831858401</v>
      </c>
      <c r="V229" s="58">
        <v>389.052212389381</v>
      </c>
      <c r="W229" s="58">
        <v>191.84070796460199</v>
      </c>
      <c r="X229" s="58">
        <v>165.74336283185801</v>
      </c>
      <c r="Y229" s="58">
        <v>31.4681415929204</v>
      </c>
      <c r="Z229" s="58">
        <v>1668.90260115607</v>
      </c>
      <c r="AA229" s="58">
        <v>994.22052023121398</v>
      </c>
      <c r="AB229" s="58">
        <v>674.682080924856</v>
      </c>
      <c r="AC229" s="58">
        <v>335.73930635838099</v>
      </c>
      <c r="AD229" s="58">
        <v>284.84335260115603</v>
      </c>
      <c r="AE229" s="58">
        <v>54.099421965317902</v>
      </c>
      <c r="AF229" s="58">
        <v>1836.1081330868799</v>
      </c>
      <c r="AG229" s="58">
        <v>1072.4123844732001</v>
      </c>
      <c r="AH229" s="58">
        <v>763.69574861367801</v>
      </c>
      <c r="AI229" s="58">
        <v>386.86635859519401</v>
      </c>
      <c r="AJ229" s="58">
        <v>317.014879852126</v>
      </c>
      <c r="AK229" s="58">
        <v>59.814510166358602</v>
      </c>
      <c r="AL229" s="58">
        <v>1416.05454545455</v>
      </c>
      <c r="AM229" s="58">
        <v>839.887878787879</v>
      </c>
      <c r="AN229" s="58">
        <v>576.16666666666697</v>
      </c>
      <c r="AO229" s="58">
        <v>284.19393939393899</v>
      </c>
      <c r="AP229" s="58">
        <v>245.54545454545499</v>
      </c>
      <c r="AQ229" s="58">
        <v>46.427272727272701</v>
      </c>
    </row>
    <row r="230" spans="1:43" x14ac:dyDescent="0.25">
      <c r="A230" s="64" t="s">
        <v>379</v>
      </c>
      <c r="B230" s="58">
        <v>1740.3208454810499</v>
      </c>
      <c r="C230" s="58">
        <v>1024.95481049563</v>
      </c>
      <c r="D230" s="58">
        <v>715.36603498542297</v>
      </c>
      <c r="E230" s="58">
        <v>359.44285714285701</v>
      </c>
      <c r="F230" s="58">
        <v>299.28294460641399</v>
      </c>
      <c r="G230" s="58">
        <v>56.640233236151602</v>
      </c>
      <c r="H230" s="58">
        <v>1923.6823154056499</v>
      </c>
      <c r="I230" s="58">
        <v>1128.74958979034</v>
      </c>
      <c r="J230" s="58">
        <v>794.93272561531501</v>
      </c>
      <c r="K230" s="58">
        <v>402.79772105742899</v>
      </c>
      <c r="L230" s="58">
        <v>329.80309936189599</v>
      </c>
      <c r="M230" s="58">
        <v>62.331905195989101</v>
      </c>
      <c r="N230" s="58">
        <v>1531.39375</v>
      </c>
      <c r="O230" s="58">
        <v>906.67281249999996</v>
      </c>
      <c r="P230" s="58">
        <v>624.72093749999999</v>
      </c>
      <c r="Q230" s="58">
        <v>310.04500000000002</v>
      </c>
      <c r="R230" s="58">
        <v>264.5184375</v>
      </c>
      <c r="S230" s="58">
        <v>50.157499999999999</v>
      </c>
      <c r="T230" s="58">
        <v>963.37128712871299</v>
      </c>
      <c r="U230" s="58">
        <v>578.23366336633705</v>
      </c>
      <c r="V230" s="58">
        <v>385.13762376237599</v>
      </c>
      <c r="W230" s="58">
        <v>189.926732673267</v>
      </c>
      <c r="X230" s="58">
        <v>164.06435643564399</v>
      </c>
      <c r="Y230" s="58">
        <v>31.146534653465299</v>
      </c>
      <c r="Z230" s="58">
        <v>1689.1423404255299</v>
      </c>
      <c r="AA230" s="58">
        <v>1005.17872340426</v>
      </c>
      <c r="AB230" s="58">
        <v>683.96361702127604</v>
      </c>
      <c r="AC230" s="58">
        <v>340.32287234042502</v>
      </c>
      <c r="AD230" s="58">
        <v>288.79180851063802</v>
      </c>
      <c r="AE230" s="58">
        <v>54.848936170212802</v>
      </c>
      <c r="AF230" s="58">
        <v>1864.7846607669601</v>
      </c>
      <c r="AG230" s="58">
        <v>1087.5982300885</v>
      </c>
      <c r="AH230" s="58">
        <v>777.18643067846597</v>
      </c>
      <c r="AI230" s="58">
        <v>393.95014749262498</v>
      </c>
      <c r="AJ230" s="58">
        <v>322.40855457227099</v>
      </c>
      <c r="AK230" s="58">
        <v>60.827728613569299</v>
      </c>
      <c r="AL230" s="58">
        <v>1421.0028169014099</v>
      </c>
      <c r="AM230" s="58">
        <v>845.38309859154901</v>
      </c>
      <c r="AN230" s="58">
        <v>575.61971830985897</v>
      </c>
      <c r="AO230" s="58">
        <v>283.53380281690102</v>
      </c>
      <c r="AP230" s="58">
        <v>245.58591549295801</v>
      </c>
      <c r="AQ230" s="58">
        <v>46.5</v>
      </c>
    </row>
    <row r="231" spans="1:43" x14ac:dyDescent="0.25">
      <c r="A231" s="64" t="s">
        <v>380</v>
      </c>
      <c r="B231" s="58">
        <v>1764.3009240246399</v>
      </c>
      <c r="C231" s="58">
        <v>1039.32843942505</v>
      </c>
      <c r="D231" s="58">
        <v>724.97248459958996</v>
      </c>
      <c r="E231" s="58">
        <v>364.86637577002102</v>
      </c>
      <c r="F231" s="58">
        <v>302.81796714579099</v>
      </c>
      <c r="G231" s="58">
        <v>57.288141683778299</v>
      </c>
      <c r="H231" s="58">
        <v>1936.4907957814</v>
      </c>
      <c r="I231" s="58">
        <v>1137.06299137104</v>
      </c>
      <c r="J231" s="58">
        <v>799.42780441035495</v>
      </c>
      <c r="K231" s="58">
        <v>404.91342281879201</v>
      </c>
      <c r="L231" s="58">
        <v>331.83652924256899</v>
      </c>
      <c r="M231" s="58">
        <v>62.677852348993298</v>
      </c>
      <c r="N231" s="58">
        <v>1566.3003318584099</v>
      </c>
      <c r="O231" s="58">
        <v>926.92732300884995</v>
      </c>
      <c r="P231" s="58">
        <v>639.37300884955698</v>
      </c>
      <c r="Q231" s="58">
        <v>318.82068584070799</v>
      </c>
      <c r="R231" s="58">
        <v>269.45940265486701</v>
      </c>
      <c r="S231" s="58">
        <v>51.092920353982301</v>
      </c>
      <c r="T231" s="58">
        <v>1013.66842105263</v>
      </c>
      <c r="U231" s="58">
        <v>606.71052631578902</v>
      </c>
      <c r="V231" s="58">
        <v>406.95789473684198</v>
      </c>
      <c r="W231" s="58">
        <v>200.564210526316</v>
      </c>
      <c r="X231" s="58">
        <v>173.504210526316</v>
      </c>
      <c r="Y231" s="58">
        <v>32.8894736842105</v>
      </c>
      <c r="Z231" s="58">
        <v>1691.5065292096201</v>
      </c>
      <c r="AA231" s="58">
        <v>1008.01065292096</v>
      </c>
      <c r="AB231" s="58">
        <v>683.49587628866004</v>
      </c>
      <c r="AC231" s="58">
        <v>339.992096219931</v>
      </c>
      <c r="AD231" s="58">
        <v>288.67628865979401</v>
      </c>
      <c r="AE231" s="58">
        <v>54.827491408934698</v>
      </c>
      <c r="AF231" s="58">
        <v>1901.9127551020399</v>
      </c>
      <c r="AG231" s="58">
        <v>1109.1642857142899</v>
      </c>
      <c r="AH231" s="58">
        <v>792.74846938775499</v>
      </c>
      <c r="AI231" s="58">
        <v>402.95204081632698</v>
      </c>
      <c r="AJ231" s="58">
        <v>327.95112244898002</v>
      </c>
      <c r="AK231" s="58">
        <v>61.845306122449003</v>
      </c>
      <c r="AL231" s="58">
        <v>1418.4590163934399</v>
      </c>
      <c r="AM231" s="58">
        <v>847.88852459016402</v>
      </c>
      <c r="AN231" s="58">
        <v>570.57049180327897</v>
      </c>
      <c r="AO231" s="58">
        <v>281.05573770491799</v>
      </c>
      <c r="AP231" s="58">
        <v>243.422950819672</v>
      </c>
      <c r="AQ231" s="58">
        <v>46.091803278688502</v>
      </c>
    </row>
    <row r="232" spans="1:43" x14ac:dyDescent="0.25">
      <c r="A232" s="64" t="s">
        <v>381</v>
      </c>
      <c r="B232" s="58">
        <v>1776.13274760383</v>
      </c>
      <c r="C232" s="58">
        <v>1045.6694888178899</v>
      </c>
      <c r="D232" s="58">
        <v>730.46325878594303</v>
      </c>
      <c r="E232" s="58">
        <v>367.704313099042</v>
      </c>
      <c r="F232" s="58">
        <v>305.105750798722</v>
      </c>
      <c r="G232" s="58">
        <v>57.653194888178902</v>
      </c>
      <c r="H232" s="58">
        <v>1959.33387589013</v>
      </c>
      <c r="I232" s="58">
        <v>1149.4446592065101</v>
      </c>
      <c r="J232" s="58">
        <v>809.88921668362195</v>
      </c>
      <c r="K232" s="58">
        <v>410.31241098677498</v>
      </c>
      <c r="L232" s="58">
        <v>336.18891149542202</v>
      </c>
      <c r="M232" s="58">
        <v>63.387894201424203</v>
      </c>
      <c r="N232" s="58">
        <v>1574.9185474860301</v>
      </c>
      <c r="O232" s="58">
        <v>931.690726256983</v>
      </c>
      <c r="P232" s="58">
        <v>643.22782122905005</v>
      </c>
      <c r="Q232" s="58">
        <v>320.90681564245801</v>
      </c>
      <c r="R232" s="58">
        <v>270.966368715084</v>
      </c>
      <c r="S232" s="58">
        <v>51.354636871508397</v>
      </c>
      <c r="T232" s="58">
        <v>972.08571428571395</v>
      </c>
      <c r="U232" s="58">
        <v>586.08131868131898</v>
      </c>
      <c r="V232" s="58">
        <v>386.004395604396</v>
      </c>
      <c r="W232" s="58">
        <v>188.67032967033001</v>
      </c>
      <c r="X232" s="58">
        <v>165.88351648351599</v>
      </c>
      <c r="Y232" s="58">
        <v>31.450549450549399</v>
      </c>
      <c r="Z232" s="58">
        <v>1696.01985645933</v>
      </c>
      <c r="AA232" s="58">
        <v>1010.5492822966499</v>
      </c>
      <c r="AB232" s="58">
        <v>685.47057416268001</v>
      </c>
      <c r="AC232" s="58">
        <v>341.16423444976101</v>
      </c>
      <c r="AD232" s="58">
        <v>289.35358851674602</v>
      </c>
      <c r="AE232" s="58">
        <v>54.952751196172301</v>
      </c>
      <c r="AF232" s="58">
        <v>1923.4962145110401</v>
      </c>
      <c r="AG232" s="58">
        <v>1120.5201892744501</v>
      </c>
      <c r="AH232" s="58">
        <v>802.97602523659305</v>
      </c>
      <c r="AI232" s="58">
        <v>408.16656151419602</v>
      </c>
      <c r="AJ232" s="58">
        <v>332.27507886435302</v>
      </c>
      <c r="AK232" s="58">
        <v>62.534384858044199</v>
      </c>
      <c r="AL232" s="58">
        <v>1412.8963636363601</v>
      </c>
      <c r="AM232" s="58">
        <v>845.36181818181797</v>
      </c>
      <c r="AN232" s="58">
        <v>567.53454545454599</v>
      </c>
      <c r="AO232" s="58">
        <v>281.04545454545502</v>
      </c>
      <c r="AP232" s="58">
        <v>240.80727272727299</v>
      </c>
      <c r="AQ232" s="58">
        <v>45.681818181818201</v>
      </c>
    </row>
    <row r="233" spans="1:43" x14ac:dyDescent="0.25">
      <c r="A233" s="64" t="s">
        <v>382</v>
      </c>
      <c r="B233" s="58">
        <v>1752.78941825476</v>
      </c>
      <c r="C233" s="58">
        <v>1033.0710631895699</v>
      </c>
      <c r="D233" s="58">
        <v>719.71835506519596</v>
      </c>
      <c r="E233" s="58">
        <v>362.15461384152502</v>
      </c>
      <c r="F233" s="58">
        <v>300.77903711133399</v>
      </c>
      <c r="G233" s="58">
        <v>56.784704112337003</v>
      </c>
      <c r="H233" s="58">
        <v>1940.0418786692801</v>
      </c>
      <c r="I233" s="58">
        <v>1138.71193737769</v>
      </c>
      <c r="J233" s="58">
        <v>801.32994129158499</v>
      </c>
      <c r="K233" s="58">
        <v>406.06056751467702</v>
      </c>
      <c r="L233" s="58">
        <v>332.64804305283798</v>
      </c>
      <c r="M233" s="58">
        <v>62.621330724070397</v>
      </c>
      <c r="N233" s="58">
        <v>1555.9046296296301</v>
      </c>
      <c r="O233" s="58">
        <v>921.99598765432097</v>
      </c>
      <c r="P233" s="58">
        <v>633.90864197530902</v>
      </c>
      <c r="Q233" s="58">
        <v>315.99012345679</v>
      </c>
      <c r="R233" s="58">
        <v>267.27067901234602</v>
      </c>
      <c r="S233" s="58">
        <v>50.647839506172801</v>
      </c>
      <c r="T233" s="58">
        <v>923.68320000000006</v>
      </c>
      <c r="U233" s="58">
        <v>561.38400000000001</v>
      </c>
      <c r="V233" s="58">
        <v>362.29919999999998</v>
      </c>
      <c r="W233" s="58">
        <v>177.49199999999999</v>
      </c>
      <c r="X233" s="58">
        <v>155.33519999999999</v>
      </c>
      <c r="Y233" s="58">
        <v>29.472000000000001</v>
      </c>
      <c r="Z233" s="58">
        <v>1699.5076581576</v>
      </c>
      <c r="AA233" s="58">
        <v>1012.06881243063</v>
      </c>
      <c r="AB233" s="58">
        <v>687.43884572697004</v>
      </c>
      <c r="AC233" s="58">
        <v>342.01431742508299</v>
      </c>
      <c r="AD233" s="58">
        <v>290.29211986681503</v>
      </c>
      <c r="AE233" s="58">
        <v>55.132408435072101</v>
      </c>
      <c r="AF233" s="58">
        <v>1909.44762396694</v>
      </c>
      <c r="AG233" s="58">
        <v>1113.52964876033</v>
      </c>
      <c r="AH233" s="58">
        <v>795.91797520661203</v>
      </c>
      <c r="AI233" s="58">
        <v>404.746797520661</v>
      </c>
      <c r="AJ233" s="58">
        <v>329.32159090909101</v>
      </c>
      <c r="AK233" s="58">
        <v>61.849586776859503</v>
      </c>
      <c r="AL233" s="58">
        <v>1506.3532258064499</v>
      </c>
      <c r="AM233" s="58">
        <v>896.81129032258104</v>
      </c>
      <c r="AN233" s="58">
        <v>609.54193548387104</v>
      </c>
      <c r="AO233" s="58">
        <v>301.46129032258102</v>
      </c>
      <c r="AP233" s="58">
        <v>259.00161290322598</v>
      </c>
      <c r="AQ233" s="58">
        <v>49.079032258064501</v>
      </c>
    </row>
    <row r="234" spans="1:43" x14ac:dyDescent="0.25">
      <c r="A234" s="64" t="s">
        <v>383</v>
      </c>
      <c r="B234" s="58">
        <v>1773.09200956938</v>
      </c>
      <c r="C234" s="58">
        <v>1043.52272727273</v>
      </c>
      <c r="D234" s="58">
        <v>729.56928229665095</v>
      </c>
      <c r="E234" s="58">
        <v>367.45765550239202</v>
      </c>
      <c r="F234" s="58">
        <v>304.59430622009597</v>
      </c>
      <c r="G234" s="58">
        <v>57.517320574162703</v>
      </c>
      <c r="H234" s="58">
        <v>1960.9197183098599</v>
      </c>
      <c r="I234" s="58">
        <v>1149.2076056338001</v>
      </c>
      <c r="J234" s="58">
        <v>811.71211267605599</v>
      </c>
      <c r="K234" s="58">
        <v>411.78901408450702</v>
      </c>
      <c r="L234" s="58">
        <v>336.57014084507</v>
      </c>
      <c r="M234" s="58">
        <v>63.3529577464789</v>
      </c>
      <c r="N234" s="58">
        <v>1577.93443902439</v>
      </c>
      <c r="O234" s="58">
        <v>933.71356097560999</v>
      </c>
      <c r="P234" s="58">
        <v>644.22087804878004</v>
      </c>
      <c r="Q234" s="58">
        <v>321.39629268292703</v>
      </c>
      <c r="R234" s="58">
        <v>271.37063414634099</v>
      </c>
      <c r="S234" s="58">
        <v>51.453951219512199</v>
      </c>
      <c r="T234" s="58">
        <v>902.68014705882297</v>
      </c>
      <c r="U234" s="58">
        <v>546.24705882352896</v>
      </c>
      <c r="V234" s="58">
        <v>356.43308823529401</v>
      </c>
      <c r="W234" s="58">
        <v>175.74044117647099</v>
      </c>
      <c r="X234" s="58">
        <v>151.875</v>
      </c>
      <c r="Y234" s="58">
        <v>28.8176470588235</v>
      </c>
      <c r="Z234" s="58">
        <v>1744.09421052632</v>
      </c>
      <c r="AA234" s="58">
        <v>1036.97021052632</v>
      </c>
      <c r="AB234" s="58">
        <v>707.12400000000002</v>
      </c>
      <c r="AC234" s="58">
        <v>352.65063157894701</v>
      </c>
      <c r="AD234" s="58">
        <v>297.89400000000001</v>
      </c>
      <c r="AE234" s="58">
        <v>56.5793684210526</v>
      </c>
      <c r="AF234" s="58">
        <v>1918.43456175299</v>
      </c>
      <c r="AG234" s="58">
        <v>1117.0828685259</v>
      </c>
      <c r="AH234" s="58">
        <v>801.35169322709203</v>
      </c>
      <c r="AI234" s="58">
        <v>407.43794820717102</v>
      </c>
      <c r="AJ234" s="58">
        <v>331.62131474103597</v>
      </c>
      <c r="AK234" s="58">
        <v>62.292430278884403</v>
      </c>
      <c r="AL234" s="58">
        <v>1568.5367647058799</v>
      </c>
      <c r="AM234" s="58">
        <v>934.74705882352896</v>
      </c>
      <c r="AN234" s="58">
        <v>633.78970588235302</v>
      </c>
      <c r="AO234" s="58">
        <v>313.09852941176501</v>
      </c>
      <c r="AP234" s="58">
        <v>269.691176470588</v>
      </c>
      <c r="AQ234" s="58">
        <v>51</v>
      </c>
    </row>
    <row r="235" spans="1:43" x14ac:dyDescent="0.25">
      <c r="A235" s="64" t="s">
        <v>384</v>
      </c>
      <c r="B235" s="58">
        <v>1796.87947259566</v>
      </c>
      <c r="C235" s="58">
        <v>1055.8718717683601</v>
      </c>
      <c r="D235" s="58">
        <v>741.00760082730096</v>
      </c>
      <c r="E235" s="58">
        <v>373.52978283350598</v>
      </c>
      <c r="F235" s="58">
        <v>309.09927611168598</v>
      </c>
      <c r="G235" s="58">
        <v>58.378541882109602</v>
      </c>
      <c r="H235" s="58">
        <v>1961.1459486166</v>
      </c>
      <c r="I235" s="58">
        <v>1148.4130434782601</v>
      </c>
      <c r="J235" s="58">
        <v>812.73290513834002</v>
      </c>
      <c r="K235" s="58">
        <v>412.37934782608698</v>
      </c>
      <c r="L235" s="58">
        <v>336.87361660079102</v>
      </c>
      <c r="M235" s="58">
        <v>63.479940711462397</v>
      </c>
      <c r="N235" s="58">
        <v>1616.5783080260301</v>
      </c>
      <c r="O235" s="58">
        <v>954.29739696312402</v>
      </c>
      <c r="P235" s="58">
        <v>662.28091106290697</v>
      </c>
      <c r="Q235" s="58">
        <v>330.88796095444701</v>
      </c>
      <c r="R235" s="58">
        <v>278.61377440347098</v>
      </c>
      <c r="S235" s="58">
        <v>52.7791757049891</v>
      </c>
      <c r="T235" s="58">
        <v>860.96718750000002</v>
      </c>
      <c r="U235" s="58">
        <v>521.32734374999995</v>
      </c>
      <c r="V235" s="58">
        <v>339.63984375000001</v>
      </c>
      <c r="W235" s="58">
        <v>167.51953125</v>
      </c>
      <c r="X235" s="58">
        <v>144.64218750000001</v>
      </c>
      <c r="Y235" s="58">
        <v>27.478124999999999</v>
      </c>
      <c r="Z235" s="58">
        <v>1759.9688159437301</v>
      </c>
      <c r="AA235" s="58">
        <v>1045.1233294255601</v>
      </c>
      <c r="AB235" s="58">
        <v>714.84548651817101</v>
      </c>
      <c r="AC235" s="58">
        <v>357.02004689331801</v>
      </c>
      <c r="AD235" s="58">
        <v>300.76494724501799</v>
      </c>
      <c r="AE235" s="58">
        <v>57.0604923798359</v>
      </c>
      <c r="AF235" s="58">
        <v>1955.6219307450201</v>
      </c>
      <c r="AG235" s="58">
        <v>1137.2886673662099</v>
      </c>
      <c r="AH235" s="58">
        <v>818.33326337880396</v>
      </c>
      <c r="AI235" s="58">
        <v>415.97691500524701</v>
      </c>
      <c r="AJ235" s="58">
        <v>338.64774396642201</v>
      </c>
      <c r="AK235" s="58">
        <v>63.708604407135397</v>
      </c>
      <c r="AL235" s="58">
        <v>1532.6360655737701</v>
      </c>
      <c r="AM235" s="58">
        <v>909.747540983607</v>
      </c>
      <c r="AN235" s="58">
        <v>622.88852459016402</v>
      </c>
      <c r="AO235" s="58">
        <v>307.81475409836099</v>
      </c>
      <c r="AP235" s="58">
        <v>264.96885245901598</v>
      </c>
      <c r="AQ235" s="58">
        <v>50.104918032786898</v>
      </c>
    </row>
    <row r="236" spans="1:43" x14ac:dyDescent="0.25">
      <c r="A236" s="64" t="s">
        <v>385</v>
      </c>
      <c r="B236" s="58">
        <v>1791.9730182926801</v>
      </c>
      <c r="C236" s="58">
        <v>1052.9541158536599</v>
      </c>
      <c r="D236" s="58">
        <v>739.01890243902403</v>
      </c>
      <c r="E236" s="58">
        <v>372.00838414634097</v>
      </c>
      <c r="F236" s="58">
        <v>308.63856707317098</v>
      </c>
      <c r="G236" s="58">
        <v>58.371951219512198</v>
      </c>
      <c r="H236" s="58">
        <v>1931.41761308951</v>
      </c>
      <c r="I236" s="58">
        <v>1131.9311838306101</v>
      </c>
      <c r="J236" s="58">
        <v>799.48642925890294</v>
      </c>
      <c r="K236" s="58">
        <v>404.61915303176102</v>
      </c>
      <c r="L236" s="58">
        <v>332.19239653513</v>
      </c>
      <c r="M236" s="58">
        <v>62.674879692011501</v>
      </c>
      <c r="N236" s="58">
        <v>1636.01722282024</v>
      </c>
      <c r="O236" s="58">
        <v>964.62561894510202</v>
      </c>
      <c r="P236" s="58">
        <v>671.39160387513505</v>
      </c>
      <c r="Q236" s="58">
        <v>335.53627556512401</v>
      </c>
      <c r="R236" s="58">
        <v>282.29580193756698</v>
      </c>
      <c r="S236" s="58">
        <v>53.5595263724435</v>
      </c>
      <c r="T236" s="58">
        <v>919.45233644859798</v>
      </c>
      <c r="U236" s="58">
        <v>554.87943925233606</v>
      </c>
      <c r="V236" s="58">
        <v>364.57289719626198</v>
      </c>
      <c r="W236" s="58">
        <v>179.70280373831801</v>
      </c>
      <c r="X236" s="58">
        <v>155.39158878504699</v>
      </c>
      <c r="Y236" s="58">
        <v>29.478504672897198</v>
      </c>
      <c r="Z236" s="58">
        <v>1739.0236666666699</v>
      </c>
      <c r="AA236" s="58">
        <v>1033.21</v>
      </c>
      <c r="AB236" s="58">
        <v>705.81366666666702</v>
      </c>
      <c r="AC236" s="58">
        <v>351.74266666666699</v>
      </c>
      <c r="AD236" s="58">
        <v>297.506666666667</v>
      </c>
      <c r="AE236" s="58">
        <v>56.564333333333302</v>
      </c>
      <c r="AF236" s="58">
        <v>1938.7098855359</v>
      </c>
      <c r="AG236" s="58">
        <v>1126.90176899063</v>
      </c>
      <c r="AH236" s="58">
        <v>811.80811654526599</v>
      </c>
      <c r="AI236" s="58">
        <v>412.39947970863699</v>
      </c>
      <c r="AJ236" s="58">
        <v>336.12674297606702</v>
      </c>
      <c r="AK236" s="58">
        <v>63.281893860562</v>
      </c>
      <c r="AL236" s="58">
        <v>1552.95</v>
      </c>
      <c r="AM236" s="58">
        <v>924.10945945946003</v>
      </c>
      <c r="AN236" s="58">
        <v>628.84054054054002</v>
      </c>
      <c r="AO236" s="58">
        <v>310.91756756756803</v>
      </c>
      <c r="AP236" s="58">
        <v>267.29594594594602</v>
      </c>
      <c r="AQ236" s="58">
        <v>50.627027027026998</v>
      </c>
    </row>
    <row r="237" spans="1:43" x14ac:dyDescent="0.25">
      <c r="A237" s="64" t="s">
        <v>386</v>
      </c>
      <c r="B237" s="58">
        <v>1771.9150311153701</v>
      </c>
      <c r="C237" s="58">
        <v>1042.49526089038</v>
      </c>
      <c r="D237" s="58">
        <v>729.41977022498804</v>
      </c>
      <c r="E237" s="58">
        <v>366.629583532791</v>
      </c>
      <c r="F237" s="58">
        <v>305.038104356151</v>
      </c>
      <c r="G237" s="58">
        <v>57.752082336046001</v>
      </c>
      <c r="H237" s="58">
        <v>1903.2442446043201</v>
      </c>
      <c r="I237" s="58">
        <v>1117.45440647482</v>
      </c>
      <c r="J237" s="58">
        <v>785.78983812949605</v>
      </c>
      <c r="K237" s="58">
        <v>397.22212230215803</v>
      </c>
      <c r="L237" s="58">
        <v>326.80008992805801</v>
      </c>
      <c r="M237" s="58">
        <v>61.767625899280603</v>
      </c>
      <c r="N237" s="58">
        <v>1622.43899692938</v>
      </c>
      <c r="O237" s="58">
        <v>957.17840327533304</v>
      </c>
      <c r="P237" s="58">
        <v>665.26059365404296</v>
      </c>
      <c r="Q237" s="58">
        <v>331.809825997953</v>
      </c>
      <c r="R237" s="58">
        <v>280.26908904810603</v>
      </c>
      <c r="S237" s="58">
        <v>53.181678607983599</v>
      </c>
      <c r="T237" s="58">
        <v>986.67711864406795</v>
      </c>
      <c r="U237" s="58">
        <v>594.47796610169496</v>
      </c>
      <c r="V237" s="58">
        <v>392.19915254237299</v>
      </c>
      <c r="W237" s="58">
        <v>194.42796610169501</v>
      </c>
      <c r="X237" s="58">
        <v>166.22796610169499</v>
      </c>
      <c r="Y237" s="58">
        <v>31.543220338983001</v>
      </c>
      <c r="Z237" s="58">
        <v>1706.8670385395501</v>
      </c>
      <c r="AA237" s="58">
        <v>1015.7029411764699</v>
      </c>
      <c r="AB237" s="58">
        <v>691.16409736308299</v>
      </c>
      <c r="AC237" s="58">
        <v>344.16176470588198</v>
      </c>
      <c r="AD237" s="58">
        <v>291.56805273833697</v>
      </c>
      <c r="AE237" s="58">
        <v>55.4342799188641</v>
      </c>
      <c r="AF237" s="58">
        <v>1931.09817258883</v>
      </c>
      <c r="AG237" s="58">
        <v>1122.9858883248701</v>
      </c>
      <c r="AH237" s="58">
        <v>808.11228426395905</v>
      </c>
      <c r="AI237" s="58">
        <v>409.749441624366</v>
      </c>
      <c r="AJ237" s="58">
        <v>335.15086294416301</v>
      </c>
      <c r="AK237" s="58">
        <v>63.211979695431502</v>
      </c>
      <c r="AL237" s="58">
        <v>1570.30421052632</v>
      </c>
      <c r="AM237" s="58">
        <v>934.21578947368403</v>
      </c>
      <c r="AN237" s="58">
        <v>636.08842105263102</v>
      </c>
      <c r="AO237" s="58">
        <v>316.938947368421</v>
      </c>
      <c r="AP237" s="58">
        <v>268.39578947368398</v>
      </c>
      <c r="AQ237" s="58">
        <v>50.753684210526302</v>
      </c>
    </row>
    <row r="238" spans="1:43" x14ac:dyDescent="0.25">
      <c r="A238" s="64" t="s">
        <v>387</v>
      </c>
      <c r="B238" s="58">
        <v>1770.1384</v>
      </c>
      <c r="C238" s="58">
        <v>1042.0455999999999</v>
      </c>
      <c r="D238" s="58">
        <v>728.09280000000001</v>
      </c>
      <c r="E238" s="58">
        <v>365.33893333333299</v>
      </c>
      <c r="F238" s="58">
        <v>304.98320000000001</v>
      </c>
      <c r="G238" s="58">
        <v>57.770666666666699</v>
      </c>
      <c r="H238" s="58">
        <v>1923.02074198988</v>
      </c>
      <c r="I238" s="58">
        <v>1127.8560708263101</v>
      </c>
      <c r="J238" s="58">
        <v>795.16467116357501</v>
      </c>
      <c r="K238" s="58">
        <v>400.97175379426602</v>
      </c>
      <c r="L238" s="58">
        <v>331.46913996627302</v>
      </c>
      <c r="M238" s="58">
        <v>62.723777403035399</v>
      </c>
      <c r="N238" s="58">
        <v>1599.7263157894699</v>
      </c>
      <c r="O238" s="58">
        <v>946.39595864661703</v>
      </c>
      <c r="P238" s="58">
        <v>653.330357142857</v>
      </c>
      <c r="Q238" s="58">
        <v>325.620394736842</v>
      </c>
      <c r="R238" s="58">
        <v>275.46033834586501</v>
      </c>
      <c r="S238" s="58">
        <v>52.249624060150403</v>
      </c>
      <c r="T238" s="58">
        <v>1086.65163934426</v>
      </c>
      <c r="U238" s="58">
        <v>650.69016393442598</v>
      </c>
      <c r="V238" s="58">
        <v>435.961475409836</v>
      </c>
      <c r="W238" s="58">
        <v>215.93852459016401</v>
      </c>
      <c r="X238" s="58">
        <v>184.94508196721301</v>
      </c>
      <c r="Y238" s="58">
        <v>35.077868852458998</v>
      </c>
      <c r="Z238" s="58">
        <v>1712.4272980501401</v>
      </c>
      <c r="AA238" s="58">
        <v>1019.3668523676899</v>
      </c>
      <c r="AB238" s="58">
        <v>693.06044568245102</v>
      </c>
      <c r="AC238" s="58">
        <v>344.62841225626698</v>
      </c>
      <c r="AD238" s="58">
        <v>292.79331476323102</v>
      </c>
      <c r="AE238" s="58">
        <v>55.638718662952598</v>
      </c>
      <c r="AF238" s="58">
        <v>1908.6162702188401</v>
      </c>
      <c r="AG238" s="58">
        <v>1110.7138915318701</v>
      </c>
      <c r="AH238" s="58">
        <v>797.90237868696499</v>
      </c>
      <c r="AI238" s="58">
        <v>403.90418648905802</v>
      </c>
      <c r="AJ238" s="58">
        <v>331.408658420552</v>
      </c>
      <c r="AK238" s="58">
        <v>62.589533777354902</v>
      </c>
      <c r="AL238" s="58">
        <v>1650.5146551724099</v>
      </c>
      <c r="AM238" s="58">
        <v>977.47500000000002</v>
      </c>
      <c r="AN238" s="58">
        <v>673.03965517241397</v>
      </c>
      <c r="AO238" s="58">
        <v>333.27155172413802</v>
      </c>
      <c r="AP238" s="58">
        <v>285.773275862069</v>
      </c>
      <c r="AQ238" s="58">
        <v>53.994827586206902</v>
      </c>
    </row>
    <row r="239" spans="1:43" x14ac:dyDescent="0.25">
      <c r="A239" s="64" t="s">
        <v>388</v>
      </c>
      <c r="B239" s="58">
        <v>1774.9743639921701</v>
      </c>
      <c r="C239" s="58">
        <v>1047.05389432485</v>
      </c>
      <c r="D239" s="58">
        <v>727.92046966731903</v>
      </c>
      <c r="E239" s="58">
        <v>363.22262230919699</v>
      </c>
      <c r="F239" s="58">
        <v>306.83495107632098</v>
      </c>
      <c r="G239" s="58">
        <v>57.862896281800403</v>
      </c>
      <c r="H239" s="58">
        <v>1917.3725841088001</v>
      </c>
      <c r="I239" s="58">
        <v>1126.65676449535</v>
      </c>
      <c r="J239" s="58">
        <v>790.71581961345703</v>
      </c>
      <c r="K239" s="58">
        <v>395.937938439513</v>
      </c>
      <c r="L239" s="58">
        <v>332.17752326413802</v>
      </c>
      <c r="M239" s="58">
        <v>62.600357909806696</v>
      </c>
      <c r="N239" s="58">
        <v>1603.1865284974101</v>
      </c>
      <c r="O239" s="58">
        <v>951.02176165803098</v>
      </c>
      <c r="P239" s="58">
        <v>652.16476683937799</v>
      </c>
      <c r="Q239" s="58">
        <v>323.75518134715003</v>
      </c>
      <c r="R239" s="58">
        <v>276.26191709844602</v>
      </c>
      <c r="S239" s="58">
        <v>52.147668393782403</v>
      </c>
      <c r="T239" s="58">
        <v>1100.3499999999999</v>
      </c>
      <c r="U239" s="58">
        <v>659.28800000000001</v>
      </c>
      <c r="V239" s="58">
        <v>441.06200000000001</v>
      </c>
      <c r="W239" s="58">
        <v>217.55600000000001</v>
      </c>
      <c r="X239" s="58">
        <v>188.1</v>
      </c>
      <c r="Y239" s="58">
        <v>35.405999999999999</v>
      </c>
      <c r="Z239" s="58">
        <v>1748.00774760383</v>
      </c>
      <c r="AA239" s="58">
        <v>1042.0095047923301</v>
      </c>
      <c r="AB239" s="58">
        <v>705.998242811502</v>
      </c>
      <c r="AC239" s="58">
        <v>349.77627795527201</v>
      </c>
      <c r="AD239" s="58">
        <v>299.72108626198099</v>
      </c>
      <c r="AE239" s="58">
        <v>56.500878594249201</v>
      </c>
      <c r="AF239" s="58">
        <v>1892.02194275802</v>
      </c>
      <c r="AG239" s="58">
        <v>1102.9779705117101</v>
      </c>
      <c r="AH239" s="58">
        <v>789.04397224631396</v>
      </c>
      <c r="AI239" s="58">
        <v>396.77406764961</v>
      </c>
      <c r="AJ239" s="58">
        <v>330.00650477016501</v>
      </c>
      <c r="AK239" s="58">
        <v>62.263399826539398</v>
      </c>
      <c r="AL239" s="58">
        <v>1730.3440298507501</v>
      </c>
      <c r="AM239" s="58">
        <v>1031.44701492537</v>
      </c>
      <c r="AN239" s="58">
        <v>698.89701492537301</v>
      </c>
      <c r="AO239" s="58">
        <v>346.52686567164199</v>
      </c>
      <c r="AP239" s="58">
        <v>296.68880597014902</v>
      </c>
      <c r="AQ239" s="58">
        <v>55.681343283582102</v>
      </c>
    </row>
    <row r="240" spans="1:43" x14ac:dyDescent="0.25">
      <c r="A240" s="64" t="s">
        <v>389</v>
      </c>
      <c r="B240" s="58">
        <v>1795.80519230769</v>
      </c>
      <c r="C240" s="58">
        <v>1058.6871923076901</v>
      </c>
      <c r="D240" s="58">
        <v>737.11800000000005</v>
      </c>
      <c r="E240" s="58">
        <v>367.82907692307703</v>
      </c>
      <c r="F240" s="58">
        <v>310.71300000000002</v>
      </c>
      <c r="G240" s="58">
        <v>58.575923076923097</v>
      </c>
      <c r="H240" s="58">
        <v>1961.4326690391499</v>
      </c>
      <c r="I240" s="58">
        <v>1151.4518861209999</v>
      </c>
      <c r="J240" s="58">
        <v>809.98078291815</v>
      </c>
      <c r="K240" s="58">
        <v>405.66619217081899</v>
      </c>
      <c r="L240" s="58">
        <v>340.21195729537402</v>
      </c>
      <c r="M240" s="58">
        <v>64.102633451957303</v>
      </c>
      <c r="N240" s="58">
        <v>1601.0716317991601</v>
      </c>
      <c r="O240" s="58">
        <v>949.62075313807497</v>
      </c>
      <c r="P240" s="58">
        <v>651.45087866108804</v>
      </c>
      <c r="Q240" s="58">
        <v>323.34276150627602</v>
      </c>
      <c r="R240" s="58">
        <v>276.030125523013</v>
      </c>
      <c r="S240" s="58">
        <v>52.0779916317992</v>
      </c>
      <c r="T240" s="58">
        <v>1074.3224137930999</v>
      </c>
      <c r="U240" s="58">
        <v>643.32586206896599</v>
      </c>
      <c r="V240" s="58">
        <v>430.99655172413799</v>
      </c>
      <c r="W240" s="58">
        <v>212.451724137931</v>
      </c>
      <c r="X240" s="58">
        <v>183.93965517241401</v>
      </c>
      <c r="Y240" s="58">
        <v>34.605172413793099</v>
      </c>
      <c r="Z240" s="58">
        <v>1769.2897909967801</v>
      </c>
      <c r="AA240" s="58">
        <v>1053.8551446945301</v>
      </c>
      <c r="AB240" s="58">
        <v>715.43464630225105</v>
      </c>
      <c r="AC240" s="58">
        <v>354.29758842443698</v>
      </c>
      <c r="AD240" s="58">
        <v>303.829099678457</v>
      </c>
      <c r="AE240" s="58">
        <v>57.307958199356897</v>
      </c>
      <c r="AF240" s="58">
        <v>1929.9195431472101</v>
      </c>
      <c r="AG240" s="58">
        <v>1124.91725888325</v>
      </c>
      <c r="AH240" s="58">
        <v>805.00228426395904</v>
      </c>
      <c r="AI240" s="58">
        <v>404.94314720812201</v>
      </c>
      <c r="AJ240" s="58">
        <v>336.620050761421</v>
      </c>
      <c r="AK240" s="58">
        <v>63.4390862944162</v>
      </c>
      <c r="AL240" s="58">
        <v>1722.9163265306099</v>
      </c>
      <c r="AM240" s="58">
        <v>1017.38775510204</v>
      </c>
      <c r="AN240" s="58">
        <v>705.52857142857101</v>
      </c>
      <c r="AO240" s="58">
        <v>349.50408163265303</v>
      </c>
      <c r="AP240" s="58">
        <v>299.777551020408</v>
      </c>
      <c r="AQ240" s="58">
        <v>56.246938775510202</v>
      </c>
    </row>
    <row r="241" spans="1:43" x14ac:dyDescent="0.25">
      <c r="A241" s="64" t="s">
        <v>390</v>
      </c>
      <c r="B241" s="58">
        <v>1788.0411161263901</v>
      </c>
      <c r="C241" s="58">
        <v>1054.8326220763199</v>
      </c>
      <c r="D241" s="58">
        <v>733.20849405006197</v>
      </c>
      <c r="E241" s="58">
        <v>366.32942141977799</v>
      </c>
      <c r="F241" s="58">
        <v>308.66245383668502</v>
      </c>
      <c r="G241" s="58">
        <v>58.216618793598698</v>
      </c>
      <c r="H241" s="58">
        <v>1940.7890234670699</v>
      </c>
      <c r="I241" s="58">
        <v>1140.49371688115</v>
      </c>
      <c r="J241" s="58">
        <v>800.29530658592</v>
      </c>
      <c r="K241" s="58">
        <v>401.22558667675997</v>
      </c>
      <c r="L241" s="58">
        <v>335.78334595003798</v>
      </c>
      <c r="M241" s="58">
        <v>63.286373959121903</v>
      </c>
      <c r="N241" s="58">
        <v>1607.23467741935</v>
      </c>
      <c r="O241" s="58">
        <v>953.43629032258104</v>
      </c>
      <c r="P241" s="58">
        <v>653.79838709677404</v>
      </c>
      <c r="Q241" s="58">
        <v>325.02311827956999</v>
      </c>
      <c r="R241" s="58">
        <v>276.55967741935501</v>
      </c>
      <c r="S241" s="58">
        <v>52.215591397849501</v>
      </c>
      <c r="T241" s="58">
        <v>1047.75852272727</v>
      </c>
      <c r="U241" s="58">
        <v>628.60056818181795</v>
      </c>
      <c r="V241" s="58">
        <v>419.157954545454</v>
      </c>
      <c r="W241" s="58">
        <v>206.60284090909099</v>
      </c>
      <c r="X241" s="58">
        <v>178.90909090909099</v>
      </c>
      <c r="Y241" s="58">
        <v>33.646022727272701</v>
      </c>
      <c r="Z241" s="58">
        <v>1761.9792800702401</v>
      </c>
      <c r="AA241" s="58">
        <v>1050.78068481124</v>
      </c>
      <c r="AB241" s="58">
        <v>711.19859525899903</v>
      </c>
      <c r="AC241" s="58">
        <v>351.79385425812097</v>
      </c>
      <c r="AD241" s="58">
        <v>302.39078138718202</v>
      </c>
      <c r="AE241" s="58">
        <v>57.013959613696201</v>
      </c>
      <c r="AF241" s="58">
        <v>1930.6205882352899</v>
      </c>
      <c r="AG241" s="58">
        <v>1125.80588235294</v>
      </c>
      <c r="AH241" s="58">
        <v>804.814705882353</v>
      </c>
      <c r="AI241" s="58">
        <v>406.14037433155102</v>
      </c>
      <c r="AJ241" s="58">
        <v>335.38262032085601</v>
      </c>
      <c r="AK241" s="58">
        <v>63.2917112299465</v>
      </c>
      <c r="AL241" s="58">
        <v>1759.46375838926</v>
      </c>
      <c r="AM241" s="58">
        <v>1041.8536912751699</v>
      </c>
      <c r="AN241" s="58">
        <v>717.61006711409402</v>
      </c>
      <c r="AO241" s="58">
        <v>356.81677852348997</v>
      </c>
      <c r="AP241" s="58">
        <v>303.47516778523499</v>
      </c>
      <c r="AQ241" s="58">
        <v>57.318120805369098</v>
      </c>
    </row>
    <row r="242" spans="1:43" x14ac:dyDescent="0.25">
      <c r="A242" s="64" t="s">
        <v>391</v>
      </c>
      <c r="B242" s="58">
        <v>1806.73589630931</v>
      </c>
      <c r="C242" s="58">
        <v>1064.6578207381399</v>
      </c>
      <c r="D242" s="58">
        <v>742.07807557117701</v>
      </c>
      <c r="E242" s="58">
        <v>371.07021089630899</v>
      </c>
      <c r="F242" s="58">
        <v>312.10821616871698</v>
      </c>
      <c r="G242" s="58">
        <v>58.899648506151102</v>
      </c>
      <c r="H242" s="58">
        <v>1960.05547445255</v>
      </c>
      <c r="I242" s="58">
        <v>1150.3795620438</v>
      </c>
      <c r="J242" s="58">
        <v>809.67591240875902</v>
      </c>
      <c r="K242" s="58">
        <v>406.43673965936699</v>
      </c>
      <c r="L242" s="58">
        <v>339.28369829683697</v>
      </c>
      <c r="M242" s="58">
        <v>63.955474452554697</v>
      </c>
      <c r="N242" s="58">
        <v>1625.4865771812099</v>
      </c>
      <c r="O242" s="58">
        <v>963.320421860019</v>
      </c>
      <c r="P242" s="58">
        <v>662.16615532118897</v>
      </c>
      <c r="Q242" s="58">
        <v>329.26107382550299</v>
      </c>
      <c r="R242" s="58">
        <v>279.98226270373902</v>
      </c>
      <c r="S242" s="58">
        <v>52.922818791946298</v>
      </c>
      <c r="T242" s="58">
        <v>1045.94</v>
      </c>
      <c r="U242" s="58">
        <v>628.27599999999995</v>
      </c>
      <c r="V242" s="58">
        <v>417.66399999999999</v>
      </c>
      <c r="W242" s="58">
        <v>205.25200000000001</v>
      </c>
      <c r="X242" s="58">
        <v>178.744</v>
      </c>
      <c r="Y242" s="58">
        <v>33.667999999999999</v>
      </c>
      <c r="Z242" s="58">
        <v>1765.51405353729</v>
      </c>
      <c r="AA242" s="58">
        <v>1052.2795411089901</v>
      </c>
      <c r="AB242" s="58">
        <v>713.23451242829799</v>
      </c>
      <c r="AC242" s="58">
        <v>353.410325047801</v>
      </c>
      <c r="AD242" s="58">
        <v>302.723231357553</v>
      </c>
      <c r="AE242" s="58">
        <v>57.100956022944601</v>
      </c>
      <c r="AF242" s="58">
        <v>1952.3261111111101</v>
      </c>
      <c r="AG242" s="58">
        <v>1137.2550000000001</v>
      </c>
      <c r="AH242" s="58">
        <v>815.07111111111101</v>
      </c>
      <c r="AI242" s="58">
        <v>411.20444444444502</v>
      </c>
      <c r="AJ242" s="58">
        <v>339.72055555555602</v>
      </c>
      <c r="AK242" s="58">
        <v>64.146111111111097</v>
      </c>
      <c r="AL242" s="58">
        <v>1787.3803738317799</v>
      </c>
      <c r="AM242" s="58">
        <v>1056.79345794393</v>
      </c>
      <c r="AN242" s="58">
        <v>730.58691588785098</v>
      </c>
      <c r="AO242" s="58">
        <v>363.9</v>
      </c>
      <c r="AP242" s="58">
        <v>308.31308411215002</v>
      </c>
      <c r="AQ242" s="58">
        <v>58.3738317757009</v>
      </c>
    </row>
    <row r="243" spans="1:43" x14ac:dyDescent="0.25">
      <c r="A243" s="64" t="s">
        <v>392</v>
      </c>
      <c r="B243" s="58">
        <v>1825.0184897025199</v>
      </c>
      <c r="C243" s="58">
        <v>1075.67684210526</v>
      </c>
      <c r="D243" s="58">
        <v>749.341647597254</v>
      </c>
      <c r="E243" s="58">
        <v>375.15899313501097</v>
      </c>
      <c r="F243" s="58">
        <v>314.79638443935897</v>
      </c>
      <c r="G243" s="58">
        <v>59.386270022883302</v>
      </c>
      <c r="H243" s="58">
        <v>1984.28295739348</v>
      </c>
      <c r="I243" s="58">
        <v>1165.15664160401</v>
      </c>
      <c r="J243" s="58">
        <v>819.12631578947401</v>
      </c>
      <c r="K243" s="58">
        <v>411.84260651629103</v>
      </c>
      <c r="L243" s="58">
        <v>342.71553884711801</v>
      </c>
      <c r="M243" s="58">
        <v>64.568170426065194</v>
      </c>
      <c r="N243" s="58">
        <v>1632.0634615384599</v>
      </c>
      <c r="O243" s="58">
        <v>967.26862348178202</v>
      </c>
      <c r="P243" s="58">
        <v>664.79483805667996</v>
      </c>
      <c r="Q243" s="58">
        <v>330.71538461538501</v>
      </c>
      <c r="R243" s="58">
        <v>280.97125506072899</v>
      </c>
      <c r="S243" s="58">
        <v>53.108198380566797</v>
      </c>
      <c r="T243" s="58">
        <v>1078.81751824818</v>
      </c>
      <c r="U243" s="58">
        <v>648.51240875912401</v>
      </c>
      <c r="V243" s="58">
        <v>430.30510948905101</v>
      </c>
      <c r="W243" s="58">
        <v>211.37299270073001</v>
      </c>
      <c r="X243" s="58">
        <v>184.26788321167899</v>
      </c>
      <c r="Y243" s="58">
        <v>34.664233576642303</v>
      </c>
      <c r="Z243" s="58">
        <v>1785.8099415204699</v>
      </c>
      <c r="AA243" s="58">
        <v>1065.5347953216401</v>
      </c>
      <c r="AB243" s="58">
        <v>720.27514619883004</v>
      </c>
      <c r="AC243" s="58">
        <v>357.53976608187099</v>
      </c>
      <c r="AD243" s="58">
        <v>305.20584795321599</v>
      </c>
      <c r="AE243" s="58">
        <v>57.529532163742701</v>
      </c>
      <c r="AF243" s="58">
        <v>1964.4093933463801</v>
      </c>
      <c r="AG243" s="58">
        <v>1143.12035225049</v>
      </c>
      <c r="AH243" s="58">
        <v>821.28904109589098</v>
      </c>
      <c r="AI243" s="58">
        <v>414.802837573386</v>
      </c>
      <c r="AJ243" s="58">
        <v>341.92191780821901</v>
      </c>
      <c r="AK243" s="58">
        <v>64.564285714285703</v>
      </c>
      <c r="AL243" s="58">
        <v>1753.2275510204099</v>
      </c>
      <c r="AM243" s="58">
        <v>1037.93265306122</v>
      </c>
      <c r="AN243" s="58">
        <v>715.29489795918403</v>
      </c>
      <c r="AO243" s="58">
        <v>356.50714285714298</v>
      </c>
      <c r="AP243" s="58">
        <v>301.70510204081597</v>
      </c>
      <c r="AQ243" s="58">
        <v>57.082653061224498</v>
      </c>
    </row>
    <row r="244" spans="1:43" x14ac:dyDescent="0.25">
      <c r="A244" s="64" t="s">
        <v>393</v>
      </c>
      <c r="B244" s="58">
        <v>1841.8601139601101</v>
      </c>
      <c r="C244" s="58">
        <v>1086.7938746438699</v>
      </c>
      <c r="D244" s="58">
        <v>755.06623931623903</v>
      </c>
      <c r="E244" s="58">
        <v>377.85498575498599</v>
      </c>
      <c r="F244" s="58">
        <v>317.32905982905999</v>
      </c>
      <c r="G244" s="58">
        <v>59.882193732193699</v>
      </c>
      <c r="H244" s="58">
        <v>2018.1602131438699</v>
      </c>
      <c r="I244" s="58">
        <v>1186.3822380106601</v>
      </c>
      <c r="J244" s="58">
        <v>831.77797513321502</v>
      </c>
      <c r="K244" s="58">
        <v>418.02442273534598</v>
      </c>
      <c r="L244" s="58">
        <v>348.13721136767299</v>
      </c>
      <c r="M244" s="58">
        <v>65.6163410301954</v>
      </c>
      <c r="N244" s="58">
        <v>1639.2948979591799</v>
      </c>
      <c r="O244" s="58">
        <v>972.368877551021</v>
      </c>
      <c r="P244" s="58">
        <v>666.92602040816303</v>
      </c>
      <c r="Q244" s="58">
        <v>331.70112244898002</v>
      </c>
      <c r="R244" s="58">
        <v>281.93112244897998</v>
      </c>
      <c r="S244" s="58">
        <v>53.2937755102041</v>
      </c>
      <c r="T244" s="58">
        <v>1094.08235294118</v>
      </c>
      <c r="U244" s="58">
        <v>657.98319327731099</v>
      </c>
      <c r="V244" s="58">
        <v>436.09915966386598</v>
      </c>
      <c r="W244" s="58">
        <v>214.14201680672301</v>
      </c>
      <c r="X244" s="58">
        <v>186.842016806723</v>
      </c>
      <c r="Y244" s="58">
        <v>35.115126050420201</v>
      </c>
      <c r="Z244" s="58">
        <v>1802.20314401623</v>
      </c>
      <c r="AA244" s="58">
        <v>1076.4553752535501</v>
      </c>
      <c r="AB244" s="58">
        <v>725.74776876267697</v>
      </c>
      <c r="AC244" s="58">
        <v>360.31095334685602</v>
      </c>
      <c r="AD244" s="58">
        <v>307.49513184584202</v>
      </c>
      <c r="AE244" s="58">
        <v>57.941683569979702</v>
      </c>
      <c r="AF244" s="58">
        <v>1969.8194805194801</v>
      </c>
      <c r="AG244" s="58">
        <v>1147.95494505495</v>
      </c>
      <c r="AH244" s="58">
        <v>821.86453546453504</v>
      </c>
      <c r="AI244" s="58">
        <v>414.59850149850098</v>
      </c>
      <c r="AJ244" s="58">
        <v>342.52807192807199</v>
      </c>
      <c r="AK244" s="58">
        <v>64.737962037962006</v>
      </c>
      <c r="AL244" s="58">
        <v>1752.3233333333301</v>
      </c>
      <c r="AM244" s="58">
        <v>1038.02</v>
      </c>
      <c r="AN244" s="58">
        <v>714.30333333333294</v>
      </c>
      <c r="AO244" s="58">
        <v>356.35</v>
      </c>
      <c r="AP244" s="58">
        <v>301.01333333333298</v>
      </c>
      <c r="AQ244" s="58">
        <v>56.94</v>
      </c>
    </row>
    <row r="245" spans="1:43" x14ac:dyDescent="0.25">
      <c r="A245" s="64" t="s">
        <v>394</v>
      </c>
      <c r="B245" s="58">
        <v>1857.1841639497</v>
      </c>
      <c r="C245" s="58">
        <v>1093.2744760130399</v>
      </c>
      <c r="D245" s="58">
        <v>763.90968793665604</v>
      </c>
      <c r="E245" s="58">
        <v>380.36325104797402</v>
      </c>
      <c r="F245" s="58">
        <v>319.54010246856097</v>
      </c>
      <c r="G245" s="58">
        <v>64.006334420121107</v>
      </c>
      <c r="H245" s="58">
        <v>2037.4712401055399</v>
      </c>
      <c r="I245" s="58">
        <v>1194.42137203166</v>
      </c>
      <c r="J245" s="58">
        <v>843.049868073879</v>
      </c>
      <c r="K245" s="58">
        <v>422.04195250659598</v>
      </c>
      <c r="L245" s="58">
        <v>350.982849604222</v>
      </c>
      <c r="M245" s="58">
        <v>70.025065963060698</v>
      </c>
      <c r="N245" s="58">
        <v>1654.22732673267</v>
      </c>
      <c r="O245" s="58">
        <v>979.40910891089095</v>
      </c>
      <c r="P245" s="58">
        <v>674.81821782178201</v>
      </c>
      <c r="Q245" s="58">
        <v>333.443762376238</v>
      </c>
      <c r="R245" s="58">
        <v>284.14366336633702</v>
      </c>
      <c r="S245" s="58">
        <v>57.230792079207902</v>
      </c>
      <c r="T245" s="58">
        <v>1020.21044776119</v>
      </c>
      <c r="U245" s="58">
        <v>614.57462686567203</v>
      </c>
      <c r="V245" s="58">
        <v>405.63582089552199</v>
      </c>
      <c r="W245" s="58">
        <v>197.84104477611899</v>
      </c>
      <c r="X245" s="58">
        <v>172.41940298507501</v>
      </c>
      <c r="Y245" s="58">
        <v>35.375373134328399</v>
      </c>
      <c r="Z245" s="58">
        <v>1826.8867980295599</v>
      </c>
      <c r="AA245" s="58">
        <v>1087.4875862069</v>
      </c>
      <c r="AB245" s="58">
        <v>739.39921182266005</v>
      </c>
      <c r="AC245" s="58">
        <v>364.792315270936</v>
      </c>
      <c r="AD245" s="58">
        <v>311.32995073891601</v>
      </c>
      <c r="AE245" s="58">
        <v>63.276945812807902</v>
      </c>
      <c r="AF245" s="58">
        <v>2000.37685370741</v>
      </c>
      <c r="AG245" s="58">
        <v>1163.43426853707</v>
      </c>
      <c r="AH245" s="58">
        <v>836.94258517034098</v>
      </c>
      <c r="AI245" s="58">
        <v>420.706412825651</v>
      </c>
      <c r="AJ245" s="58">
        <v>347.64378757514999</v>
      </c>
      <c r="AK245" s="58">
        <v>68.592384769539095</v>
      </c>
      <c r="AL245" s="58">
        <v>1673.0175824175799</v>
      </c>
      <c r="AM245" s="58">
        <v>989.45604395604403</v>
      </c>
      <c r="AN245" s="58">
        <v>683.56153846153802</v>
      </c>
      <c r="AO245" s="58">
        <v>338.46923076923099</v>
      </c>
      <c r="AP245" s="58">
        <v>286.60219780219802</v>
      </c>
      <c r="AQ245" s="58">
        <v>58.490109890109899</v>
      </c>
    </row>
    <row r="246" spans="1:43" x14ac:dyDescent="0.25">
      <c r="A246" s="64" t="s">
        <v>395</v>
      </c>
      <c r="B246" s="58">
        <v>1865.8449141347401</v>
      </c>
      <c r="C246" s="58">
        <v>1098.90409511229</v>
      </c>
      <c r="D246" s="58">
        <v>766.94081902245705</v>
      </c>
      <c r="E246" s="58">
        <v>381.22179656538998</v>
      </c>
      <c r="F246" s="58">
        <v>320.752047556143</v>
      </c>
      <c r="G246" s="58">
        <v>64.966974900924697</v>
      </c>
      <c r="H246" s="58">
        <v>2043.88439597315</v>
      </c>
      <c r="I246" s="58">
        <v>1198.5440436241599</v>
      </c>
      <c r="J246" s="58">
        <v>845.34035234899295</v>
      </c>
      <c r="K246" s="58">
        <v>422.456124161074</v>
      </c>
      <c r="L246" s="58">
        <v>351.86426174496597</v>
      </c>
      <c r="M246" s="58">
        <v>71.019966442953006</v>
      </c>
      <c r="N246" s="58">
        <v>1669.15996292864</v>
      </c>
      <c r="O246" s="58">
        <v>988.82919369786896</v>
      </c>
      <c r="P246" s="58">
        <v>680.33076923076896</v>
      </c>
      <c r="Q246" s="58">
        <v>335.66913809082502</v>
      </c>
      <c r="R246" s="58">
        <v>286.38155699722</v>
      </c>
      <c r="S246" s="58">
        <v>58.2800741427248</v>
      </c>
      <c r="T246" s="58">
        <v>1056.66038961039</v>
      </c>
      <c r="U246" s="58">
        <v>633.51038961038898</v>
      </c>
      <c r="V246" s="58">
        <v>423.15</v>
      </c>
      <c r="W246" s="58">
        <v>206.35129870129899</v>
      </c>
      <c r="X246" s="58">
        <v>179.39610389610399</v>
      </c>
      <c r="Y246" s="58">
        <v>37.402597402597401</v>
      </c>
      <c r="Z246" s="58">
        <v>1845.8261665141799</v>
      </c>
      <c r="AA246" s="58">
        <v>1099.0446477584601</v>
      </c>
      <c r="AB246" s="58">
        <v>746.78151875571803</v>
      </c>
      <c r="AC246" s="58">
        <v>368.00146386093297</v>
      </c>
      <c r="AD246" s="58">
        <v>314.16861848124398</v>
      </c>
      <c r="AE246" s="58">
        <v>64.611436413540702</v>
      </c>
      <c r="AF246" s="58">
        <v>2008.9063476562501</v>
      </c>
      <c r="AG246" s="58">
        <v>1168.744921875</v>
      </c>
      <c r="AH246" s="58">
        <v>840.16142578125005</v>
      </c>
      <c r="AI246" s="58">
        <v>421.6318359375</v>
      </c>
      <c r="AJ246" s="58">
        <v>349.03769531249998</v>
      </c>
      <c r="AK246" s="58">
        <v>69.491894531249997</v>
      </c>
      <c r="AL246" s="58">
        <v>1780.1427272727301</v>
      </c>
      <c r="AM246" s="58">
        <v>1049.3345454545499</v>
      </c>
      <c r="AN246" s="58">
        <v>730.80818181818199</v>
      </c>
      <c r="AO246" s="58">
        <v>360.815454545455</v>
      </c>
      <c r="AP246" s="58">
        <v>306.63545454545499</v>
      </c>
      <c r="AQ246" s="58">
        <v>63.357272727272701</v>
      </c>
    </row>
    <row r="247" spans="1:43" x14ac:dyDescent="0.25">
      <c r="A247" s="64" t="s">
        <v>396</v>
      </c>
      <c r="B247" s="58">
        <v>1870.3848427968101</v>
      </c>
      <c r="C247" s="58">
        <v>1100.65396527452</v>
      </c>
      <c r="D247" s="58">
        <v>769.73087752229003</v>
      </c>
      <c r="E247" s="58">
        <v>382.95499765368402</v>
      </c>
      <c r="F247" s="58">
        <v>321.37236039418099</v>
      </c>
      <c r="G247" s="58">
        <v>65.403519474425195</v>
      </c>
      <c r="H247" s="58">
        <v>2037.6445493562201</v>
      </c>
      <c r="I247" s="58">
        <v>1195.0467811158801</v>
      </c>
      <c r="J247" s="58">
        <v>842.59776824034304</v>
      </c>
      <c r="K247" s="58">
        <v>421.087467811159</v>
      </c>
      <c r="L247" s="58">
        <v>350.342575107296</v>
      </c>
      <c r="M247" s="58">
        <v>71.167725321888398</v>
      </c>
      <c r="N247" s="58">
        <v>1668.66894409938</v>
      </c>
      <c r="O247" s="58">
        <v>986.81583850931702</v>
      </c>
      <c r="P247" s="58">
        <v>681.853105590062</v>
      </c>
      <c r="Q247" s="58">
        <v>336.96708074534098</v>
      </c>
      <c r="R247" s="58">
        <v>286.43416149068298</v>
      </c>
      <c r="S247" s="58">
        <v>58.4518633540373</v>
      </c>
      <c r="T247" s="58">
        <v>1043.2236486486499</v>
      </c>
      <c r="U247" s="58">
        <v>626.67972972972996</v>
      </c>
      <c r="V247" s="58">
        <v>416.54391891891902</v>
      </c>
      <c r="W247" s="58">
        <v>204.022297297297</v>
      </c>
      <c r="X247" s="58">
        <v>175.79189189189199</v>
      </c>
      <c r="Y247" s="58">
        <v>36.729729729729698</v>
      </c>
      <c r="Z247" s="58">
        <v>1852.70415821501</v>
      </c>
      <c r="AA247" s="58">
        <v>1102.5346855983801</v>
      </c>
      <c r="AB247" s="58">
        <v>750.16947261663302</v>
      </c>
      <c r="AC247" s="58">
        <v>369.624645030426</v>
      </c>
      <c r="AD247" s="58">
        <v>315.32738336713999</v>
      </c>
      <c r="AE247" s="58">
        <v>65.217444219066905</v>
      </c>
      <c r="AF247" s="58">
        <v>2010.65867602808</v>
      </c>
      <c r="AG247" s="58">
        <v>1169.15325977934</v>
      </c>
      <c r="AH247" s="58">
        <v>841.50541624874597</v>
      </c>
      <c r="AI247" s="58">
        <v>422.7</v>
      </c>
      <c r="AJ247" s="58">
        <v>348.96138415245701</v>
      </c>
      <c r="AK247" s="58">
        <v>69.844032096288899</v>
      </c>
      <c r="AL247" s="58">
        <v>1824.03529411765</v>
      </c>
      <c r="AM247" s="58">
        <v>1076.1441176470601</v>
      </c>
      <c r="AN247" s="58">
        <v>747.89117647058799</v>
      </c>
      <c r="AO247" s="58">
        <v>368.814705882353</v>
      </c>
      <c r="AP247" s="58">
        <v>313.89117647058799</v>
      </c>
      <c r="AQ247" s="58">
        <v>65.185294117647103</v>
      </c>
    </row>
    <row r="248" spans="1:43" x14ac:dyDescent="0.25">
      <c r="A248" s="64" t="s">
        <v>397</v>
      </c>
      <c r="B248" s="58">
        <v>1881.0512758786699</v>
      </c>
      <c r="C248" s="58">
        <v>1105.16114588349</v>
      </c>
      <c r="D248" s="58">
        <v>775.89012999518502</v>
      </c>
      <c r="E248" s="58">
        <v>385.28781896966802</v>
      </c>
      <c r="F248" s="58">
        <v>324.21709195955702</v>
      </c>
      <c r="G248" s="58">
        <v>66.385219065960499</v>
      </c>
      <c r="H248" s="58">
        <v>2037.27748058671</v>
      </c>
      <c r="I248" s="58">
        <v>1192.2704055219999</v>
      </c>
      <c r="J248" s="58">
        <v>845.00707506471099</v>
      </c>
      <c r="K248" s="58">
        <v>420.74572907678998</v>
      </c>
      <c r="L248" s="58">
        <v>352.230025884383</v>
      </c>
      <c r="M248" s="58">
        <v>72.031320103537496</v>
      </c>
      <c r="N248" s="58">
        <v>1683.8114379085</v>
      </c>
      <c r="O248" s="58">
        <v>995.18333333333305</v>
      </c>
      <c r="P248" s="58">
        <v>688.62810457516298</v>
      </c>
      <c r="Q248" s="58">
        <v>340.52124183006498</v>
      </c>
      <c r="R248" s="58">
        <v>288.85000000000002</v>
      </c>
      <c r="S248" s="58">
        <v>59.256862745097997</v>
      </c>
      <c r="T248" s="58">
        <v>1071.88167938931</v>
      </c>
      <c r="U248" s="58">
        <v>642.86564885496205</v>
      </c>
      <c r="V248" s="58">
        <v>429.01603053435099</v>
      </c>
      <c r="W248" s="58">
        <v>209.1</v>
      </c>
      <c r="X248" s="58">
        <v>181.82061068702299</v>
      </c>
      <c r="Y248" s="58">
        <v>38.095419847328301</v>
      </c>
      <c r="Z248" s="58">
        <v>1852.4211018711001</v>
      </c>
      <c r="AA248" s="58">
        <v>1100.02920997921</v>
      </c>
      <c r="AB248" s="58">
        <v>752.39189189189199</v>
      </c>
      <c r="AC248" s="58">
        <v>369.607796257796</v>
      </c>
      <c r="AD248" s="58">
        <v>316.90135135135102</v>
      </c>
      <c r="AE248" s="58">
        <v>65.882744282744298</v>
      </c>
      <c r="AF248" s="58">
        <v>2016.76615853659</v>
      </c>
      <c r="AG248" s="58">
        <v>1171.7237804878</v>
      </c>
      <c r="AH248" s="58">
        <v>845.04237804878096</v>
      </c>
      <c r="AI248" s="58">
        <v>424.07317073170702</v>
      </c>
      <c r="AJ248" s="58">
        <v>350.326524390244</v>
      </c>
      <c r="AK248" s="58">
        <v>70.642682926829195</v>
      </c>
      <c r="AL248" s="58">
        <v>1859.0405940594101</v>
      </c>
      <c r="AM248" s="58">
        <v>1094.78613861386</v>
      </c>
      <c r="AN248" s="58">
        <v>764.25445544554498</v>
      </c>
      <c r="AO248" s="58">
        <v>378.20792079207899</v>
      </c>
      <c r="AP248" s="58">
        <v>319.58613861386101</v>
      </c>
      <c r="AQ248" s="58">
        <v>66.460396039604007</v>
      </c>
    </row>
    <row r="249" spans="1:43" x14ac:dyDescent="0.25">
      <c r="A249" s="64" t="s">
        <v>398</v>
      </c>
      <c r="B249" s="58">
        <v>1886.01265996344</v>
      </c>
      <c r="C249" s="58">
        <v>1109.4087751371101</v>
      </c>
      <c r="D249" s="58">
        <v>776.60388482632504</v>
      </c>
      <c r="E249" s="58">
        <v>385.39332723948797</v>
      </c>
      <c r="F249" s="58">
        <v>324.49990859232202</v>
      </c>
      <c r="G249" s="58">
        <v>66.710648994515495</v>
      </c>
      <c r="H249" s="58">
        <v>2048.1455291222301</v>
      </c>
      <c r="I249" s="58">
        <v>1200.9147662017999</v>
      </c>
      <c r="J249" s="58">
        <v>847.23076292042697</v>
      </c>
      <c r="K249" s="58">
        <v>422.07046759639002</v>
      </c>
      <c r="L249" s="58">
        <v>352.76480721903198</v>
      </c>
      <c r="M249" s="58">
        <v>72.395488105004105</v>
      </c>
      <c r="N249" s="58">
        <v>1682.04984520124</v>
      </c>
      <c r="O249" s="58">
        <v>994.29442724458204</v>
      </c>
      <c r="P249" s="58">
        <v>687.75541795665595</v>
      </c>
      <c r="Q249" s="58">
        <v>339.25356037151698</v>
      </c>
      <c r="R249" s="58">
        <v>288.942724458204</v>
      </c>
      <c r="S249" s="58">
        <v>59.559133126935002</v>
      </c>
      <c r="T249" s="58">
        <v>1097.74714285714</v>
      </c>
      <c r="U249" s="58">
        <v>660.06214285714304</v>
      </c>
      <c r="V249" s="58">
        <v>437.685</v>
      </c>
      <c r="W249" s="58">
        <v>214.28571428571399</v>
      </c>
      <c r="X249" s="58">
        <v>184.72714285714301</v>
      </c>
      <c r="Y249" s="58">
        <v>38.672142857142902</v>
      </c>
      <c r="Z249" s="58">
        <v>1871.8992300288701</v>
      </c>
      <c r="AA249" s="58">
        <v>1111.7237728585201</v>
      </c>
      <c r="AB249" s="58">
        <v>760.17545717035603</v>
      </c>
      <c r="AC249" s="58">
        <v>374.51260827719</v>
      </c>
      <c r="AD249" s="58">
        <v>319.13503368623702</v>
      </c>
      <c r="AE249" s="58">
        <v>66.527815206929702</v>
      </c>
      <c r="AF249" s="58">
        <v>2009.91853320119</v>
      </c>
      <c r="AG249" s="58">
        <v>1169.37234886026</v>
      </c>
      <c r="AH249" s="58">
        <v>840.54618434093197</v>
      </c>
      <c r="AI249" s="58">
        <v>420.33894945490601</v>
      </c>
      <c r="AJ249" s="58">
        <v>349.41793855302302</v>
      </c>
      <c r="AK249" s="58">
        <v>70.789296333002895</v>
      </c>
      <c r="AL249" s="58">
        <v>1788.3</v>
      </c>
      <c r="AM249" s="58">
        <v>1059.0953488372099</v>
      </c>
      <c r="AN249" s="58">
        <v>729.20465116279104</v>
      </c>
      <c r="AO249" s="58">
        <v>360.61162790697699</v>
      </c>
      <c r="AP249" s="58">
        <v>305.19302325581401</v>
      </c>
      <c r="AQ249" s="58">
        <v>63.4</v>
      </c>
    </row>
    <row r="250" spans="1:43" x14ac:dyDescent="0.25">
      <c r="A250" s="64" t="s">
        <v>399</v>
      </c>
      <c r="B250" s="58">
        <v>1873.6477950440999</v>
      </c>
      <c r="C250" s="58">
        <v>1102.8410751785</v>
      </c>
      <c r="D250" s="58">
        <v>770.80671986560299</v>
      </c>
      <c r="E250" s="58">
        <v>381.81104577908502</v>
      </c>
      <c r="F250" s="58">
        <v>322.42036959260798</v>
      </c>
      <c r="G250" s="58">
        <v>66.575304493910096</v>
      </c>
      <c r="H250" s="58">
        <v>2045.8427917620099</v>
      </c>
      <c r="I250" s="58">
        <v>1199.45972540046</v>
      </c>
      <c r="J250" s="58">
        <v>846.38306636155596</v>
      </c>
      <c r="K250" s="58">
        <v>420.89244851258599</v>
      </c>
      <c r="L250" s="58">
        <v>352.75675057208201</v>
      </c>
      <c r="M250" s="58">
        <v>72.733867276887807</v>
      </c>
      <c r="N250" s="58">
        <v>1662.6686915887899</v>
      </c>
      <c r="O250" s="58">
        <v>984.46065420560797</v>
      </c>
      <c r="P250" s="58">
        <v>678.20803738317704</v>
      </c>
      <c r="Q250" s="58">
        <v>333.92719626168201</v>
      </c>
      <c r="R250" s="58">
        <v>285.25121495327102</v>
      </c>
      <c r="S250" s="58">
        <v>59.029626168224297</v>
      </c>
      <c r="T250" s="58">
        <v>1157.3701863353999</v>
      </c>
      <c r="U250" s="58">
        <v>693.28881987577597</v>
      </c>
      <c r="V250" s="58">
        <v>464.08136645962702</v>
      </c>
      <c r="W250" s="58">
        <v>226.94347826086999</v>
      </c>
      <c r="X250" s="58">
        <v>196.02111801242199</v>
      </c>
      <c r="Y250" s="58">
        <v>41.116770186335401</v>
      </c>
      <c r="Z250" s="58">
        <v>1871.59817708333</v>
      </c>
      <c r="AA250" s="58">
        <v>1112.8848958333299</v>
      </c>
      <c r="AB250" s="58">
        <v>758.71328125000002</v>
      </c>
      <c r="AC250" s="58">
        <v>373.453385416667</v>
      </c>
      <c r="AD250" s="58">
        <v>318.683854166667</v>
      </c>
      <c r="AE250" s="58">
        <v>66.576041666666697</v>
      </c>
      <c r="AF250" s="58">
        <v>1983.8367977528101</v>
      </c>
      <c r="AG250" s="58">
        <v>1153.74691011236</v>
      </c>
      <c r="AH250" s="58">
        <v>830.08988764045</v>
      </c>
      <c r="AI250" s="58">
        <v>414.17219101123601</v>
      </c>
      <c r="AJ250" s="58">
        <v>345.50533707865202</v>
      </c>
      <c r="AK250" s="58">
        <v>70.412359550561803</v>
      </c>
      <c r="AL250" s="58">
        <v>1719.30555555556</v>
      </c>
      <c r="AM250" s="58">
        <v>1017.6962962963</v>
      </c>
      <c r="AN250" s="58">
        <v>701.60925925925903</v>
      </c>
      <c r="AO250" s="58">
        <v>345.59629629629598</v>
      </c>
      <c r="AP250" s="58">
        <v>294.74074074074099</v>
      </c>
      <c r="AQ250" s="58">
        <v>61.272222222222197</v>
      </c>
    </row>
    <row r="251" spans="1:43" x14ac:dyDescent="0.25">
      <c r="A251" s="64" t="s">
        <v>400</v>
      </c>
      <c r="B251" s="58">
        <v>1863.5125469571699</v>
      </c>
      <c r="C251" s="58">
        <v>1095.4931630353101</v>
      </c>
      <c r="D251" s="58">
        <v>768.01938392186298</v>
      </c>
      <c r="E251" s="58">
        <v>378.01003005259201</v>
      </c>
      <c r="F251" s="58">
        <v>323.64162283997001</v>
      </c>
      <c r="G251" s="58">
        <v>66.367731029301297</v>
      </c>
      <c r="H251" s="58">
        <v>2026.6403614457799</v>
      </c>
      <c r="I251" s="58">
        <v>1186.9277108433701</v>
      </c>
      <c r="J251" s="58">
        <v>839.71265060241001</v>
      </c>
      <c r="K251" s="58">
        <v>414.96385542168701</v>
      </c>
      <c r="L251" s="58">
        <v>352.54658634538202</v>
      </c>
      <c r="M251" s="58">
        <v>72.202208835341395</v>
      </c>
      <c r="N251" s="58">
        <v>1654.85419520548</v>
      </c>
      <c r="O251" s="58">
        <v>978.53835616438403</v>
      </c>
      <c r="P251" s="58">
        <v>676.31583904109596</v>
      </c>
      <c r="Q251" s="58">
        <v>330.74203767123299</v>
      </c>
      <c r="R251" s="58">
        <v>286.669006849315</v>
      </c>
      <c r="S251" s="58">
        <v>58.904794520547902</v>
      </c>
      <c r="T251" s="58">
        <v>1262.6145348837199</v>
      </c>
      <c r="U251" s="58">
        <v>750.96104651162796</v>
      </c>
      <c r="V251" s="58">
        <v>511.65348837209302</v>
      </c>
      <c r="W251" s="58">
        <v>248.51511627907001</v>
      </c>
      <c r="X251" s="58">
        <v>218.018023255814</v>
      </c>
      <c r="Y251" s="58">
        <v>45.120348837209299</v>
      </c>
      <c r="Z251" s="58">
        <v>1844.6908045977</v>
      </c>
      <c r="AA251" s="58">
        <v>1094.94275862069</v>
      </c>
      <c r="AB251" s="58">
        <v>749.74804597701097</v>
      </c>
      <c r="AC251" s="58">
        <v>365.987356321839</v>
      </c>
      <c r="AD251" s="58">
        <v>317.97149425287398</v>
      </c>
      <c r="AE251" s="58">
        <v>65.789195402298802</v>
      </c>
      <c r="AF251" s="58">
        <v>1971.4592405063299</v>
      </c>
      <c r="AG251" s="58">
        <v>1146.10734177215</v>
      </c>
      <c r="AH251" s="58">
        <v>825.35189873417801</v>
      </c>
      <c r="AI251" s="58">
        <v>410.04607594936698</v>
      </c>
      <c r="AJ251" s="58">
        <v>345.21696202531598</v>
      </c>
      <c r="AK251" s="58">
        <v>70.088860759493699</v>
      </c>
      <c r="AL251" s="58">
        <v>1706.7515625000001</v>
      </c>
      <c r="AM251" s="58">
        <v>1008.33125</v>
      </c>
      <c r="AN251" s="58">
        <v>698.42031250000002</v>
      </c>
      <c r="AO251" s="58">
        <v>340.07343750000001</v>
      </c>
      <c r="AP251" s="58">
        <v>297.37656249999998</v>
      </c>
      <c r="AQ251" s="58">
        <v>60.970312499999999</v>
      </c>
    </row>
    <row r="252" spans="1:43" x14ac:dyDescent="0.25">
      <c r="A252" s="64" t="s">
        <v>401</v>
      </c>
      <c r="B252" s="58">
        <v>1859.35767138194</v>
      </c>
      <c r="C252" s="58">
        <v>1092.5571273123001</v>
      </c>
      <c r="D252" s="58">
        <v>766.80054406964098</v>
      </c>
      <c r="E252" s="58">
        <v>376.75136017410199</v>
      </c>
      <c r="F252" s="58">
        <v>323.65582154515801</v>
      </c>
      <c r="G252" s="58">
        <v>66.393362350380897</v>
      </c>
      <c r="H252" s="58">
        <v>2021.2227888960599</v>
      </c>
      <c r="I252" s="58">
        <v>1182.8599096191101</v>
      </c>
      <c r="J252" s="58">
        <v>838.36287927695298</v>
      </c>
      <c r="K252" s="58">
        <v>413.75829567462898</v>
      </c>
      <c r="L252" s="58">
        <v>352.45313105229201</v>
      </c>
      <c r="M252" s="58">
        <v>72.151452550032303</v>
      </c>
      <c r="N252" s="58">
        <v>1651.8004966887399</v>
      </c>
      <c r="O252" s="58">
        <v>976.76324503311298</v>
      </c>
      <c r="P252" s="58">
        <v>675.03725165562901</v>
      </c>
      <c r="Q252" s="58">
        <v>329.29793046357599</v>
      </c>
      <c r="R252" s="58">
        <v>286.72947019867598</v>
      </c>
      <c r="S252" s="58">
        <v>59.009850993377498</v>
      </c>
      <c r="T252" s="58">
        <v>1186.55555555556</v>
      </c>
      <c r="U252" s="58">
        <v>705.82063492063503</v>
      </c>
      <c r="V252" s="58">
        <v>480.73492063492102</v>
      </c>
      <c r="W252" s="58">
        <v>232.42857142857099</v>
      </c>
      <c r="X252" s="58">
        <v>205.89206349206401</v>
      </c>
      <c r="Y252" s="58">
        <v>42.414285714285697</v>
      </c>
      <c r="Z252" s="58">
        <v>1852.80222551929</v>
      </c>
      <c r="AA252" s="58">
        <v>1098.65229970326</v>
      </c>
      <c r="AB252" s="58">
        <v>754.14992581602405</v>
      </c>
      <c r="AC252" s="58">
        <v>367.72410979228499</v>
      </c>
      <c r="AD252" s="58">
        <v>320.317210682493</v>
      </c>
      <c r="AE252" s="58">
        <v>66.108605341246303</v>
      </c>
      <c r="AF252" s="58">
        <v>1970.8300819672099</v>
      </c>
      <c r="AG252" s="58">
        <v>1145.7349180327899</v>
      </c>
      <c r="AH252" s="58">
        <v>825.09516393442698</v>
      </c>
      <c r="AI252" s="58">
        <v>409.08393442622901</v>
      </c>
      <c r="AJ252" s="58">
        <v>345.58844262295099</v>
      </c>
      <c r="AK252" s="58">
        <v>70.422786885245898</v>
      </c>
      <c r="AL252" s="58">
        <v>1720.7707692307699</v>
      </c>
      <c r="AM252" s="58">
        <v>1014.8446153846201</v>
      </c>
      <c r="AN252" s="58">
        <v>705.92615384615397</v>
      </c>
      <c r="AO252" s="58">
        <v>343.00923076923101</v>
      </c>
      <c r="AP252" s="58">
        <v>301.36615384615402</v>
      </c>
      <c r="AQ252" s="58">
        <v>61.550769230769198</v>
      </c>
    </row>
    <row r="253" spans="1:43" x14ac:dyDescent="0.25">
      <c r="A253" s="64" t="s">
        <v>402</v>
      </c>
      <c r="B253" s="58">
        <v>1868.00468068227</v>
      </c>
      <c r="C253" s="58">
        <v>1098.07901626339</v>
      </c>
      <c r="D253" s="58">
        <v>769.92566441888198</v>
      </c>
      <c r="E253" s="58">
        <v>378.379373264577</v>
      </c>
      <c r="F253" s="58">
        <v>324.89845299484301</v>
      </c>
      <c r="G253" s="58">
        <v>66.647838159460505</v>
      </c>
      <c r="H253" s="58">
        <v>2009.6483641536299</v>
      </c>
      <c r="I253" s="58">
        <v>1176.97147937411</v>
      </c>
      <c r="J253" s="58">
        <v>832.67688477951594</v>
      </c>
      <c r="K253" s="58">
        <v>411.261166429588</v>
      </c>
      <c r="L253" s="58">
        <v>349.84374110953098</v>
      </c>
      <c r="M253" s="58">
        <v>71.571977240398297</v>
      </c>
      <c r="N253" s="58">
        <v>1689.39390134529</v>
      </c>
      <c r="O253" s="58">
        <v>998.59668161435002</v>
      </c>
      <c r="P253" s="58">
        <v>690.79721973094195</v>
      </c>
      <c r="Q253" s="58">
        <v>336.91587443946202</v>
      </c>
      <c r="R253" s="58">
        <v>293.44278026905801</v>
      </c>
      <c r="S253" s="58">
        <v>60.4385650224215</v>
      </c>
      <c r="T253" s="58">
        <v>1181.16882352941</v>
      </c>
      <c r="U253" s="58">
        <v>704.19352941176498</v>
      </c>
      <c r="V253" s="58">
        <v>476.97529411764702</v>
      </c>
      <c r="W253" s="58">
        <v>230.048823529412</v>
      </c>
      <c r="X253" s="58">
        <v>204.87</v>
      </c>
      <c r="Y253" s="58">
        <v>42.0564705882353</v>
      </c>
      <c r="Z253" s="58">
        <v>1844.48663900415</v>
      </c>
      <c r="AA253" s="58">
        <v>1094.94473029046</v>
      </c>
      <c r="AB253" s="58">
        <v>749.54190871369303</v>
      </c>
      <c r="AC253" s="58">
        <v>364.68821576763497</v>
      </c>
      <c r="AD253" s="58">
        <v>319.03941908713699</v>
      </c>
      <c r="AE253" s="58">
        <v>65.814273858921197</v>
      </c>
      <c r="AF253" s="58">
        <v>1994.6201570680601</v>
      </c>
      <c r="AG253" s="58">
        <v>1159.8044502617799</v>
      </c>
      <c r="AH253" s="58">
        <v>834.81570680628295</v>
      </c>
      <c r="AI253" s="58">
        <v>414.77905759162297</v>
      </c>
      <c r="AJ253" s="58">
        <v>348.86439790575901</v>
      </c>
      <c r="AK253" s="58">
        <v>71.172251308900499</v>
      </c>
      <c r="AL253" s="58">
        <v>1736.8625</v>
      </c>
      <c r="AM253" s="58">
        <v>1023.6714285714301</v>
      </c>
      <c r="AN253" s="58">
        <v>713.19107142857104</v>
      </c>
      <c r="AO253" s="58">
        <v>346.29642857142898</v>
      </c>
      <c r="AP253" s="58">
        <v>304.62321428571403</v>
      </c>
      <c r="AQ253" s="58">
        <v>62.271428571428601</v>
      </c>
    </row>
    <row r="254" spans="1:43" x14ac:dyDescent="0.25">
      <c r="A254" s="64" t="s">
        <v>403</v>
      </c>
      <c r="B254" s="58">
        <v>1892.6170549450501</v>
      </c>
      <c r="C254" s="58">
        <v>1110.88127472527</v>
      </c>
      <c r="D254" s="58">
        <v>781.73578021978005</v>
      </c>
      <c r="E254" s="58">
        <v>383.904527472528</v>
      </c>
      <c r="F254" s="58">
        <v>330.11195604395601</v>
      </c>
      <c r="G254" s="58">
        <v>67.719296703296706</v>
      </c>
      <c r="H254" s="58">
        <v>2058.0927835051498</v>
      </c>
      <c r="I254" s="58">
        <v>1203.5352894528201</v>
      </c>
      <c r="J254" s="58">
        <v>854.55749405233905</v>
      </c>
      <c r="K254" s="58">
        <v>421.91419508326697</v>
      </c>
      <c r="L254" s="58">
        <v>359.14448850118998</v>
      </c>
      <c r="M254" s="58">
        <v>73.498810467882606</v>
      </c>
      <c r="N254" s="58">
        <v>1686.83313609467</v>
      </c>
      <c r="O254" s="58">
        <v>995.65769230769297</v>
      </c>
      <c r="P254" s="58">
        <v>691.17544378698199</v>
      </c>
      <c r="Q254" s="58">
        <v>336.63609467455598</v>
      </c>
      <c r="R254" s="58">
        <v>294.007396449704</v>
      </c>
      <c r="S254" s="58">
        <v>60.531952662721899</v>
      </c>
      <c r="T254" s="58">
        <v>1145.72763157895</v>
      </c>
      <c r="U254" s="58">
        <v>682.95</v>
      </c>
      <c r="V254" s="58">
        <v>462.77763157894702</v>
      </c>
      <c r="W254" s="58">
        <v>223.158552631579</v>
      </c>
      <c r="X254" s="58">
        <v>198.826973684211</v>
      </c>
      <c r="Y254" s="58">
        <v>40.7921052631579</v>
      </c>
      <c r="Z254" s="58">
        <v>1874.32146294514</v>
      </c>
      <c r="AA254" s="58">
        <v>1111.96920115496</v>
      </c>
      <c r="AB254" s="58">
        <v>762.35226179018298</v>
      </c>
      <c r="AC254" s="58">
        <v>370.61665062560201</v>
      </c>
      <c r="AD254" s="58">
        <v>324.75447545716997</v>
      </c>
      <c r="AE254" s="58">
        <v>66.981135707410999</v>
      </c>
      <c r="AF254" s="58">
        <v>2014.8830258302601</v>
      </c>
      <c r="AG254" s="58">
        <v>1169.84363468635</v>
      </c>
      <c r="AH254" s="58">
        <v>845.03939114391096</v>
      </c>
      <c r="AI254" s="58">
        <v>419.18081180811799</v>
      </c>
      <c r="AJ254" s="58">
        <v>353.65599630996297</v>
      </c>
      <c r="AK254" s="58">
        <v>72.202583025830293</v>
      </c>
      <c r="AL254" s="58">
        <v>1796.7904761904799</v>
      </c>
      <c r="AM254" s="58">
        <v>1054.86904761905</v>
      </c>
      <c r="AN254" s="58">
        <v>741.92142857142903</v>
      </c>
      <c r="AO254" s="58">
        <v>361.05476190476202</v>
      </c>
      <c r="AP254" s="58">
        <v>316.18095238095202</v>
      </c>
      <c r="AQ254" s="58">
        <v>64.685714285714297</v>
      </c>
    </row>
    <row r="255" spans="1:43" x14ac:dyDescent="0.25">
      <c r="A255" s="64" t="s">
        <v>404</v>
      </c>
      <c r="B255" s="58">
        <v>1912.22191400832</v>
      </c>
      <c r="C255" s="58">
        <v>1122.3972260748999</v>
      </c>
      <c r="D255" s="58">
        <v>789.82468793342605</v>
      </c>
      <c r="E255" s="58">
        <v>387.81248266296802</v>
      </c>
      <c r="F255" s="58">
        <v>333.56171983356501</v>
      </c>
      <c r="G255" s="58">
        <v>68.450485436893203</v>
      </c>
      <c r="H255" s="58">
        <v>2093.3189536878199</v>
      </c>
      <c r="I255" s="58">
        <v>1223.2021440823301</v>
      </c>
      <c r="J255" s="58">
        <v>870.11680960548904</v>
      </c>
      <c r="K255" s="58">
        <v>429.99288164665501</v>
      </c>
      <c r="L255" s="58">
        <v>365.30042881646699</v>
      </c>
      <c r="M255" s="58">
        <v>74.823499142367098</v>
      </c>
      <c r="N255" s="58">
        <v>1700.4273821464401</v>
      </c>
      <c r="O255" s="58">
        <v>1004.50501504514</v>
      </c>
      <c r="P255" s="58">
        <v>695.92236710130396</v>
      </c>
      <c r="Q255" s="58">
        <v>338.482146439318</v>
      </c>
      <c r="R255" s="58">
        <v>296.443029087262</v>
      </c>
      <c r="S255" s="58">
        <v>60.997191574724198</v>
      </c>
      <c r="T255" s="58">
        <v>1210.2141732283501</v>
      </c>
      <c r="U255" s="58">
        <v>719.49921259842495</v>
      </c>
      <c r="V255" s="58">
        <v>490.71496062992099</v>
      </c>
      <c r="W255" s="58">
        <v>236.959842519685</v>
      </c>
      <c r="X255" s="58">
        <v>210.56220472440901</v>
      </c>
      <c r="Y255" s="58">
        <v>43.192913385826799</v>
      </c>
      <c r="Z255" s="58">
        <v>1896.5864457831301</v>
      </c>
      <c r="AA255" s="58">
        <v>1126.0349397590401</v>
      </c>
      <c r="AB255" s="58">
        <v>770.55150602409606</v>
      </c>
      <c r="AC255" s="58">
        <v>374.89186746988003</v>
      </c>
      <c r="AD255" s="58">
        <v>328.02228915662602</v>
      </c>
      <c r="AE255" s="58">
        <v>67.637349397590398</v>
      </c>
      <c r="AF255" s="58">
        <v>2012.9218269230801</v>
      </c>
      <c r="AG255" s="58">
        <v>1168.1134615384599</v>
      </c>
      <c r="AH255" s="58">
        <v>844.80836538461494</v>
      </c>
      <c r="AI255" s="58">
        <v>418.60788461538499</v>
      </c>
      <c r="AJ255" s="58">
        <v>353.88692307692298</v>
      </c>
      <c r="AK255" s="58">
        <v>72.313557692307697</v>
      </c>
      <c r="AL255" s="58">
        <v>1819.2201680672299</v>
      </c>
      <c r="AM255" s="58">
        <v>1069.0689075630301</v>
      </c>
      <c r="AN255" s="58">
        <v>750.15126050420201</v>
      </c>
      <c r="AO255" s="58">
        <v>365.39495798319302</v>
      </c>
      <c r="AP255" s="58">
        <v>319.44705882352901</v>
      </c>
      <c r="AQ255" s="58">
        <v>65.309243697479005</v>
      </c>
    </row>
    <row r="256" spans="1:43" x14ac:dyDescent="0.25">
      <c r="A256" s="64" t="s">
        <v>405</v>
      </c>
      <c r="B256" s="58">
        <v>1917.2631252977601</v>
      </c>
      <c r="C256" s="58">
        <v>1125.50581229157</v>
      </c>
      <c r="D256" s="58">
        <v>791.75731300619304</v>
      </c>
      <c r="E256" s="58">
        <v>388.94992853739899</v>
      </c>
      <c r="F256" s="58">
        <v>334.18499285374003</v>
      </c>
      <c r="G256" s="58">
        <v>68.622391615054795</v>
      </c>
      <c r="H256" s="58">
        <v>2116.73646112601</v>
      </c>
      <c r="I256" s="58">
        <v>1236.13243967828</v>
      </c>
      <c r="J256" s="58">
        <v>880.60402144772104</v>
      </c>
      <c r="K256" s="58">
        <v>435.45549597855199</v>
      </c>
      <c r="L256" s="58">
        <v>369.44477211796197</v>
      </c>
      <c r="M256" s="58">
        <v>75.703753351206402</v>
      </c>
      <c r="N256" s="58">
        <v>1689.49714285714</v>
      </c>
      <c r="O256" s="58">
        <v>999.18826530612296</v>
      </c>
      <c r="P256" s="58">
        <v>690.30887755102003</v>
      </c>
      <c r="Q256" s="58">
        <v>335.84816326530603</v>
      </c>
      <c r="R256" s="58">
        <v>293.92408163265299</v>
      </c>
      <c r="S256" s="58">
        <v>60.536632653061197</v>
      </c>
      <c r="T256" s="58">
        <v>1238.01732283465</v>
      </c>
      <c r="U256" s="58">
        <v>735.61181102362195</v>
      </c>
      <c r="V256" s="58">
        <v>502.40551181102398</v>
      </c>
      <c r="W256" s="58">
        <v>242.33858267716499</v>
      </c>
      <c r="X256" s="58">
        <v>215.78503937007901</v>
      </c>
      <c r="Y256" s="58">
        <v>44.281889763779503</v>
      </c>
      <c r="Z256" s="58">
        <v>1890.10196280992</v>
      </c>
      <c r="AA256" s="58">
        <v>1122.98150826446</v>
      </c>
      <c r="AB256" s="58">
        <v>767.120454545455</v>
      </c>
      <c r="AC256" s="58">
        <v>373.41477272727298</v>
      </c>
      <c r="AD256" s="58">
        <v>326.42944214876002</v>
      </c>
      <c r="AE256" s="58">
        <v>67.2762396694215</v>
      </c>
      <c r="AF256" s="58">
        <v>2029.37091633466</v>
      </c>
      <c r="AG256" s="58">
        <v>1177.25886454183</v>
      </c>
      <c r="AH256" s="58">
        <v>852.11205179282899</v>
      </c>
      <c r="AI256" s="58">
        <v>422.47350597609602</v>
      </c>
      <c r="AJ256" s="58">
        <v>356.63934262948197</v>
      </c>
      <c r="AK256" s="58">
        <v>72.999203187250998</v>
      </c>
      <c r="AL256" s="58">
        <v>1815.4317757009301</v>
      </c>
      <c r="AM256" s="58">
        <v>1067.41121495327</v>
      </c>
      <c r="AN256" s="58">
        <v>748.02056074766404</v>
      </c>
      <c r="AO256" s="58">
        <v>364.51682242990699</v>
      </c>
      <c r="AP256" s="58">
        <v>318.26915887850498</v>
      </c>
      <c r="AQ256" s="58">
        <v>65.2345794392524</v>
      </c>
    </row>
    <row r="257" spans="1:43" x14ac:dyDescent="0.25">
      <c r="A257" s="64" t="s">
        <v>406</v>
      </c>
      <c r="B257" s="58">
        <v>1928.4066073102199</v>
      </c>
      <c r="C257" s="58">
        <v>1131.7668697282099</v>
      </c>
      <c r="D257" s="58">
        <v>796.63973758200598</v>
      </c>
      <c r="E257" s="58">
        <v>391.54315838800397</v>
      </c>
      <c r="F257" s="58">
        <v>336.09432989690703</v>
      </c>
      <c r="G257" s="58">
        <v>69.002249297094707</v>
      </c>
      <c r="H257" s="58">
        <v>2095.7055307760902</v>
      </c>
      <c r="I257" s="58">
        <v>1224.3133809098999</v>
      </c>
      <c r="J257" s="58">
        <v>871.39214986619095</v>
      </c>
      <c r="K257" s="58">
        <v>431.06842105263098</v>
      </c>
      <c r="L257" s="58">
        <v>365.41150758251598</v>
      </c>
      <c r="M257" s="58">
        <v>74.912221231043702</v>
      </c>
      <c r="N257" s="58">
        <v>1743.27127344521</v>
      </c>
      <c r="O257" s="58">
        <v>1029.3536031589299</v>
      </c>
      <c r="P257" s="58">
        <v>713.91767028627805</v>
      </c>
      <c r="Q257" s="58">
        <v>347.80394866732502</v>
      </c>
      <c r="R257" s="58">
        <v>303.65153010858802</v>
      </c>
      <c r="S257" s="58">
        <v>62.462191510365301</v>
      </c>
      <c r="T257" s="58">
        <v>1180.1192307692299</v>
      </c>
      <c r="U257" s="58">
        <v>701.72115384615404</v>
      </c>
      <c r="V257" s="58">
        <v>478.39807692307699</v>
      </c>
      <c r="W257" s="58">
        <v>230.842307692308</v>
      </c>
      <c r="X257" s="58">
        <v>205.369230769231</v>
      </c>
      <c r="Y257" s="58">
        <v>42.186538461538497</v>
      </c>
      <c r="Z257" s="58">
        <v>1936.8079754601199</v>
      </c>
      <c r="AA257" s="58">
        <v>1148.55644171779</v>
      </c>
      <c r="AB257" s="58">
        <v>788.25153374233105</v>
      </c>
      <c r="AC257" s="58">
        <v>383.90460122699398</v>
      </c>
      <c r="AD257" s="58">
        <v>335.36411042944798</v>
      </c>
      <c r="AE257" s="58">
        <v>68.982822085889595</v>
      </c>
      <c r="AF257" s="58">
        <v>2036.9229</v>
      </c>
      <c r="AG257" s="58">
        <v>1182.4338</v>
      </c>
      <c r="AH257" s="58">
        <v>854.48910000000001</v>
      </c>
      <c r="AI257" s="58">
        <v>424.08300000000003</v>
      </c>
      <c r="AJ257" s="58">
        <v>357.20159999999998</v>
      </c>
      <c r="AK257" s="58">
        <v>73.204499999999996</v>
      </c>
      <c r="AL257" s="58">
        <v>1799.48529411765</v>
      </c>
      <c r="AM257" s="58">
        <v>1058.55588235294</v>
      </c>
      <c r="AN257" s="58">
        <v>740.92941176470595</v>
      </c>
      <c r="AO257" s="58">
        <v>361.11176470588202</v>
      </c>
      <c r="AP257" s="58">
        <v>315.27647058823499</v>
      </c>
      <c r="AQ257" s="58">
        <v>64.541176470588198</v>
      </c>
    </row>
    <row r="258" spans="1:43" x14ac:dyDescent="0.25">
      <c r="A258" s="64" t="s">
        <v>407</v>
      </c>
      <c r="B258" s="58">
        <v>1929.2117488789199</v>
      </c>
      <c r="C258" s="58">
        <v>1133.5272645739899</v>
      </c>
      <c r="D258" s="58">
        <v>795.68448430493299</v>
      </c>
      <c r="E258" s="58">
        <v>390.70762331838603</v>
      </c>
      <c r="F258" s="58">
        <v>336.09726457399103</v>
      </c>
      <c r="G258" s="58">
        <v>68.879596412556097</v>
      </c>
      <c r="H258" s="58">
        <v>2094.4544736842099</v>
      </c>
      <c r="I258" s="58">
        <v>1224.59526315789</v>
      </c>
      <c r="J258" s="58">
        <v>869.85921052631602</v>
      </c>
      <c r="K258" s="58">
        <v>430.007105263158</v>
      </c>
      <c r="L258" s="58">
        <v>365.08210526315798</v>
      </c>
      <c r="M258" s="58">
        <v>74.77</v>
      </c>
      <c r="N258" s="58">
        <v>1756.38908256881</v>
      </c>
      <c r="O258" s="58">
        <v>1038.28183486239</v>
      </c>
      <c r="P258" s="58">
        <v>718.10724770642196</v>
      </c>
      <c r="Q258" s="58">
        <v>349.60541284403701</v>
      </c>
      <c r="R258" s="58">
        <v>305.78284403669699</v>
      </c>
      <c r="S258" s="58">
        <v>62.718990825688103</v>
      </c>
      <c r="T258" s="58">
        <v>1131.7283236994199</v>
      </c>
      <c r="U258" s="58">
        <v>675.86358381502896</v>
      </c>
      <c r="V258" s="58">
        <v>455.86473988439298</v>
      </c>
      <c r="W258" s="58">
        <v>219.841040462428</v>
      </c>
      <c r="X258" s="58">
        <v>195.84277456647399</v>
      </c>
      <c r="Y258" s="58">
        <v>40.180924855491298</v>
      </c>
      <c r="Z258" s="58">
        <v>1952.34573863636</v>
      </c>
      <c r="AA258" s="58">
        <v>1158.69715909091</v>
      </c>
      <c r="AB258" s="58">
        <v>793.64857954545403</v>
      </c>
      <c r="AC258" s="58">
        <v>386.18267045454502</v>
      </c>
      <c r="AD258" s="58">
        <v>338.12727272727301</v>
      </c>
      <c r="AE258" s="58">
        <v>69.338636363636397</v>
      </c>
      <c r="AF258" s="58">
        <v>2042.63346653347</v>
      </c>
      <c r="AG258" s="58">
        <v>1186.07112887113</v>
      </c>
      <c r="AH258" s="58">
        <v>856.562337662338</v>
      </c>
      <c r="AI258" s="58">
        <v>425.01158841158798</v>
      </c>
      <c r="AJ258" s="58">
        <v>358.19550449550502</v>
      </c>
      <c r="AK258" s="58">
        <v>73.355244755244797</v>
      </c>
      <c r="AL258" s="58">
        <v>1803.7252427184501</v>
      </c>
      <c r="AM258" s="58">
        <v>1060.7504854368899</v>
      </c>
      <c r="AN258" s="58">
        <v>742.97475728155405</v>
      </c>
      <c r="AO258" s="58">
        <v>360.73106796116502</v>
      </c>
      <c r="AP258" s="58">
        <v>317.68252427184501</v>
      </c>
      <c r="AQ258" s="58">
        <v>64.5611650485437</v>
      </c>
    </row>
    <row r="259" spans="1:43" x14ac:dyDescent="0.25">
      <c r="A259" s="64" t="s">
        <v>408</v>
      </c>
      <c r="B259" s="58">
        <v>1951.19285714286</v>
      </c>
      <c r="C259" s="58">
        <v>1144.62521008403</v>
      </c>
      <c r="D259" s="58">
        <v>806.56764705882404</v>
      </c>
      <c r="E259" s="58">
        <v>395.94985994397803</v>
      </c>
      <c r="F259" s="58">
        <v>340.79089635854302</v>
      </c>
      <c r="G259" s="58">
        <v>69.826890756302504</v>
      </c>
      <c r="H259" s="58">
        <v>2110.3478533094799</v>
      </c>
      <c r="I259" s="58">
        <v>1233.1703935599301</v>
      </c>
      <c r="J259" s="58">
        <v>877.17745974955301</v>
      </c>
      <c r="K259" s="58">
        <v>433.38461538461502</v>
      </c>
      <c r="L259" s="58">
        <v>368.40778175313102</v>
      </c>
      <c r="M259" s="58">
        <v>75.385062611806802</v>
      </c>
      <c r="N259" s="58">
        <v>1777.4279296875</v>
      </c>
      <c r="O259" s="58">
        <v>1047.95185546875</v>
      </c>
      <c r="P259" s="58">
        <v>729.47607421875</v>
      </c>
      <c r="Q259" s="58">
        <v>355.07871093749998</v>
      </c>
      <c r="R259" s="58">
        <v>310.63886718750001</v>
      </c>
      <c r="S259" s="58">
        <v>63.758496093749997</v>
      </c>
      <c r="T259" s="58">
        <v>1151.78543046358</v>
      </c>
      <c r="U259" s="58">
        <v>686.60860927152305</v>
      </c>
      <c r="V259" s="58">
        <v>465.17682119205301</v>
      </c>
      <c r="W259" s="58">
        <v>224.165562913907</v>
      </c>
      <c r="X259" s="58">
        <v>200.04238410596</v>
      </c>
      <c r="Y259" s="58">
        <v>40.968874172185402</v>
      </c>
      <c r="Z259" s="58">
        <v>1969.87798804781</v>
      </c>
      <c r="AA259" s="58">
        <v>1166.2042828685301</v>
      </c>
      <c r="AB259" s="58">
        <v>803.67370517928305</v>
      </c>
      <c r="AC259" s="58">
        <v>391.598605577689</v>
      </c>
      <c r="AD259" s="58">
        <v>341.97788844621499</v>
      </c>
      <c r="AE259" s="58">
        <v>70.097211155378503</v>
      </c>
      <c r="AF259" s="58">
        <v>2054.4863221884498</v>
      </c>
      <c r="AG259" s="58">
        <v>1192.74589665654</v>
      </c>
      <c r="AH259" s="58">
        <v>861.74042553191498</v>
      </c>
      <c r="AI259" s="58">
        <v>426.65714285714301</v>
      </c>
      <c r="AJ259" s="58">
        <v>361.11641337385998</v>
      </c>
      <c r="AK259" s="58">
        <v>73.966869300911895</v>
      </c>
      <c r="AL259" s="58">
        <v>1769.88823529412</v>
      </c>
      <c r="AM259" s="58">
        <v>1039.96470588235</v>
      </c>
      <c r="AN259" s="58">
        <v>729.923529411765</v>
      </c>
      <c r="AO259" s="58">
        <v>350.71764705882401</v>
      </c>
      <c r="AP259" s="58">
        <v>315.72647058823497</v>
      </c>
      <c r="AQ259" s="58">
        <v>63.479411764705901</v>
      </c>
    </row>
    <row r="260" spans="1:43" x14ac:dyDescent="0.25">
      <c r="A260" s="64" t="s">
        <v>409</v>
      </c>
      <c r="B260" s="58">
        <v>1975.8782735208499</v>
      </c>
      <c r="C260" s="58">
        <v>1157.79776915616</v>
      </c>
      <c r="D260" s="58">
        <v>818.080504364695</v>
      </c>
      <c r="E260" s="58">
        <v>401.22250242483</v>
      </c>
      <c r="F260" s="58">
        <v>345.98001939864201</v>
      </c>
      <c r="G260" s="58">
        <v>70.877982541222096</v>
      </c>
      <c r="H260" s="58">
        <v>2134.0761643835599</v>
      </c>
      <c r="I260" s="58">
        <v>1245.28383561644</v>
      </c>
      <c r="J260" s="58">
        <v>888.79232876712297</v>
      </c>
      <c r="K260" s="58">
        <v>438.58904109589099</v>
      </c>
      <c r="L260" s="58">
        <v>373.76054794520502</v>
      </c>
      <c r="M260" s="58">
        <v>76.442739726027398</v>
      </c>
      <c r="N260" s="58">
        <v>1796.74002068252</v>
      </c>
      <c r="O260" s="58">
        <v>1058.7313340227499</v>
      </c>
      <c r="P260" s="58">
        <v>738.00868665977305</v>
      </c>
      <c r="Q260" s="58">
        <v>358.90982419855197</v>
      </c>
      <c r="R260" s="58">
        <v>314.52223371251301</v>
      </c>
      <c r="S260" s="58">
        <v>64.576628748707293</v>
      </c>
      <c r="T260" s="58">
        <v>1193.9112</v>
      </c>
      <c r="U260" s="58">
        <v>708.96</v>
      </c>
      <c r="V260" s="58">
        <v>484.95119999999997</v>
      </c>
      <c r="W260" s="58">
        <v>233.0592</v>
      </c>
      <c r="X260" s="58">
        <v>209.2944</v>
      </c>
      <c r="Y260" s="58">
        <v>42.5976</v>
      </c>
      <c r="Z260" s="58">
        <v>1974.7400621117999</v>
      </c>
      <c r="AA260" s="58">
        <v>1168.21894409938</v>
      </c>
      <c r="AB260" s="58">
        <v>806.52111801242199</v>
      </c>
      <c r="AC260" s="58">
        <v>392.39503105590097</v>
      </c>
      <c r="AD260" s="58">
        <v>343.72515527950299</v>
      </c>
      <c r="AE260" s="58">
        <v>70.400931677018605</v>
      </c>
      <c r="AF260" s="58">
        <v>2077.6757981462401</v>
      </c>
      <c r="AG260" s="58">
        <v>1205.21060762101</v>
      </c>
      <c r="AH260" s="58">
        <v>872.46519052523195</v>
      </c>
      <c r="AI260" s="58">
        <v>431.65272914521103</v>
      </c>
      <c r="AJ260" s="58">
        <v>365.819258496396</v>
      </c>
      <c r="AK260" s="58">
        <v>74.993202883625202</v>
      </c>
      <c r="AL260" s="58">
        <v>1766.4508928571399</v>
      </c>
      <c r="AM260" s="58">
        <v>1035.2651785714299</v>
      </c>
      <c r="AN260" s="58">
        <v>731.18571428571397</v>
      </c>
      <c r="AO260" s="58">
        <v>349.75446428571399</v>
      </c>
      <c r="AP260" s="58">
        <v>317.638392857143</v>
      </c>
      <c r="AQ260" s="58">
        <v>63.792857142857102</v>
      </c>
    </row>
    <row r="261" spans="1:43" x14ac:dyDescent="0.25">
      <c r="A261" s="64" t="s">
        <v>410</v>
      </c>
      <c r="B261" s="58">
        <v>1982.27451444813</v>
      </c>
      <c r="C261" s="58">
        <v>1161.59388915206</v>
      </c>
      <c r="D261" s="58">
        <v>820.680625296068</v>
      </c>
      <c r="E261" s="58">
        <v>402.44197063003298</v>
      </c>
      <c r="F261" s="58">
        <v>347.53145428706802</v>
      </c>
      <c r="G261" s="58">
        <v>70.7072003789673</v>
      </c>
      <c r="H261" s="58">
        <v>2140.0606194690299</v>
      </c>
      <c r="I261" s="58">
        <v>1249.7769026548699</v>
      </c>
      <c r="J261" s="58">
        <v>890.28371681415899</v>
      </c>
      <c r="K261" s="58">
        <v>439.35716814159298</v>
      </c>
      <c r="L261" s="58">
        <v>374.81601769911498</v>
      </c>
      <c r="M261" s="58">
        <v>76.110530973451304</v>
      </c>
      <c r="N261" s="58">
        <v>1800.52293577982</v>
      </c>
      <c r="O261" s="58">
        <v>1060.01712538226</v>
      </c>
      <c r="P261" s="58">
        <v>740.50581039755298</v>
      </c>
      <c r="Q261" s="58">
        <v>359.91987767584101</v>
      </c>
      <c r="R261" s="58">
        <v>316.10275229357802</v>
      </c>
      <c r="S261" s="58">
        <v>64.483180428134602</v>
      </c>
      <c r="T261" s="58">
        <v>1273.0476190476199</v>
      </c>
      <c r="U261" s="58">
        <v>753.09523809523796</v>
      </c>
      <c r="V261" s="58">
        <v>519.95238095238096</v>
      </c>
      <c r="W261" s="58">
        <v>249.39047619047599</v>
      </c>
      <c r="X261" s="58">
        <v>225.17857142857099</v>
      </c>
      <c r="Y261" s="58">
        <v>45.383333333333297</v>
      </c>
      <c r="Z261" s="58">
        <v>1981.9099808061401</v>
      </c>
      <c r="AA261" s="58">
        <v>1170.6336852207301</v>
      </c>
      <c r="AB261" s="58">
        <v>811.27629558541298</v>
      </c>
      <c r="AC261" s="58">
        <v>394.461996161228</v>
      </c>
      <c r="AD261" s="58">
        <v>346.46631477927099</v>
      </c>
      <c r="AE261" s="58">
        <v>70.347984644913595</v>
      </c>
      <c r="AF261" s="58">
        <v>2077.4414634146301</v>
      </c>
      <c r="AG261" s="58">
        <v>1206.18706256628</v>
      </c>
      <c r="AH261" s="58">
        <v>871.254400848356</v>
      </c>
      <c r="AI261" s="58">
        <v>431.70986214210001</v>
      </c>
      <c r="AJ261" s="58">
        <v>365.056733828208</v>
      </c>
      <c r="AK261" s="58">
        <v>74.487804878048806</v>
      </c>
      <c r="AL261" s="58">
        <v>1726.3531914893599</v>
      </c>
      <c r="AM261" s="58">
        <v>1015.2425531914899</v>
      </c>
      <c r="AN261" s="58">
        <v>711.11063829787201</v>
      </c>
      <c r="AO261" s="58">
        <v>339.11489361702098</v>
      </c>
      <c r="AP261" s="58">
        <v>310.01063829787199</v>
      </c>
      <c r="AQ261" s="58">
        <v>61.985106382978699</v>
      </c>
    </row>
    <row r="262" spans="1:43" x14ac:dyDescent="0.25">
      <c r="A262" s="64" t="s">
        <v>411</v>
      </c>
      <c r="B262" s="58">
        <v>1993.5662423178201</v>
      </c>
      <c r="C262" s="58">
        <v>1169.21101843723</v>
      </c>
      <c r="D262" s="58">
        <v>824.35522388059701</v>
      </c>
      <c r="E262" s="58">
        <v>403.42914837576802</v>
      </c>
      <c r="F262" s="58">
        <v>349.81659350307302</v>
      </c>
      <c r="G262" s="58">
        <v>71.109482001755893</v>
      </c>
      <c r="H262" s="58">
        <v>2153.0701185770799</v>
      </c>
      <c r="I262" s="58">
        <v>1258.20308300395</v>
      </c>
      <c r="J262" s="58">
        <v>894.86703557312296</v>
      </c>
      <c r="K262" s="58">
        <v>440.38790513833999</v>
      </c>
      <c r="L262" s="58">
        <v>377.84988142292502</v>
      </c>
      <c r="M262" s="58">
        <v>76.629249011857695</v>
      </c>
      <c r="N262" s="58">
        <v>1794.38321816387</v>
      </c>
      <c r="O262" s="58">
        <v>1058.0807502467901</v>
      </c>
      <c r="P262" s="58">
        <v>736.30246791707805</v>
      </c>
      <c r="Q262" s="58">
        <v>357.276307996051</v>
      </c>
      <c r="R262" s="58">
        <v>314.80957551826299</v>
      </c>
      <c r="S262" s="58">
        <v>64.216584402764099</v>
      </c>
      <c r="T262" s="58">
        <v>1271.8057553956801</v>
      </c>
      <c r="U262" s="58">
        <v>751.46330935251797</v>
      </c>
      <c r="V262" s="58">
        <v>520.34244604316495</v>
      </c>
      <c r="W262" s="58">
        <v>249.41654676259</v>
      </c>
      <c r="X262" s="58">
        <v>225.334532374101</v>
      </c>
      <c r="Y262" s="58">
        <v>45.591366906474803</v>
      </c>
      <c r="Z262" s="58">
        <v>2009.32832319722</v>
      </c>
      <c r="AA262" s="58">
        <v>1187.6958297132901</v>
      </c>
      <c r="AB262" s="58">
        <v>821.63249348392696</v>
      </c>
      <c r="AC262" s="58">
        <v>399.70999131190302</v>
      </c>
      <c r="AD262" s="58">
        <v>350.71303214596003</v>
      </c>
      <c r="AE262" s="58">
        <v>71.209470026064295</v>
      </c>
      <c r="AF262" s="58">
        <v>2076.7469635627499</v>
      </c>
      <c r="AG262" s="58">
        <v>1206.4487854250999</v>
      </c>
      <c r="AH262" s="58">
        <v>870.29817813765203</v>
      </c>
      <c r="AI262" s="58">
        <v>429.429655870445</v>
      </c>
      <c r="AJ262" s="58">
        <v>366.28542510121503</v>
      </c>
      <c r="AK262" s="58">
        <v>74.583097165991902</v>
      </c>
      <c r="AL262" s="58">
        <v>1794.5821192052999</v>
      </c>
      <c r="AM262" s="58">
        <v>1053</v>
      </c>
      <c r="AN262" s="58">
        <v>741.582119205298</v>
      </c>
      <c r="AO262" s="58">
        <v>354.278145695364</v>
      </c>
      <c r="AP262" s="58">
        <v>322.82582781456898</v>
      </c>
      <c r="AQ262" s="58">
        <v>64.478145695364205</v>
      </c>
    </row>
    <row r="263" spans="1:43" x14ac:dyDescent="0.25">
      <c r="A263" s="64" t="s">
        <v>412</v>
      </c>
      <c r="B263" s="58">
        <v>2003.60336817654</v>
      </c>
      <c r="C263" s="58">
        <v>1166.5101045296201</v>
      </c>
      <c r="D263" s="58">
        <v>837.09326364692197</v>
      </c>
      <c r="E263" s="58">
        <v>402.14262485481999</v>
      </c>
      <c r="F263" s="58">
        <v>361.14994192799099</v>
      </c>
      <c r="G263" s="58">
        <v>73.800696864111501</v>
      </c>
      <c r="H263" s="58">
        <v>2149.43078484438</v>
      </c>
      <c r="I263" s="58">
        <v>1247.4448579161001</v>
      </c>
      <c r="J263" s="58">
        <v>901.98592692828095</v>
      </c>
      <c r="K263" s="58">
        <v>435.30771312584602</v>
      </c>
      <c r="L263" s="58">
        <v>387.64059539918799</v>
      </c>
      <c r="M263" s="58">
        <v>79.037618403247606</v>
      </c>
      <c r="N263" s="58">
        <v>1808.55095022624</v>
      </c>
      <c r="O263" s="58">
        <v>1058.25529411765</v>
      </c>
      <c r="P263" s="58">
        <v>750.29565610859697</v>
      </c>
      <c r="Q263" s="58">
        <v>357.78244343891402</v>
      </c>
      <c r="R263" s="58">
        <v>325.71719457013597</v>
      </c>
      <c r="S263" s="58">
        <v>66.796018099547496</v>
      </c>
      <c r="T263" s="58">
        <v>1265.52341772152</v>
      </c>
      <c r="U263" s="58">
        <v>743.17594936708895</v>
      </c>
      <c r="V263" s="58">
        <v>522.34746835443002</v>
      </c>
      <c r="W263" s="58">
        <v>245.36582278481001</v>
      </c>
      <c r="X263" s="58">
        <v>230.079113924051</v>
      </c>
      <c r="Y263" s="58">
        <v>46.902531645569603</v>
      </c>
      <c r="Z263" s="58">
        <v>2024.5860730593599</v>
      </c>
      <c r="AA263" s="58">
        <v>1187.1420091324201</v>
      </c>
      <c r="AB263" s="58">
        <v>837.444063926941</v>
      </c>
      <c r="AC263" s="58">
        <v>399.35273972602698</v>
      </c>
      <c r="AD263" s="58">
        <v>363.72260273972603</v>
      </c>
      <c r="AE263" s="58">
        <v>74.368721461187207</v>
      </c>
      <c r="AF263" s="58">
        <v>2083.75220522052</v>
      </c>
      <c r="AG263" s="58">
        <v>1202.31251125112</v>
      </c>
      <c r="AH263" s="58">
        <v>881.43969396939701</v>
      </c>
      <c r="AI263" s="58">
        <v>427.73816381638198</v>
      </c>
      <c r="AJ263" s="58">
        <v>376.74734473447398</v>
      </c>
      <c r="AK263" s="58">
        <v>76.954185418541897</v>
      </c>
      <c r="AL263" s="58">
        <v>1801.9484848484799</v>
      </c>
      <c r="AM263" s="58">
        <v>1053.59393939394</v>
      </c>
      <c r="AN263" s="58">
        <v>748.35454545454502</v>
      </c>
      <c r="AO263" s="58">
        <v>352.00303030303002</v>
      </c>
      <c r="AP263" s="58">
        <v>329.55606060606101</v>
      </c>
      <c r="AQ263" s="58">
        <v>66.795454545454604</v>
      </c>
    </row>
    <row r="264" spans="1:43" x14ac:dyDescent="0.25">
      <c r="A264" s="64" t="s">
        <v>413</v>
      </c>
      <c r="B264" s="58">
        <v>2005.6775981524199</v>
      </c>
      <c r="C264" s="58">
        <v>1166.48071593533</v>
      </c>
      <c r="D264" s="58">
        <v>839.19688221708998</v>
      </c>
      <c r="E264" s="58">
        <v>401.21062355658199</v>
      </c>
      <c r="F264" s="58">
        <v>363.84930715935297</v>
      </c>
      <c r="G264" s="58">
        <v>74.136951501154698</v>
      </c>
      <c r="H264" s="58">
        <v>2145.7578418230601</v>
      </c>
      <c r="I264" s="58">
        <v>1243.6475871313701</v>
      </c>
      <c r="J264" s="58">
        <v>902.11025469168897</v>
      </c>
      <c r="K264" s="58">
        <v>433.10951742627401</v>
      </c>
      <c r="L264" s="58">
        <v>389.790884718499</v>
      </c>
      <c r="M264" s="58">
        <v>79.209852546916906</v>
      </c>
      <c r="N264" s="58">
        <v>1816.70858951175</v>
      </c>
      <c r="O264" s="58">
        <v>1062.3821880651001</v>
      </c>
      <c r="P264" s="58">
        <v>754.32640144665504</v>
      </c>
      <c r="Q264" s="58">
        <v>358.17884267631098</v>
      </c>
      <c r="R264" s="58">
        <v>328.85397830018098</v>
      </c>
      <c r="S264" s="58">
        <v>67.293580470162794</v>
      </c>
      <c r="T264" s="58">
        <v>1271.7896341463399</v>
      </c>
      <c r="U264" s="58">
        <v>744.94939024390203</v>
      </c>
      <c r="V264" s="58">
        <v>526.84024390243906</v>
      </c>
      <c r="W264" s="58">
        <v>246.42256097561</v>
      </c>
      <c r="X264" s="58">
        <v>233.06890243902399</v>
      </c>
      <c r="Y264" s="58">
        <v>47.348780487804902</v>
      </c>
      <c r="Z264" s="58">
        <v>2020.08482344102</v>
      </c>
      <c r="AA264" s="58">
        <v>1183.24733283246</v>
      </c>
      <c r="AB264" s="58">
        <v>836.83749060856496</v>
      </c>
      <c r="AC264" s="58">
        <v>396.49406461307302</v>
      </c>
      <c r="AD264" s="58">
        <v>365.81607813673901</v>
      </c>
      <c r="AE264" s="58">
        <v>74.527347858752805</v>
      </c>
      <c r="AF264" s="58">
        <v>2097.4106980961001</v>
      </c>
      <c r="AG264" s="58">
        <v>1208.92384406165</v>
      </c>
      <c r="AH264" s="58">
        <v>888.48685403445097</v>
      </c>
      <c r="AI264" s="58">
        <v>429.916863100635</v>
      </c>
      <c r="AJ264" s="58">
        <v>380.92112420670901</v>
      </c>
      <c r="AK264" s="58">
        <v>77.648866727107901</v>
      </c>
      <c r="AL264" s="58">
        <v>1833.11658767773</v>
      </c>
      <c r="AM264" s="58">
        <v>1069.49573459716</v>
      </c>
      <c r="AN264" s="58">
        <v>763.62085308056896</v>
      </c>
      <c r="AO264" s="58">
        <v>358.05497630331803</v>
      </c>
      <c r="AP264" s="58">
        <v>337.25545023696702</v>
      </c>
      <c r="AQ264" s="58">
        <v>68.310426540284396</v>
      </c>
    </row>
    <row r="265" spans="1:43" x14ac:dyDescent="0.25">
      <c r="A265" s="64" t="s">
        <v>414</v>
      </c>
      <c r="B265" s="58">
        <v>2003.3173682059701</v>
      </c>
      <c r="C265" s="58">
        <v>1164.01422149571</v>
      </c>
      <c r="D265" s="58">
        <v>839.30314671025803</v>
      </c>
      <c r="E265" s="58">
        <v>400.206129955047</v>
      </c>
      <c r="F265" s="58">
        <v>364.95950143032297</v>
      </c>
      <c r="G265" s="58">
        <v>74.137515324887602</v>
      </c>
      <c r="H265" s="58">
        <v>2148.81023454158</v>
      </c>
      <c r="I265" s="58">
        <v>1244.3398720682301</v>
      </c>
      <c r="J265" s="58">
        <v>904.470362473347</v>
      </c>
      <c r="K265" s="58">
        <v>432.596801705757</v>
      </c>
      <c r="L265" s="58">
        <v>392.39637526652501</v>
      </c>
      <c r="M265" s="58">
        <v>79.477185501066103</v>
      </c>
      <c r="N265" s="58">
        <v>1806.4823076923101</v>
      </c>
      <c r="O265" s="58">
        <v>1055.3428846153799</v>
      </c>
      <c r="P265" s="58">
        <v>751.13942307692298</v>
      </c>
      <c r="Q265" s="58">
        <v>356.38528846153901</v>
      </c>
      <c r="R265" s="58">
        <v>327.84057692307698</v>
      </c>
      <c r="S265" s="58">
        <v>66.913557692307705</v>
      </c>
      <c r="T265" s="58">
        <v>1313.4196428571399</v>
      </c>
      <c r="U265" s="58">
        <v>767.70892857142906</v>
      </c>
      <c r="V265" s="58">
        <v>545.71071428571395</v>
      </c>
      <c r="W265" s="58">
        <v>254.523214285714</v>
      </c>
      <c r="X265" s="58">
        <v>242.11607142857099</v>
      </c>
      <c r="Y265" s="58">
        <v>49.071428571428598</v>
      </c>
      <c r="Z265" s="58">
        <v>2017.51055155875</v>
      </c>
      <c r="AA265" s="58">
        <v>1181.0796163069499</v>
      </c>
      <c r="AB265" s="58">
        <v>836.43093525179802</v>
      </c>
      <c r="AC265" s="58">
        <v>395.68633093525199</v>
      </c>
      <c r="AD265" s="58">
        <v>366.34076738609099</v>
      </c>
      <c r="AE265" s="58">
        <v>74.403836930455697</v>
      </c>
      <c r="AF265" s="58">
        <v>2098.7912451361899</v>
      </c>
      <c r="AG265" s="58">
        <v>1208.0127431906601</v>
      </c>
      <c r="AH265" s="58">
        <v>890.77850194552502</v>
      </c>
      <c r="AI265" s="58">
        <v>429.51449416342399</v>
      </c>
      <c r="AJ265" s="58">
        <v>383.35418287937699</v>
      </c>
      <c r="AK265" s="58">
        <v>77.909824902723798</v>
      </c>
      <c r="AL265" s="58">
        <v>1838.5278947368399</v>
      </c>
      <c r="AM265" s="58">
        <v>1073.62421052632</v>
      </c>
      <c r="AN265" s="58">
        <v>764.90368421052699</v>
      </c>
      <c r="AO265" s="58">
        <v>358.14473684210498</v>
      </c>
      <c r="AP265" s="58">
        <v>338.33052631578897</v>
      </c>
      <c r="AQ265" s="58">
        <v>68.428421052631606</v>
      </c>
    </row>
    <row r="266" spans="1:43" x14ac:dyDescent="0.25">
      <c r="A266" s="64" t="s">
        <v>415</v>
      </c>
      <c r="B266" s="58">
        <v>2022.82604776927</v>
      </c>
      <c r="C266" s="58">
        <v>1175.6206399278999</v>
      </c>
      <c r="D266" s="58">
        <v>847.20540784136995</v>
      </c>
      <c r="E266" s="58">
        <v>404.13623253717901</v>
      </c>
      <c r="F266" s="58">
        <v>368.33213159080702</v>
      </c>
      <c r="G266" s="58">
        <v>74.737043713384395</v>
      </c>
      <c r="H266" s="58">
        <v>2182.88250610252</v>
      </c>
      <c r="I266" s="58">
        <v>1263.688364524</v>
      </c>
      <c r="J266" s="58">
        <v>919.19414157851895</v>
      </c>
      <c r="K266" s="58">
        <v>440.50764849471102</v>
      </c>
      <c r="L266" s="58">
        <v>398.14174125305101</v>
      </c>
      <c r="M266" s="58">
        <v>80.544751830756695</v>
      </c>
      <c r="N266" s="58">
        <v>1824.1296969697</v>
      </c>
      <c r="O266" s="58">
        <v>1066.29212121212</v>
      </c>
      <c r="P266" s="58">
        <v>757.83757575757602</v>
      </c>
      <c r="Q266" s="58">
        <v>358.98424242424198</v>
      </c>
      <c r="R266" s="58">
        <v>331.32606060606099</v>
      </c>
      <c r="S266" s="58">
        <v>67.527272727272702</v>
      </c>
      <c r="T266" s="58">
        <v>1339.8434782608699</v>
      </c>
      <c r="U266" s="58">
        <v>783.39130434782601</v>
      </c>
      <c r="V266" s="58">
        <v>556.452173913043</v>
      </c>
      <c r="W266" s="58">
        <v>259.23913043478302</v>
      </c>
      <c r="X266" s="58">
        <v>247.297826086957</v>
      </c>
      <c r="Y266" s="58">
        <v>49.915217391304303</v>
      </c>
      <c r="Z266" s="58">
        <v>2032.1279999999999</v>
      </c>
      <c r="AA266" s="58">
        <v>1191.0962666666701</v>
      </c>
      <c r="AB266" s="58">
        <v>841.03173333333302</v>
      </c>
      <c r="AC266" s="58">
        <v>397.565333333333</v>
      </c>
      <c r="AD266" s="58">
        <v>368.61759999999998</v>
      </c>
      <c r="AE266" s="58">
        <v>74.848799999999997</v>
      </c>
      <c r="AF266" s="58">
        <v>2110.4692468619201</v>
      </c>
      <c r="AG266" s="58">
        <v>1214.0281380753099</v>
      </c>
      <c r="AH266" s="58">
        <v>896.44110878661104</v>
      </c>
      <c r="AI266" s="58">
        <v>432.78483263598298</v>
      </c>
      <c r="AJ266" s="58">
        <v>385.46767782426798</v>
      </c>
      <c r="AK266" s="58">
        <v>78.188598326359795</v>
      </c>
      <c r="AL266" s="58">
        <v>1869.33857142857</v>
      </c>
      <c r="AM266" s="58">
        <v>1092.42214285714</v>
      </c>
      <c r="AN266" s="58">
        <v>776.91642857142904</v>
      </c>
      <c r="AO266" s="58">
        <v>363.762857142857</v>
      </c>
      <c r="AP266" s="58">
        <v>343.64785714285699</v>
      </c>
      <c r="AQ266" s="58">
        <v>69.505714285714305</v>
      </c>
    </row>
    <row r="267" spans="1:43" x14ac:dyDescent="0.25">
      <c r="A267" s="64" t="s">
        <v>416</v>
      </c>
      <c r="B267" s="58">
        <v>2062.08472286912</v>
      </c>
      <c r="C267" s="58">
        <v>1196.6773637633901</v>
      </c>
      <c r="D267" s="58">
        <v>865.40735910572903</v>
      </c>
      <c r="E267" s="58">
        <v>412.68612016767599</v>
      </c>
      <c r="F267" s="58">
        <v>376.327852817885</v>
      </c>
      <c r="G267" s="58">
        <v>76.393386120167705</v>
      </c>
      <c r="H267" s="58">
        <v>2217.5827212019999</v>
      </c>
      <c r="I267" s="58">
        <v>1281.4938230384</v>
      </c>
      <c r="J267" s="58">
        <v>936.08889816360602</v>
      </c>
      <c r="K267" s="58">
        <v>447.92454090150301</v>
      </c>
      <c r="L267" s="58">
        <v>405.997913188648</v>
      </c>
      <c r="M267" s="58">
        <v>82.166444073455807</v>
      </c>
      <c r="N267" s="58">
        <v>1865.7869336143301</v>
      </c>
      <c r="O267" s="58">
        <v>1089.6066385669101</v>
      </c>
      <c r="P267" s="58">
        <v>776.18029504741799</v>
      </c>
      <c r="Q267" s="58">
        <v>368.20179135932602</v>
      </c>
      <c r="R267" s="58">
        <v>338.87291886195999</v>
      </c>
      <c r="S267" s="58">
        <v>69.105584826132798</v>
      </c>
      <c r="T267" s="58">
        <v>1318.5133333333299</v>
      </c>
      <c r="U267" s="58">
        <v>771.41111111111104</v>
      </c>
      <c r="V267" s="58">
        <v>547.10222222222205</v>
      </c>
      <c r="W267" s="58">
        <v>254.677777777778</v>
      </c>
      <c r="X267" s="58">
        <v>243.335555555556</v>
      </c>
      <c r="Y267" s="58">
        <v>49.088888888888903</v>
      </c>
      <c r="Z267" s="58">
        <v>2067.75906040268</v>
      </c>
      <c r="AA267" s="58">
        <v>1209.9871524448699</v>
      </c>
      <c r="AB267" s="58">
        <v>857.77190795781405</v>
      </c>
      <c r="AC267" s="58">
        <v>405.38571428571402</v>
      </c>
      <c r="AD267" s="58">
        <v>375.84736337487999</v>
      </c>
      <c r="AE267" s="58">
        <v>76.538830297219604</v>
      </c>
      <c r="AF267" s="58">
        <v>2159.57058823529</v>
      </c>
      <c r="AG267" s="58">
        <v>1241.5987616099101</v>
      </c>
      <c r="AH267" s="58">
        <v>917.97182662538705</v>
      </c>
      <c r="AI267" s="58">
        <v>442.55758513931897</v>
      </c>
      <c r="AJ267" s="58">
        <v>395.37337461300302</v>
      </c>
      <c r="AK267" s="58">
        <v>80.040866873064999</v>
      </c>
      <c r="AL267" s="58">
        <v>1864.09069767442</v>
      </c>
      <c r="AM267" s="58">
        <v>1091.68837209302</v>
      </c>
      <c r="AN267" s="58">
        <v>772.40232558139598</v>
      </c>
      <c r="AO267" s="58">
        <v>363.01395348837201</v>
      </c>
      <c r="AP267" s="58">
        <v>340.47674418604601</v>
      </c>
      <c r="AQ267" s="58">
        <v>68.911627906976705</v>
      </c>
    </row>
    <row r="268" spans="1:43" x14ac:dyDescent="0.25">
      <c r="A268" s="64" t="s">
        <v>417</v>
      </c>
      <c r="B268" s="58">
        <v>2074.47374117647</v>
      </c>
      <c r="C268" s="58">
        <v>1202.89002352941</v>
      </c>
      <c r="D268" s="58">
        <v>871.58371764705896</v>
      </c>
      <c r="E268" s="58">
        <v>415.29444705882401</v>
      </c>
      <c r="F268" s="58">
        <v>379.31745882352902</v>
      </c>
      <c r="G268" s="58">
        <v>76.971811764705905</v>
      </c>
      <c r="H268" s="58">
        <v>2230.43110169492</v>
      </c>
      <c r="I268" s="58">
        <v>1288.6878813559299</v>
      </c>
      <c r="J268" s="58">
        <v>941.74322033898295</v>
      </c>
      <c r="K268" s="58">
        <v>450.53389830508502</v>
      </c>
      <c r="L268" s="58">
        <v>408.53872881355898</v>
      </c>
      <c r="M268" s="58">
        <v>82.670593220339001</v>
      </c>
      <c r="N268" s="58">
        <v>1879.7333333333299</v>
      </c>
      <c r="O268" s="58">
        <v>1095.7561904761901</v>
      </c>
      <c r="P268" s="58">
        <v>783.97714285714301</v>
      </c>
      <c r="Q268" s="58">
        <v>371.29174603174602</v>
      </c>
      <c r="R268" s="58">
        <v>342.82952380952401</v>
      </c>
      <c r="S268" s="58">
        <v>69.855873015873001</v>
      </c>
      <c r="T268" s="58">
        <v>1280.5604651162801</v>
      </c>
      <c r="U268" s="58">
        <v>749.62325581395305</v>
      </c>
      <c r="V268" s="58">
        <v>530.93720930232598</v>
      </c>
      <c r="W268" s="58">
        <v>246.53953488372099</v>
      </c>
      <c r="X268" s="58">
        <v>236.74186046511599</v>
      </c>
      <c r="Y268" s="58">
        <v>47.655813953488398</v>
      </c>
      <c r="Z268" s="58">
        <v>2095.09548577036</v>
      </c>
      <c r="AA268" s="58">
        <v>1224.33827281649</v>
      </c>
      <c r="AB268" s="58">
        <v>870.75721295387598</v>
      </c>
      <c r="AC268" s="58">
        <v>411.61530912659498</v>
      </c>
      <c r="AD268" s="58">
        <v>381.45780176643802</v>
      </c>
      <c r="AE268" s="58">
        <v>77.684102060843998</v>
      </c>
      <c r="AF268" s="58">
        <v>2157.7912998976499</v>
      </c>
      <c r="AG268" s="58">
        <v>1240.3676560900701</v>
      </c>
      <c r="AH268" s="58">
        <v>917.42364380757397</v>
      </c>
      <c r="AI268" s="58">
        <v>441.41361310133101</v>
      </c>
      <c r="AJ268" s="58">
        <v>395.91033776867999</v>
      </c>
      <c r="AK268" s="58">
        <v>80.099692937564001</v>
      </c>
      <c r="AL268" s="58">
        <v>1908.4969465648901</v>
      </c>
      <c r="AM268" s="58">
        <v>1113.7648854961801</v>
      </c>
      <c r="AN268" s="58">
        <v>794.73206106870202</v>
      </c>
      <c r="AO268" s="58">
        <v>373.58702290076297</v>
      </c>
      <c r="AP268" s="58">
        <v>350.15954198473298</v>
      </c>
      <c r="AQ268" s="58">
        <v>70.985496183206095</v>
      </c>
    </row>
    <row r="269" spans="1:43" x14ac:dyDescent="0.25">
      <c r="A269" s="64" t="s">
        <v>418</v>
      </c>
      <c r="B269" s="58">
        <v>2081.2911504424801</v>
      </c>
      <c r="C269" s="58">
        <v>1204.17107591989</v>
      </c>
      <c r="D269" s="58">
        <v>877.12007452258899</v>
      </c>
      <c r="E269" s="58">
        <v>414.55766185375001</v>
      </c>
      <c r="F269" s="58">
        <v>384.99627387051697</v>
      </c>
      <c r="G269" s="58">
        <v>77.566138798323294</v>
      </c>
      <c r="H269" s="58">
        <v>2239.53005050505</v>
      </c>
      <c r="I269" s="58">
        <v>1291.26085858586</v>
      </c>
      <c r="J269" s="58">
        <v>948.26919191919205</v>
      </c>
      <c r="K269" s="58">
        <v>449.69570707070699</v>
      </c>
      <c r="L269" s="58">
        <v>415.16540404040398</v>
      </c>
      <c r="M269" s="58">
        <v>83.408080808080797</v>
      </c>
      <c r="N269" s="58">
        <v>1885.2663190823801</v>
      </c>
      <c r="O269" s="58">
        <v>1096.28508863399</v>
      </c>
      <c r="P269" s="58">
        <v>788.98123044838405</v>
      </c>
      <c r="Q269" s="58">
        <v>371.02898852971799</v>
      </c>
      <c r="R269" s="58">
        <v>347.623044838373</v>
      </c>
      <c r="S269" s="58">
        <v>70.329197080291905</v>
      </c>
      <c r="T269" s="58">
        <v>1220.6035714285699</v>
      </c>
      <c r="U269" s="58">
        <v>713.58214285714303</v>
      </c>
      <c r="V269" s="58">
        <v>507.021428571429</v>
      </c>
      <c r="W269" s="58">
        <v>234.82928571428599</v>
      </c>
      <c r="X269" s="58">
        <v>226.74857142857101</v>
      </c>
      <c r="Y269" s="58">
        <v>45.443571428571403</v>
      </c>
      <c r="Z269" s="58">
        <v>2122.5535294117599</v>
      </c>
      <c r="AA269" s="58">
        <v>1240.3832352941199</v>
      </c>
      <c r="AB269" s="58">
        <v>882.17029411764702</v>
      </c>
      <c r="AC269" s="58">
        <v>415.25323529411799</v>
      </c>
      <c r="AD269" s="58">
        <v>388.26029411764699</v>
      </c>
      <c r="AE269" s="58">
        <v>78.656764705882395</v>
      </c>
      <c r="AF269" s="58">
        <v>2160.7325227963502</v>
      </c>
      <c r="AG269" s="58">
        <v>1236.33525835866</v>
      </c>
      <c r="AH269" s="58">
        <v>924.39726443768996</v>
      </c>
      <c r="AI269" s="58">
        <v>439.33221884498499</v>
      </c>
      <c r="AJ269" s="58">
        <v>404.06960486322203</v>
      </c>
      <c r="AK269" s="58">
        <v>80.995440729483306</v>
      </c>
      <c r="AL269" s="58">
        <v>1917.5671875</v>
      </c>
      <c r="AM269" s="58">
        <v>1121.1515625</v>
      </c>
      <c r="AN269" s="58">
        <v>796.41562499999998</v>
      </c>
      <c r="AO269" s="58">
        <v>373.65</v>
      </c>
      <c r="AP269" s="58">
        <v>351.51328124999998</v>
      </c>
      <c r="AQ269" s="58">
        <v>71.252343749999994</v>
      </c>
    </row>
    <row r="270" spans="1:43" x14ac:dyDescent="0.25">
      <c r="A270" s="64" t="s">
        <v>419</v>
      </c>
      <c r="B270" s="58">
        <v>2080.2517009847802</v>
      </c>
      <c r="C270" s="58">
        <v>1204.94852282901</v>
      </c>
      <c r="D270" s="58">
        <v>875.30317815577405</v>
      </c>
      <c r="E270" s="58">
        <v>413.74525514771699</v>
      </c>
      <c r="F270" s="58">
        <v>384.18867502238101</v>
      </c>
      <c r="G270" s="58">
        <v>77.369247985675997</v>
      </c>
      <c r="H270" s="58">
        <v>2234.7347682119198</v>
      </c>
      <c r="I270" s="58">
        <v>1289.27632450331</v>
      </c>
      <c r="J270" s="58">
        <v>945.45844370860902</v>
      </c>
      <c r="K270" s="58">
        <v>448.58791390728499</v>
      </c>
      <c r="L270" s="58">
        <v>413.81821192053002</v>
      </c>
      <c r="M270" s="58">
        <v>83.052317880794703</v>
      </c>
      <c r="N270" s="58">
        <v>1898.36520467836</v>
      </c>
      <c r="O270" s="58">
        <v>1105.6619883040901</v>
      </c>
      <c r="P270" s="58">
        <v>792.703216374269</v>
      </c>
      <c r="Q270" s="58">
        <v>372.72192982456102</v>
      </c>
      <c r="R270" s="58">
        <v>349.30321637426903</v>
      </c>
      <c r="S270" s="58">
        <v>70.678070175438606</v>
      </c>
      <c r="T270" s="58">
        <v>1201.84131736527</v>
      </c>
      <c r="U270" s="58">
        <v>705.14371257485004</v>
      </c>
      <c r="V270" s="58">
        <v>496.69760479041901</v>
      </c>
      <c r="W270" s="58">
        <v>230.62994011976099</v>
      </c>
      <c r="X270" s="58">
        <v>221.42874251497</v>
      </c>
      <c r="Y270" s="58">
        <v>44.638922155688597</v>
      </c>
      <c r="Z270" s="58">
        <v>2137.17769516729</v>
      </c>
      <c r="AA270" s="58">
        <v>1250.2781598513</v>
      </c>
      <c r="AB270" s="58">
        <v>886.89953531598496</v>
      </c>
      <c r="AC270" s="58">
        <v>417.41375464684</v>
      </c>
      <c r="AD270" s="58">
        <v>390.51440520446101</v>
      </c>
      <c r="AE270" s="58">
        <v>78.971375464684002</v>
      </c>
      <c r="AF270" s="58">
        <v>2166.4698284561</v>
      </c>
      <c r="AG270" s="58">
        <v>1239.9563067608501</v>
      </c>
      <c r="AH270" s="58">
        <v>926.51352169525705</v>
      </c>
      <c r="AI270" s="58">
        <v>440.62008072653902</v>
      </c>
      <c r="AJ270" s="58">
        <v>404.74813319878899</v>
      </c>
      <c r="AK270" s="58">
        <v>81.145307769929403</v>
      </c>
      <c r="AL270" s="58">
        <v>1936.9209302325601</v>
      </c>
      <c r="AM270" s="58">
        <v>1135.05813953488</v>
      </c>
      <c r="AN270" s="58">
        <v>801.86279069767397</v>
      </c>
      <c r="AO270" s="58">
        <v>375.05581395348798</v>
      </c>
      <c r="AP270" s="58">
        <v>354.99069767441898</v>
      </c>
      <c r="AQ270" s="58">
        <v>71.816279069767404</v>
      </c>
    </row>
    <row r="271" spans="1:43" x14ac:dyDescent="0.25">
      <c r="A271" s="64" t="s">
        <v>420</v>
      </c>
      <c r="B271" s="58">
        <v>2097.6058064516101</v>
      </c>
      <c r="C271" s="58">
        <v>1213.0652073732699</v>
      </c>
      <c r="D271" s="58">
        <v>884.54059907834096</v>
      </c>
      <c r="E271" s="58">
        <v>418.34543778801901</v>
      </c>
      <c r="F271" s="58">
        <v>388.07654377880198</v>
      </c>
      <c r="G271" s="58">
        <v>78.118617511520796</v>
      </c>
      <c r="H271" s="58">
        <v>2253.5168193172399</v>
      </c>
      <c r="I271" s="58">
        <v>1298.4819317235599</v>
      </c>
      <c r="J271" s="58">
        <v>955.03488759367201</v>
      </c>
      <c r="K271" s="58">
        <v>453.72489592006701</v>
      </c>
      <c r="L271" s="58">
        <v>417.53455453788501</v>
      </c>
      <c r="M271" s="58">
        <v>83.775437135720296</v>
      </c>
      <c r="N271" s="58">
        <v>1904.36625386997</v>
      </c>
      <c r="O271" s="58">
        <v>1107.19783281734</v>
      </c>
      <c r="P271" s="58">
        <v>797.16842105263197</v>
      </c>
      <c r="Q271" s="58">
        <v>374.49535603715202</v>
      </c>
      <c r="R271" s="58">
        <v>351.56563467492299</v>
      </c>
      <c r="S271" s="58">
        <v>71.1074303405573</v>
      </c>
      <c r="T271" s="58">
        <v>1181.9470588235299</v>
      </c>
      <c r="U271" s="58">
        <v>695.73921568627497</v>
      </c>
      <c r="V271" s="58">
        <v>486.207843137255</v>
      </c>
      <c r="W271" s="58">
        <v>225.398039215686</v>
      </c>
      <c r="X271" s="58">
        <v>217.178431372549</v>
      </c>
      <c r="Y271" s="58">
        <v>43.631372549019602</v>
      </c>
      <c r="Z271" s="58">
        <v>2142.57075289575</v>
      </c>
      <c r="AA271" s="58">
        <v>1251.14884169884</v>
      </c>
      <c r="AB271" s="58">
        <v>891.42191119691097</v>
      </c>
      <c r="AC271" s="58">
        <v>420.113223938224</v>
      </c>
      <c r="AD271" s="58">
        <v>392.03021235521197</v>
      </c>
      <c r="AE271" s="58">
        <v>79.278474903474901</v>
      </c>
      <c r="AF271" s="58">
        <v>2192.92905198777</v>
      </c>
      <c r="AG271" s="58">
        <v>1253.5302752293601</v>
      </c>
      <c r="AH271" s="58">
        <v>939.39877675841001</v>
      </c>
      <c r="AI271" s="58">
        <v>446.57125382263001</v>
      </c>
      <c r="AJ271" s="58">
        <v>410.55504587156003</v>
      </c>
      <c r="AK271" s="58">
        <v>82.272477064220197</v>
      </c>
      <c r="AL271" s="58">
        <v>1951.1677685950399</v>
      </c>
      <c r="AM271" s="58">
        <v>1142.3454545454499</v>
      </c>
      <c r="AN271" s="58">
        <v>808.82231404958702</v>
      </c>
      <c r="AO271" s="58">
        <v>378.55289256198301</v>
      </c>
      <c r="AP271" s="58">
        <v>357.82561983471101</v>
      </c>
      <c r="AQ271" s="58">
        <v>72.443801652892603</v>
      </c>
    </row>
    <row r="272" spans="1:43" x14ac:dyDescent="0.25">
      <c r="A272" s="64" t="s">
        <v>421</v>
      </c>
      <c r="B272" s="58">
        <v>2113.1324274527901</v>
      </c>
      <c r="C272" s="58">
        <v>1221.7991248272699</v>
      </c>
      <c r="D272" s="58">
        <v>891.33330262551794</v>
      </c>
      <c r="E272" s="58">
        <v>421.85375403040098</v>
      </c>
      <c r="F272" s="58">
        <v>390.89474896361099</v>
      </c>
      <c r="G272" s="58">
        <v>78.584799631506201</v>
      </c>
      <c r="H272" s="58">
        <v>2277.6732997481099</v>
      </c>
      <c r="I272" s="58">
        <v>1311.95717884131</v>
      </c>
      <c r="J272" s="58">
        <v>965.71612090680105</v>
      </c>
      <c r="K272" s="58">
        <v>459.22670025188899</v>
      </c>
      <c r="L272" s="58">
        <v>421.94458438287199</v>
      </c>
      <c r="M272" s="58">
        <v>84.5448362720403</v>
      </c>
      <c r="N272" s="58">
        <v>1913.1648979591801</v>
      </c>
      <c r="O272" s="58">
        <v>1112.22948979592</v>
      </c>
      <c r="P272" s="58">
        <v>800.93540816326504</v>
      </c>
      <c r="Q272" s="58">
        <v>376.43418367346902</v>
      </c>
      <c r="R272" s="58">
        <v>353.15969387755098</v>
      </c>
      <c r="S272" s="58">
        <v>71.341530612244895</v>
      </c>
      <c r="T272" s="58">
        <v>1192.82112676056</v>
      </c>
      <c r="U272" s="58">
        <v>703.52746478873303</v>
      </c>
      <c r="V272" s="58">
        <v>489.293661971831</v>
      </c>
      <c r="W272" s="58">
        <v>226.56971830985901</v>
      </c>
      <c r="X272" s="58">
        <v>218.86267605633799</v>
      </c>
      <c r="Y272" s="58">
        <v>43.861267605633799</v>
      </c>
      <c r="Z272" s="58">
        <v>2142.7611476952002</v>
      </c>
      <c r="AA272" s="58">
        <v>1250.7550329256801</v>
      </c>
      <c r="AB272" s="58">
        <v>892.00611476951997</v>
      </c>
      <c r="AC272" s="58">
        <v>420.08833490122299</v>
      </c>
      <c r="AD272" s="58">
        <v>392.57441204139201</v>
      </c>
      <c r="AE272" s="58">
        <v>79.343367826904995</v>
      </c>
      <c r="AF272" s="58">
        <v>2215.8124223602499</v>
      </c>
      <c r="AG272" s="58">
        <v>1266.1204968944101</v>
      </c>
      <c r="AH272" s="58">
        <v>949.69192546583895</v>
      </c>
      <c r="AI272" s="58">
        <v>452.502795031056</v>
      </c>
      <c r="AJ272" s="58">
        <v>414.334782608696</v>
      </c>
      <c r="AK272" s="58">
        <v>82.854347826086894</v>
      </c>
      <c r="AL272" s="58">
        <v>2010.71954887218</v>
      </c>
      <c r="AM272" s="58">
        <v>1173.0045112782</v>
      </c>
      <c r="AN272" s="58">
        <v>837.71503759398502</v>
      </c>
      <c r="AO272" s="58">
        <v>391.788721804511</v>
      </c>
      <c r="AP272" s="58">
        <v>370.94436090225599</v>
      </c>
      <c r="AQ272" s="58">
        <v>74.981954887217995</v>
      </c>
    </row>
    <row r="273" spans="1:43" x14ac:dyDescent="0.25">
      <c r="A273" s="64" t="s">
        <v>422</v>
      </c>
      <c r="B273" s="58">
        <v>2120.3325358851698</v>
      </c>
      <c r="C273" s="58">
        <v>1225.24867333623</v>
      </c>
      <c r="D273" s="58">
        <v>895.08386254893503</v>
      </c>
      <c r="E273" s="58">
        <v>423.70308829926103</v>
      </c>
      <c r="F273" s="58">
        <v>392.42440191387601</v>
      </c>
      <c r="G273" s="58">
        <v>78.956372335798207</v>
      </c>
      <c r="H273" s="58">
        <v>2271.1258887171598</v>
      </c>
      <c r="I273" s="58">
        <v>1308.43423493045</v>
      </c>
      <c r="J273" s="58">
        <v>962.691653786708</v>
      </c>
      <c r="K273" s="58">
        <v>458.03925811437398</v>
      </c>
      <c r="L273" s="58">
        <v>420.365610510046</v>
      </c>
      <c r="M273" s="58">
        <v>84.286785162287501</v>
      </c>
      <c r="N273" s="58">
        <v>1926.17671641791</v>
      </c>
      <c r="O273" s="58">
        <v>1118.1420895522399</v>
      </c>
      <c r="P273" s="58">
        <v>808.03462686567195</v>
      </c>
      <c r="Q273" s="58">
        <v>379.493134328358</v>
      </c>
      <c r="R273" s="58">
        <v>356.44835820895503</v>
      </c>
      <c r="S273" s="58">
        <v>72.093134328358204</v>
      </c>
      <c r="T273" s="58">
        <v>1243.2931034482799</v>
      </c>
      <c r="U273" s="58">
        <v>732.35793103448304</v>
      </c>
      <c r="V273" s="58">
        <v>510.935172413793</v>
      </c>
      <c r="W273" s="58">
        <v>236.86758620689699</v>
      </c>
      <c r="X273" s="58">
        <v>228.20896551724101</v>
      </c>
      <c r="Y273" s="58">
        <v>45.858620689655197</v>
      </c>
      <c r="Z273" s="58">
        <v>2150.3899050905902</v>
      </c>
      <c r="AA273" s="58">
        <v>1252.0589301121699</v>
      </c>
      <c r="AB273" s="58">
        <v>898.33097497842903</v>
      </c>
      <c r="AC273" s="58">
        <v>423.072476272649</v>
      </c>
      <c r="AD273" s="58">
        <v>395.25996548748901</v>
      </c>
      <c r="AE273" s="58">
        <v>79.998533218291698</v>
      </c>
      <c r="AF273" s="58">
        <v>2213.1307537688399</v>
      </c>
      <c r="AG273" s="58">
        <v>1265.8477386934701</v>
      </c>
      <c r="AH273" s="58">
        <v>947.28301507537697</v>
      </c>
      <c r="AI273" s="58">
        <v>451.66492462311601</v>
      </c>
      <c r="AJ273" s="58">
        <v>413.05236180904501</v>
      </c>
      <c r="AK273" s="58">
        <v>82.565728643216104</v>
      </c>
      <c r="AL273" s="58">
        <v>1984.47</v>
      </c>
      <c r="AM273" s="58">
        <v>1156.76470588235</v>
      </c>
      <c r="AN273" s="58">
        <v>827.70529411764699</v>
      </c>
      <c r="AO273" s="58">
        <v>386.56941176470599</v>
      </c>
      <c r="AP273" s="58">
        <v>366.90352941176502</v>
      </c>
      <c r="AQ273" s="58">
        <v>74.232352941176501</v>
      </c>
    </row>
    <row r="274" spans="1:43" x14ac:dyDescent="0.25">
      <c r="A274" s="64" t="s">
        <v>423</v>
      </c>
      <c r="B274" s="58">
        <v>2124.1645909645899</v>
      </c>
      <c r="C274" s="58">
        <v>1228.64896214896</v>
      </c>
      <c r="D274" s="58">
        <v>895.51562881562904</v>
      </c>
      <c r="E274" s="58">
        <v>423.39072039071999</v>
      </c>
      <c r="F274" s="58">
        <v>392.96776556776501</v>
      </c>
      <c r="G274" s="58">
        <v>79.157142857142901</v>
      </c>
      <c r="H274" s="58">
        <v>2268.3314203730301</v>
      </c>
      <c r="I274" s="58">
        <v>1308.13880918221</v>
      </c>
      <c r="J274" s="58">
        <v>960.19261119081796</v>
      </c>
      <c r="K274" s="58">
        <v>455.90509325681501</v>
      </c>
      <c r="L274" s="58">
        <v>419.98837876614101</v>
      </c>
      <c r="M274" s="58">
        <v>84.299139167862293</v>
      </c>
      <c r="N274" s="58">
        <v>1935.1066792097799</v>
      </c>
      <c r="O274" s="58">
        <v>1124.4073377234199</v>
      </c>
      <c r="P274" s="58">
        <v>810.699341486359</v>
      </c>
      <c r="Q274" s="58">
        <v>380.75192850423298</v>
      </c>
      <c r="R274" s="58">
        <v>357.53339604891801</v>
      </c>
      <c r="S274" s="58">
        <v>72.414016933207904</v>
      </c>
      <c r="T274" s="58">
        <v>1293.64423076923</v>
      </c>
      <c r="U274" s="58">
        <v>760.06538461538503</v>
      </c>
      <c r="V274" s="58">
        <v>533.57884615384603</v>
      </c>
      <c r="W274" s="58">
        <v>247.526923076923</v>
      </c>
      <c r="X274" s="58">
        <v>238.14038461538499</v>
      </c>
      <c r="Y274" s="58">
        <v>47.911538461538498</v>
      </c>
      <c r="Z274" s="58">
        <v>2161.9406912804402</v>
      </c>
      <c r="AA274" s="58">
        <v>1260.99780047133</v>
      </c>
      <c r="AB274" s="58">
        <v>900.94289080911199</v>
      </c>
      <c r="AC274" s="58">
        <v>424.16158680282803</v>
      </c>
      <c r="AD274" s="58">
        <v>396.48146111547499</v>
      </c>
      <c r="AE274" s="58">
        <v>80.299842890809103</v>
      </c>
      <c r="AF274" s="58">
        <v>2203.4177042801598</v>
      </c>
      <c r="AG274" s="58">
        <v>1259.6985408560299</v>
      </c>
      <c r="AH274" s="58">
        <v>943.71916342412396</v>
      </c>
      <c r="AI274" s="58">
        <v>449.12363813229598</v>
      </c>
      <c r="AJ274" s="58">
        <v>412.11186770427997</v>
      </c>
      <c r="AK274" s="58">
        <v>82.483657587548606</v>
      </c>
      <c r="AL274" s="58">
        <v>1991.9940886699501</v>
      </c>
      <c r="AM274" s="58">
        <v>1158.3679802955701</v>
      </c>
      <c r="AN274" s="58">
        <v>833.62610837438399</v>
      </c>
      <c r="AO274" s="58">
        <v>389.450246305419</v>
      </c>
      <c r="AP274" s="58">
        <v>369.58078817734003</v>
      </c>
      <c r="AQ274" s="58">
        <v>74.595073891625603</v>
      </c>
    </row>
    <row r="275" spans="1:43" x14ac:dyDescent="0.25">
      <c r="A275" s="64" t="s">
        <v>424</v>
      </c>
      <c r="B275" s="58">
        <v>2133.2671499427702</v>
      </c>
      <c r="C275" s="58">
        <v>1231.80869896986</v>
      </c>
      <c r="D275" s="58">
        <v>901.45845097291101</v>
      </c>
      <c r="E275" s="58">
        <v>424.36425028615002</v>
      </c>
      <c r="F275" s="58">
        <v>397.44505913773401</v>
      </c>
      <c r="G275" s="58">
        <v>79.649141549027107</v>
      </c>
      <c r="H275" s="58">
        <v>2268.5590635451499</v>
      </c>
      <c r="I275" s="58">
        <v>1305.6305016722399</v>
      </c>
      <c r="J275" s="58">
        <v>962.92856187291</v>
      </c>
      <c r="K275" s="58">
        <v>454.508026755853</v>
      </c>
      <c r="L275" s="58">
        <v>423.79886287625402</v>
      </c>
      <c r="M275" s="58">
        <v>84.621672240802695</v>
      </c>
      <c r="N275" s="58">
        <v>1953.63889875666</v>
      </c>
      <c r="O275" s="58">
        <v>1133.7948490230899</v>
      </c>
      <c r="P275" s="58">
        <v>819.84404973357005</v>
      </c>
      <c r="Q275" s="58">
        <v>384.342095914742</v>
      </c>
      <c r="R275" s="58">
        <v>362.45488454706901</v>
      </c>
      <c r="S275" s="58">
        <v>73.047069271758403</v>
      </c>
      <c r="T275" s="58">
        <v>1307.4788461538501</v>
      </c>
      <c r="U275" s="58">
        <v>767.15192307692303</v>
      </c>
      <c r="V275" s="58">
        <v>540.32692307692298</v>
      </c>
      <c r="W275" s="58">
        <v>250.434615384615</v>
      </c>
      <c r="X275" s="58">
        <v>241.41730769230799</v>
      </c>
      <c r="Y275" s="58">
        <v>48.475000000000001</v>
      </c>
      <c r="Z275" s="58">
        <v>2169.7793406593401</v>
      </c>
      <c r="AA275" s="58">
        <v>1262.70197802198</v>
      </c>
      <c r="AB275" s="58">
        <v>907.07736263736194</v>
      </c>
      <c r="AC275" s="58">
        <v>424.831428571429</v>
      </c>
      <c r="AD275" s="58">
        <v>401.51516483516502</v>
      </c>
      <c r="AE275" s="58">
        <v>80.730769230769198</v>
      </c>
      <c r="AF275" s="58">
        <v>2205.07063636364</v>
      </c>
      <c r="AG275" s="58">
        <v>1259.36972727273</v>
      </c>
      <c r="AH275" s="58">
        <v>945.70090909090902</v>
      </c>
      <c r="AI275" s="58">
        <v>448.45090909090902</v>
      </c>
      <c r="AJ275" s="58">
        <v>414.52199999999999</v>
      </c>
      <c r="AK275" s="58">
        <v>82.727999999999994</v>
      </c>
      <c r="AL275" s="58">
        <v>1956.76</v>
      </c>
      <c r="AM275" s="58">
        <v>1137.78428571429</v>
      </c>
      <c r="AN275" s="58">
        <v>818.97571428571405</v>
      </c>
      <c r="AO275" s="58">
        <v>381.11571428571398</v>
      </c>
      <c r="AP275" s="58">
        <v>364.51857142857102</v>
      </c>
      <c r="AQ275" s="58">
        <v>73.341428571428494</v>
      </c>
    </row>
    <row r="276" spans="1:43" x14ac:dyDescent="0.25">
      <c r="A276" s="64" t="s">
        <v>425</v>
      </c>
      <c r="B276" s="58">
        <v>2124.65631247686</v>
      </c>
      <c r="C276" s="58">
        <v>1226.73509811181</v>
      </c>
      <c r="D276" s="58">
        <v>897.92121436504999</v>
      </c>
      <c r="E276" s="58">
        <v>422.84394668641198</v>
      </c>
      <c r="F276" s="58">
        <v>395.78474639022602</v>
      </c>
      <c r="G276" s="58">
        <v>79.292521288411706</v>
      </c>
      <c r="H276" s="58">
        <v>2262.62662379421</v>
      </c>
      <c r="I276" s="58">
        <v>1302.09897106109</v>
      </c>
      <c r="J276" s="58">
        <v>960.527652733119</v>
      </c>
      <c r="K276" s="58">
        <v>453.79909967845703</v>
      </c>
      <c r="L276" s="58">
        <v>422.348102893891</v>
      </c>
      <c r="M276" s="58">
        <v>84.380450160771701</v>
      </c>
      <c r="N276" s="58">
        <v>1937.4452879581099</v>
      </c>
      <c r="O276" s="58">
        <v>1124.4743455497401</v>
      </c>
      <c r="P276" s="58">
        <v>812.97094240837703</v>
      </c>
      <c r="Q276" s="58">
        <v>380.84109947643998</v>
      </c>
      <c r="R276" s="58">
        <v>359.74109947644001</v>
      </c>
      <c r="S276" s="58">
        <v>72.388743455497405</v>
      </c>
      <c r="T276" s="58">
        <v>1273.86779661017</v>
      </c>
      <c r="U276" s="58">
        <v>748.99322033898295</v>
      </c>
      <c r="V276" s="58">
        <v>524.87457627118704</v>
      </c>
      <c r="W276" s="58">
        <v>243.294915254237</v>
      </c>
      <c r="X276" s="58">
        <v>234.481355932203</v>
      </c>
      <c r="Y276" s="58">
        <v>47.098305084745803</v>
      </c>
      <c r="Z276" s="58">
        <v>2164.6731098430801</v>
      </c>
      <c r="AA276" s="58">
        <v>1258.8402282453601</v>
      </c>
      <c r="AB276" s="58">
        <v>905.83288159771803</v>
      </c>
      <c r="AC276" s="58">
        <v>424.78823109843103</v>
      </c>
      <c r="AD276" s="58">
        <v>400.54044222539198</v>
      </c>
      <c r="AE276" s="58">
        <v>80.504208273894406</v>
      </c>
      <c r="AF276" s="58">
        <v>2208.8684491978602</v>
      </c>
      <c r="AG276" s="58">
        <v>1261.9836898395699</v>
      </c>
      <c r="AH276" s="58">
        <v>946.88475935828899</v>
      </c>
      <c r="AI276" s="58">
        <v>448.73903743315498</v>
      </c>
      <c r="AJ276" s="58">
        <v>415.28850267379698</v>
      </c>
      <c r="AK276" s="58">
        <v>82.8572192513369</v>
      </c>
      <c r="AL276" s="58">
        <v>1942.3399103139</v>
      </c>
      <c r="AM276" s="58">
        <v>1126.79596412556</v>
      </c>
      <c r="AN276" s="58">
        <v>815.54394618834101</v>
      </c>
      <c r="AO276" s="58">
        <v>379.38430493273501</v>
      </c>
      <c r="AP276" s="58">
        <v>363.12511210762301</v>
      </c>
      <c r="AQ276" s="58">
        <v>73.034529147982099</v>
      </c>
    </row>
    <row r="277" spans="1:43" x14ac:dyDescent="0.25">
      <c r="A277" s="64" t="s">
        <v>426</v>
      </c>
      <c r="B277" s="58">
        <v>2105.82912583301</v>
      </c>
      <c r="C277" s="58">
        <v>1215.6062328498599</v>
      </c>
      <c r="D277" s="58">
        <v>890.22289298314399</v>
      </c>
      <c r="E277" s="58">
        <v>418.42144257154098</v>
      </c>
      <c r="F277" s="58">
        <v>393.11266170129397</v>
      </c>
      <c r="G277" s="58">
        <v>78.688788710309694</v>
      </c>
      <c r="H277" s="58">
        <v>2244.1981994459802</v>
      </c>
      <c r="I277" s="58">
        <v>1291.2095567867</v>
      </c>
      <c r="J277" s="58">
        <v>952.98864265928</v>
      </c>
      <c r="K277" s="58">
        <v>449.79951523545702</v>
      </c>
      <c r="L277" s="58">
        <v>419.43760387811602</v>
      </c>
      <c r="M277" s="58">
        <v>83.751523545706405</v>
      </c>
      <c r="N277" s="58">
        <v>1925.3368563685599</v>
      </c>
      <c r="O277" s="58">
        <v>1116.98726287263</v>
      </c>
      <c r="P277" s="58">
        <v>808.34959349593498</v>
      </c>
      <c r="Q277" s="58">
        <v>377.491056910569</v>
      </c>
      <c r="R277" s="58">
        <v>358.77371273712703</v>
      </c>
      <c r="S277" s="58">
        <v>72.0848238482385</v>
      </c>
      <c r="T277" s="58">
        <v>1274.98453608247</v>
      </c>
      <c r="U277" s="58">
        <v>748.39793814433006</v>
      </c>
      <c r="V277" s="58">
        <v>526.586597938144</v>
      </c>
      <c r="W277" s="58">
        <v>244.34381443299</v>
      </c>
      <c r="X277" s="58">
        <v>235.037628865979</v>
      </c>
      <c r="Y277" s="58">
        <v>47.205154639175298</v>
      </c>
      <c r="Z277" s="58">
        <v>2153.2637422360199</v>
      </c>
      <c r="AA277" s="58">
        <v>1252.25846273292</v>
      </c>
      <c r="AB277" s="58">
        <v>901.00527950310595</v>
      </c>
      <c r="AC277" s="58">
        <v>421.144565217391</v>
      </c>
      <c r="AD277" s="58">
        <v>399.64052795031103</v>
      </c>
      <c r="AE277" s="58">
        <v>80.220186335403696</v>
      </c>
      <c r="AF277" s="58">
        <v>2199.4568755846599</v>
      </c>
      <c r="AG277" s="58">
        <v>1256.2333021515401</v>
      </c>
      <c r="AH277" s="58">
        <v>943.22357343311501</v>
      </c>
      <c r="AI277" s="58">
        <v>446.73171188026203</v>
      </c>
      <c r="AJ277" s="58">
        <v>413.93461178671703</v>
      </c>
      <c r="AK277" s="58">
        <v>82.557249766136593</v>
      </c>
      <c r="AL277" s="58">
        <v>1905.7615384615401</v>
      </c>
      <c r="AM277" s="58">
        <v>1107.7676923076899</v>
      </c>
      <c r="AN277" s="58">
        <v>797.99384615384599</v>
      </c>
      <c r="AO277" s="58">
        <v>370.76461538461501</v>
      </c>
      <c r="AP277" s="58">
        <v>355.74615384615402</v>
      </c>
      <c r="AQ277" s="58">
        <v>71.483076923076894</v>
      </c>
    </row>
    <row r="278" spans="1:43" x14ac:dyDescent="0.25">
      <c r="A278" s="64" t="s">
        <v>427</v>
      </c>
      <c r="B278" s="58">
        <v>2135.4842654424001</v>
      </c>
      <c r="C278" s="58">
        <v>1232.3287562604301</v>
      </c>
      <c r="D278" s="58">
        <v>903.15550918197005</v>
      </c>
      <c r="E278" s="58">
        <v>424.219782971619</v>
      </c>
      <c r="F278" s="58">
        <v>399.05847245409001</v>
      </c>
      <c r="G278" s="58">
        <v>79.877253756260401</v>
      </c>
      <c r="H278" s="58">
        <v>2269.7019490254902</v>
      </c>
      <c r="I278" s="58">
        <v>1306.97338830585</v>
      </c>
      <c r="J278" s="58">
        <v>962.72856071963997</v>
      </c>
      <c r="K278" s="58">
        <v>454.13298350824601</v>
      </c>
      <c r="L278" s="58">
        <v>423.97016491754101</v>
      </c>
      <c r="M278" s="58">
        <v>84.625412293853103</v>
      </c>
      <c r="N278" s="58">
        <v>1966.8906779660999</v>
      </c>
      <c r="O278" s="58">
        <v>1138.56610169492</v>
      </c>
      <c r="P278" s="58">
        <v>828.32457627118595</v>
      </c>
      <c r="Q278" s="58">
        <v>386.64519774011302</v>
      </c>
      <c r="R278" s="58">
        <v>367.76638418079102</v>
      </c>
      <c r="S278" s="58">
        <v>73.912994350282503</v>
      </c>
      <c r="T278" s="58">
        <v>1329.50604395604</v>
      </c>
      <c r="U278" s="58">
        <v>779.182417582418</v>
      </c>
      <c r="V278" s="58">
        <v>550.32362637362598</v>
      </c>
      <c r="W278" s="58">
        <v>255.44175824175801</v>
      </c>
      <c r="X278" s="58">
        <v>245.54010989010999</v>
      </c>
      <c r="Y278" s="58">
        <v>49.341758241758299</v>
      </c>
      <c r="Z278" s="58">
        <v>2191.49674457429</v>
      </c>
      <c r="AA278" s="58">
        <v>1274.7420701168601</v>
      </c>
      <c r="AB278" s="58">
        <v>916.75467445742902</v>
      </c>
      <c r="AC278" s="58">
        <v>428.12429048413998</v>
      </c>
      <c r="AD278" s="58">
        <v>406.95350584307198</v>
      </c>
      <c r="AE278" s="58">
        <v>81.676878130217005</v>
      </c>
      <c r="AF278" s="58">
        <v>2213.8160433070898</v>
      </c>
      <c r="AG278" s="58">
        <v>1263.49163385827</v>
      </c>
      <c r="AH278" s="58">
        <v>950.32440944881898</v>
      </c>
      <c r="AI278" s="58">
        <v>449.84970472440898</v>
      </c>
      <c r="AJ278" s="58">
        <v>417.24950787401599</v>
      </c>
      <c r="AK278" s="58">
        <v>83.225196850393701</v>
      </c>
      <c r="AL278" s="58">
        <v>1979.0846153846201</v>
      </c>
      <c r="AM278" s="58">
        <v>1147.4826923076901</v>
      </c>
      <c r="AN278" s="58">
        <v>831.60192307692296</v>
      </c>
      <c r="AO278" s="58">
        <v>386.52307692307699</v>
      </c>
      <c r="AP278" s="58">
        <v>370.66538461538499</v>
      </c>
      <c r="AQ278" s="58">
        <v>74.413461538461505</v>
      </c>
    </row>
    <row r="279" spans="1:43" x14ac:dyDescent="0.25">
      <c r="A279" s="64" t="s">
        <v>428</v>
      </c>
      <c r="B279" s="58">
        <v>2164.9020443671202</v>
      </c>
      <c r="C279" s="58">
        <v>1248.17942583732</v>
      </c>
      <c r="D279" s="58">
        <v>916.722618529795</v>
      </c>
      <c r="E279" s="58">
        <v>430.624488908221</v>
      </c>
      <c r="F279" s="58">
        <v>405.05689430186999</v>
      </c>
      <c r="G279" s="58">
        <v>81.041235319704199</v>
      </c>
      <c r="H279" s="58">
        <v>2309.9358974359002</v>
      </c>
      <c r="I279" s="58">
        <v>1329.16317016317</v>
      </c>
      <c r="J279" s="58">
        <v>980.77272727272702</v>
      </c>
      <c r="K279" s="58">
        <v>462.90069930069899</v>
      </c>
      <c r="L279" s="58">
        <v>431.71981351981401</v>
      </c>
      <c r="M279" s="58">
        <v>86.152214452214494</v>
      </c>
      <c r="N279" s="58">
        <v>1980.4568181818199</v>
      </c>
      <c r="O279" s="58">
        <v>1145.1892292490099</v>
      </c>
      <c r="P279" s="58">
        <v>835.26758893280601</v>
      </c>
      <c r="Q279" s="58">
        <v>389.57756916995999</v>
      </c>
      <c r="R279" s="58">
        <v>371.148616600791</v>
      </c>
      <c r="S279" s="58">
        <v>74.541403162055303</v>
      </c>
      <c r="T279" s="58">
        <v>1388.4381818181801</v>
      </c>
      <c r="U279" s="58">
        <v>811.77636363636304</v>
      </c>
      <c r="V279" s="58">
        <v>576.66181818181803</v>
      </c>
      <c r="W279" s="58">
        <v>267.54909090909098</v>
      </c>
      <c r="X279" s="58">
        <v>257.43818181818199</v>
      </c>
      <c r="Y279" s="58">
        <v>51.674545454545402</v>
      </c>
      <c r="Z279" s="58">
        <v>2220.27968337731</v>
      </c>
      <c r="AA279" s="58">
        <v>1288.93693931398</v>
      </c>
      <c r="AB279" s="58">
        <v>931.34274406332395</v>
      </c>
      <c r="AC279" s="58">
        <v>435.58337730870699</v>
      </c>
      <c r="AD279" s="58">
        <v>412.89076517150397</v>
      </c>
      <c r="AE279" s="58">
        <v>82.868601583113502</v>
      </c>
      <c r="AF279" s="58">
        <v>2230.2502507522599</v>
      </c>
      <c r="AG279" s="58">
        <v>1273.92186559679</v>
      </c>
      <c r="AH279" s="58">
        <v>956.32838515546598</v>
      </c>
      <c r="AI279" s="58">
        <v>451.95767301905698</v>
      </c>
      <c r="AJ279" s="58">
        <v>420.55336008024102</v>
      </c>
      <c r="AK279" s="58">
        <v>83.817352056168502</v>
      </c>
      <c r="AL279" s="58">
        <v>2033.0740000000001</v>
      </c>
      <c r="AM279" s="58">
        <v>1176.1959999999999</v>
      </c>
      <c r="AN279" s="58">
        <v>856.87800000000004</v>
      </c>
      <c r="AO279" s="58">
        <v>397.58199999999999</v>
      </c>
      <c r="AP279" s="58">
        <v>382.61</v>
      </c>
      <c r="AQ279" s="58">
        <v>76.686000000000007</v>
      </c>
    </row>
    <row r="280" spans="1:43" x14ac:dyDescent="0.25">
      <c r="A280" s="64" t="s">
        <v>429</v>
      </c>
      <c r="B280" s="58">
        <v>2178.4236299868498</v>
      </c>
      <c r="C280" s="58">
        <v>1255.46080666374</v>
      </c>
      <c r="D280" s="58">
        <v>922.96282332310398</v>
      </c>
      <c r="E280" s="58">
        <v>434.13038141166197</v>
      </c>
      <c r="F280" s="58">
        <v>407.26400701446698</v>
      </c>
      <c r="G280" s="58">
        <v>81.568434896975006</v>
      </c>
      <c r="H280" s="58">
        <v>2317.2504382470102</v>
      </c>
      <c r="I280" s="58">
        <v>1332.7761752987999</v>
      </c>
      <c r="J280" s="58">
        <v>984.47426294820696</v>
      </c>
      <c r="K280" s="58">
        <v>465.34470119521899</v>
      </c>
      <c r="L280" s="58">
        <v>432.68533864541803</v>
      </c>
      <c r="M280" s="58">
        <v>86.444223107569698</v>
      </c>
      <c r="N280" s="58">
        <v>2008.6111111111099</v>
      </c>
      <c r="O280" s="58">
        <v>1160.8888888888901</v>
      </c>
      <c r="P280" s="58">
        <v>847.72222222222194</v>
      </c>
      <c r="Q280" s="58">
        <v>395.949122807018</v>
      </c>
      <c r="R280" s="58">
        <v>376.16871345029199</v>
      </c>
      <c r="S280" s="58">
        <v>75.604385964912296</v>
      </c>
      <c r="T280" s="58">
        <v>1425.1526946107799</v>
      </c>
      <c r="U280" s="58">
        <v>832.62215568862302</v>
      </c>
      <c r="V280" s="58">
        <v>592.53053892215598</v>
      </c>
      <c r="W280" s="58">
        <v>274.46946107784402</v>
      </c>
      <c r="X280" s="58">
        <v>264.937724550898</v>
      </c>
      <c r="Y280" s="58">
        <v>53.123353293413203</v>
      </c>
      <c r="Z280" s="58">
        <v>2229.9029307282399</v>
      </c>
      <c r="AA280" s="58">
        <v>1294.5023978685599</v>
      </c>
      <c r="AB280" s="58">
        <v>935.40053285967997</v>
      </c>
      <c r="AC280" s="58">
        <v>438.095115452931</v>
      </c>
      <c r="AD280" s="58">
        <v>414.10204262877397</v>
      </c>
      <c r="AE280" s="58">
        <v>83.2033747779751</v>
      </c>
      <c r="AF280" s="58">
        <v>2247.0780364372499</v>
      </c>
      <c r="AG280" s="58">
        <v>1282.43775303644</v>
      </c>
      <c r="AH280" s="58">
        <v>964.64028340080995</v>
      </c>
      <c r="AI280" s="58">
        <v>456.599089068826</v>
      </c>
      <c r="AJ280" s="58">
        <v>423.52803643724701</v>
      </c>
      <c r="AK280" s="58">
        <v>84.513157894736906</v>
      </c>
      <c r="AL280" s="58">
        <v>2044.8950704225299</v>
      </c>
      <c r="AM280" s="58">
        <v>1182.8619718309899</v>
      </c>
      <c r="AN280" s="58">
        <v>862.03309859154899</v>
      </c>
      <c r="AO280" s="58">
        <v>400.12816901408502</v>
      </c>
      <c r="AP280" s="58">
        <v>384.74788732394398</v>
      </c>
      <c r="AQ280" s="58">
        <v>77.157042253521098</v>
      </c>
    </row>
    <row r="281" spans="1:43" x14ac:dyDescent="0.25">
      <c r="A281" s="64" t="s">
        <v>430</v>
      </c>
      <c r="B281" s="58">
        <v>2175.2763972485</v>
      </c>
      <c r="C281" s="58">
        <v>1254.6358555459999</v>
      </c>
      <c r="D281" s="58">
        <v>920.64054170249403</v>
      </c>
      <c r="E281" s="58">
        <v>433.47407566637997</v>
      </c>
      <c r="F281" s="58">
        <v>405.91521926053298</v>
      </c>
      <c r="G281" s="58">
        <v>81.251246775580398</v>
      </c>
      <c r="H281" s="58">
        <v>2306.3176039119799</v>
      </c>
      <c r="I281" s="58">
        <v>1326.5630806846</v>
      </c>
      <c r="J281" s="58">
        <v>979.75452322738397</v>
      </c>
      <c r="K281" s="58">
        <v>463.51100244498798</v>
      </c>
      <c r="L281" s="58">
        <v>430.37286063569701</v>
      </c>
      <c r="M281" s="58">
        <v>85.870660146699294</v>
      </c>
      <c r="N281" s="58">
        <v>2028.9728844404001</v>
      </c>
      <c r="O281" s="58">
        <v>1174.33130118289</v>
      </c>
      <c r="P281" s="58">
        <v>854.64158325750702</v>
      </c>
      <c r="Q281" s="58">
        <v>399.93876251137402</v>
      </c>
      <c r="R281" s="58">
        <v>378.60900818926302</v>
      </c>
      <c r="S281" s="58">
        <v>76.093812556869906</v>
      </c>
      <c r="T281" s="58">
        <v>1319.1966824644601</v>
      </c>
      <c r="U281" s="58">
        <v>775.53412322274903</v>
      </c>
      <c r="V281" s="58">
        <v>543.66255924170605</v>
      </c>
      <c r="W281" s="58">
        <v>251.69004739336501</v>
      </c>
      <c r="X281" s="58">
        <v>243.25450236966799</v>
      </c>
      <c r="Y281" s="58">
        <v>48.718009478672997</v>
      </c>
      <c r="Z281" s="58">
        <v>2228.4114159291998</v>
      </c>
      <c r="AA281" s="58">
        <v>1295.1746017699099</v>
      </c>
      <c r="AB281" s="58">
        <v>933.23681415929195</v>
      </c>
      <c r="AC281" s="58">
        <v>437.00495575221203</v>
      </c>
      <c r="AD281" s="58">
        <v>413.205663716814</v>
      </c>
      <c r="AE281" s="58">
        <v>83.026194690265498</v>
      </c>
      <c r="AF281" s="58">
        <v>2297.7030456852799</v>
      </c>
      <c r="AG281" s="58">
        <v>1310.7593908629401</v>
      </c>
      <c r="AH281" s="58">
        <v>986.94365482233502</v>
      </c>
      <c r="AI281" s="58">
        <v>468.36395939086299</v>
      </c>
      <c r="AJ281" s="58">
        <v>432.39563451776598</v>
      </c>
      <c r="AK281" s="58">
        <v>86.184060913705594</v>
      </c>
      <c r="AL281" s="58">
        <v>2087.0386363636399</v>
      </c>
      <c r="AM281" s="58">
        <v>1207.71818181818</v>
      </c>
      <c r="AN281" s="58">
        <v>879.32045454545403</v>
      </c>
      <c r="AO281" s="58">
        <v>408.67500000000001</v>
      </c>
      <c r="AP281" s="58">
        <v>391.915909090909</v>
      </c>
      <c r="AQ281" s="58">
        <v>78.729545454545402</v>
      </c>
    </row>
    <row r="282" spans="1:43" x14ac:dyDescent="0.25">
      <c r="A282" s="64" t="s">
        <v>431</v>
      </c>
      <c r="B282" s="58">
        <v>2189.32437603993</v>
      </c>
      <c r="C282" s="58">
        <v>1264.13286189684</v>
      </c>
      <c r="D282" s="58">
        <v>925.19151414309499</v>
      </c>
      <c r="E282" s="58">
        <v>435.61085690515802</v>
      </c>
      <c r="F282" s="58">
        <v>407.92637271214602</v>
      </c>
      <c r="G282" s="58">
        <v>81.654284525790402</v>
      </c>
      <c r="H282" s="58">
        <v>2318.2265772870701</v>
      </c>
      <c r="I282" s="58">
        <v>1335.2784700315499</v>
      </c>
      <c r="J282" s="58">
        <v>982.94810725551997</v>
      </c>
      <c r="K282" s="58">
        <v>465.357965299684</v>
      </c>
      <c r="L282" s="58">
        <v>431.59235015772902</v>
      </c>
      <c r="M282" s="58">
        <v>85.997791798107201</v>
      </c>
      <c r="N282" s="58">
        <v>2045.44410211268</v>
      </c>
      <c r="O282" s="58">
        <v>1184.72033450704</v>
      </c>
      <c r="P282" s="58">
        <v>860.72376760563395</v>
      </c>
      <c r="Q282" s="58">
        <v>402.40721830985899</v>
      </c>
      <c r="R282" s="58">
        <v>381.51047535211302</v>
      </c>
      <c r="S282" s="58">
        <v>76.806073943662</v>
      </c>
      <c r="T282" s="58">
        <v>1298.7150684931501</v>
      </c>
      <c r="U282" s="58">
        <v>761.5</v>
      </c>
      <c r="V282" s="58">
        <v>537.21506849315097</v>
      </c>
      <c r="W282" s="58">
        <v>248.88904109589001</v>
      </c>
      <c r="X282" s="58">
        <v>240.15479452054799</v>
      </c>
      <c r="Y282" s="58">
        <v>48.171232876712303</v>
      </c>
      <c r="Z282" s="58">
        <v>2240.16810126582</v>
      </c>
      <c r="AA282" s="58">
        <v>1305.58886075949</v>
      </c>
      <c r="AB282" s="58">
        <v>934.57924050632903</v>
      </c>
      <c r="AC282" s="58">
        <v>437.72101265822801</v>
      </c>
      <c r="AD282" s="58">
        <v>413.81215189873399</v>
      </c>
      <c r="AE282" s="58">
        <v>83.046075949367093</v>
      </c>
      <c r="AF282" s="58">
        <v>2324.1179999999999</v>
      </c>
      <c r="AG282" s="58">
        <v>1325.0841</v>
      </c>
      <c r="AH282" s="58">
        <v>999.03390000000002</v>
      </c>
      <c r="AI282" s="58">
        <v>474.00240000000002</v>
      </c>
      <c r="AJ282" s="58">
        <v>437.69369999999998</v>
      </c>
      <c r="AK282" s="58">
        <v>87.337800000000001</v>
      </c>
      <c r="AL282" s="58">
        <v>2036.8113636363601</v>
      </c>
      <c r="AM282" s="58">
        <v>1177.90681818182</v>
      </c>
      <c r="AN282" s="58">
        <v>858.90454545454497</v>
      </c>
      <c r="AO282" s="58">
        <v>398.67500000000001</v>
      </c>
      <c r="AP282" s="58">
        <v>383.202272727273</v>
      </c>
      <c r="AQ282" s="58">
        <v>77.027272727272702</v>
      </c>
    </row>
  </sheetData>
  <pageMargins left="0.7" right="0.7" top="0.78740157499999996" bottom="0.78740157499999996"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tabColor rgb="FFFF0000"/>
  </sheetPr>
  <dimension ref="A2:E10"/>
  <sheetViews>
    <sheetView workbookViewId="0"/>
  </sheetViews>
  <sheetFormatPr baseColWidth="10" defaultRowHeight="12.5" x14ac:dyDescent="0.25"/>
  <sheetData>
    <row r="2" spans="1:5" x14ac:dyDescent="0.25">
      <c r="D2" t="s">
        <v>54</v>
      </c>
      <c r="E2" t="str">
        <f>IF(A3&lt;&gt;1," - "&amp;INDEX(Auswahl,A3,1),"")</f>
        <v/>
      </c>
    </row>
    <row r="3" spans="1:5" x14ac:dyDescent="0.25">
      <c r="A3">
        <v>1</v>
      </c>
    </row>
    <row r="4" spans="1:5" x14ac:dyDescent="0.25">
      <c r="A4" t="s">
        <v>19</v>
      </c>
    </row>
    <row r="5" spans="1:5" x14ac:dyDescent="0.25">
      <c r="A5" t="s">
        <v>20</v>
      </c>
    </row>
    <row r="6" spans="1:5" x14ac:dyDescent="0.25">
      <c r="A6" t="s">
        <v>21</v>
      </c>
    </row>
    <row r="7" spans="1:5" x14ac:dyDescent="0.25">
      <c r="A7" t="s">
        <v>22</v>
      </c>
    </row>
    <row r="8" spans="1:5" x14ac:dyDescent="0.25">
      <c r="A8" t="s">
        <v>23</v>
      </c>
    </row>
    <row r="9" spans="1:5" x14ac:dyDescent="0.25">
      <c r="A9" t="s">
        <v>24</v>
      </c>
    </row>
    <row r="10" spans="1:5" x14ac:dyDescent="0.25">
      <c r="A10" t="s">
        <v>46</v>
      </c>
    </row>
  </sheetData>
  <pageMargins left="0.70866141732283472" right="0.70866141732283472" top="0.78740157480314965" bottom="0.78740157480314965"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22</vt:i4>
      </vt:variant>
    </vt:vector>
  </HeadingPairs>
  <TitlesOfParts>
    <vt:vector size="42" baseType="lpstr">
      <vt:lpstr>Deckblatt</vt:lpstr>
      <vt:lpstr>Impressum</vt:lpstr>
      <vt:lpstr>Inhaltsverzeichnis</vt:lpstr>
      <vt:lpstr>Tab 1</vt:lpstr>
      <vt:lpstr>Tab 2</vt:lpstr>
      <vt:lpstr>Tab 3</vt:lpstr>
      <vt:lpstr>Tab 4</vt:lpstr>
      <vt:lpstr>Tab 5</vt:lpstr>
      <vt:lpstr>Tab 6</vt:lpstr>
      <vt:lpstr>Hinweis_Arbeitslosengeld</vt:lpstr>
      <vt:lpstr>Hinweis_Beweg_Arbeitslosengeld</vt:lpstr>
      <vt:lpstr>Hinweis_Dauern_Arbeitslosengeld</vt:lpstr>
      <vt:lpstr>Statistik-Infoseite</vt:lpstr>
      <vt:lpstr>Rohdaten_tab1</vt:lpstr>
      <vt:lpstr>Rohdaten_tab2</vt:lpstr>
      <vt:lpstr>Rohdaten_tab3</vt:lpstr>
      <vt:lpstr>Rohdaten_tab4</vt:lpstr>
      <vt:lpstr>Rohdaten_tab5</vt:lpstr>
      <vt:lpstr>Rohdaten_tab6</vt:lpstr>
      <vt:lpstr>Steuerung</vt:lpstr>
      <vt:lpstr>Auswahl</vt:lpstr>
      <vt:lpstr>Auswahl_Text</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'Tab 1'!Drucktitel</vt:lpstr>
      <vt:lpstr>'Tab 2'!Drucktitel</vt:lpstr>
      <vt:lpstr>'Tab 3'!Drucktitel</vt:lpstr>
      <vt:lpstr>'Tab 4'!Drucktitel</vt:lpstr>
      <vt:lpstr>'Tab 5'!Drucktitel</vt:lpstr>
      <vt:lpstr>'Tab 6'!Drucktitel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2021-09-17T11:52:35Z</cp:lastPrinted>
  <dcterms:created xsi:type="dcterms:W3CDTF">2019-07-23T11:19:26Z</dcterms:created>
  <dcterms:modified xsi:type="dcterms:W3CDTF">2026-10-21T07:56:25Z</dcterms:modified>
</cp:coreProperties>
</file>